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updateLinks="always" codeName="ThisWorkbook" defaultThemeVersion="124226"/>
  <workbookProtection workbookPassword="C70F" lockStructure="1"/>
  <bookViews>
    <workbookView xWindow="0" yWindow="90" windowWidth="10095" windowHeight="8025" tabRatio="792" firstSheet="3" activeTab="3"/>
  </bookViews>
  <sheets>
    <sheet name="preesc-sin codig" sheetId="61" state="hidden" r:id="rId1"/>
    <sheet name="Códigos Portada" sheetId="27" state="hidden" r:id="rId2"/>
    <sheet name="Red cuido" sheetId="80" state="hidden" r:id="rId3"/>
    <sheet name="Portada 1-con Código Presup." sheetId="12" r:id="rId4"/>
    <sheet name="Portada 2-sin Código Presup." sheetId="60" r:id="rId5"/>
    <sheet name="Portada 3-Red de Cuido" sheetId="79" r:id="rId6"/>
    <sheet name="CUADRO 1" sheetId="72" r:id="rId7"/>
    <sheet name="CUADRO 2" sheetId="73" r:id="rId8"/>
    <sheet name="CUADRO 3" sheetId="76" r:id="rId9"/>
    <sheet name="CUADRO 4" sheetId="74" r:id="rId10"/>
  </sheets>
  <definedNames>
    <definedName name="_xlnm._FilterDatabase" localSheetId="1" hidden="1">'Códigos Portada'!$A$2:$O$3127</definedName>
    <definedName name="_xlnm._FilterDatabase" localSheetId="0" hidden="1">'preesc-sin codig'!$A$2:$O$422</definedName>
    <definedName name="_xlnm._FilterDatabase" localSheetId="2" hidden="1">'Red cuido'!$A$2:$Q$70</definedName>
    <definedName name="_xlnm.Print_Area" localSheetId="6">'CUADRO 1'!$A$1:$S$36</definedName>
    <definedName name="_xlnm.Print_Area" localSheetId="7">'CUADRO 2'!$A$1:$S$20</definedName>
    <definedName name="_xlnm.Print_Area" localSheetId="8">'CUADRO 3'!$A$1:$S$22</definedName>
    <definedName name="_xlnm.Print_Area" localSheetId="9">'CUADRO 4'!$A$1:$F$31</definedName>
    <definedName name="_xlnm.Print_Area" localSheetId="3">'Portada 1-con Código Presup.'!$B$2:$M$36</definedName>
    <definedName name="_xlnm.Print_Area" localSheetId="4">'Portada 2-sin Código Presup.'!$B$2:$M$36</definedName>
    <definedName name="_xlnm.Print_Area" localSheetId="5">'Portada 3-Red de Cuido'!$B$2:$M$36</definedName>
    <definedName name="_xlnm.Print_Area" localSheetId="2">'Red cuido'!$E$1:$P$70</definedName>
    <definedName name="_xlnm.Database" localSheetId="0">'preesc-sin codig'!$A$2:$M$422</definedName>
    <definedName name="codigos">'Códigos Portada'!$A$3:$B$3127</definedName>
    <definedName name="codigos_red">'Red cuido'!$A$3:$C$70</definedName>
    <definedName name="datos">'Códigos Portada'!$D$3:$O$3127</definedName>
    <definedName name="datos_red">'Red cuido'!$E$3:$Q$70</definedName>
    <definedName name="lista">'preesc-sin codig'!$B$3:$B$422</definedName>
    <definedName name="OLE_LINK2" localSheetId="6">'CUADRO 1'!$A$4</definedName>
    <definedName name="privadas">'preesc-sin codig'!$E$3:$O$422</definedName>
    <definedName name="red">'Red cuido'!$A$3:$A$70</definedName>
    <definedName name="secuenc">'preesc-sin codig'!$B$3:$C$422</definedName>
  </definedNames>
  <calcPr calcId="145621"/>
</workbook>
</file>

<file path=xl/calcChain.xml><?xml version="1.0" encoding="utf-8"?>
<calcChain xmlns="http://schemas.openxmlformats.org/spreadsheetml/2006/main">
  <c r="K2" i="79" l="1"/>
  <c r="C12" i="79" s="1"/>
  <c r="C13" i="79" s="1"/>
  <c r="M10" i="79"/>
  <c r="K2" i="12"/>
  <c r="H16" i="79" l="1"/>
  <c r="C14" i="79"/>
  <c r="F14" i="79"/>
  <c r="C16" i="79"/>
  <c r="C19" i="79"/>
  <c r="K14" i="79"/>
  <c r="M12" i="79"/>
  <c r="F10" i="12" l="1"/>
  <c r="G20" i="74" l="1"/>
  <c r="G21" i="74"/>
  <c r="Q10" i="76"/>
  <c r="N10" i="76"/>
  <c r="D10" i="76"/>
  <c r="C10" i="76"/>
  <c r="Q9" i="76"/>
  <c r="N9" i="76"/>
  <c r="K9" i="76"/>
  <c r="D9" i="76"/>
  <c r="C9" i="76"/>
  <c r="Q8" i="76"/>
  <c r="N8" i="76"/>
  <c r="K8" i="76"/>
  <c r="H8" i="76"/>
  <c r="E8" i="76"/>
  <c r="D8" i="76"/>
  <c r="C8" i="76"/>
  <c r="S7" i="76"/>
  <c r="R7" i="76"/>
  <c r="Q7" i="76" s="1"/>
  <c r="P7" i="76"/>
  <c r="O7" i="76"/>
  <c r="M7" i="76"/>
  <c r="L7" i="76"/>
  <c r="J7" i="76"/>
  <c r="I7" i="76"/>
  <c r="G7" i="76"/>
  <c r="F7" i="76"/>
  <c r="D10" i="73"/>
  <c r="D9" i="73"/>
  <c r="D8" i="73"/>
  <c r="C10" i="73"/>
  <c r="C9" i="73"/>
  <c r="C8" i="73"/>
  <c r="S7" i="73"/>
  <c r="S11" i="73" s="1"/>
  <c r="R7" i="73"/>
  <c r="R11" i="73" s="1"/>
  <c r="P7" i="73"/>
  <c r="P11" i="73" s="1"/>
  <c r="O7" i="73"/>
  <c r="O11" i="73" s="1"/>
  <c r="M7" i="73"/>
  <c r="M11" i="73" s="1"/>
  <c r="L7" i="73"/>
  <c r="L11" i="73" s="1"/>
  <c r="J7" i="73"/>
  <c r="J11" i="73" s="1"/>
  <c r="I7" i="73"/>
  <c r="I11" i="73" s="1"/>
  <c r="G7" i="73"/>
  <c r="G11" i="73" s="1"/>
  <c r="F7" i="73"/>
  <c r="F11" i="73" s="1"/>
  <c r="Q10" i="73"/>
  <c r="Q9" i="73"/>
  <c r="Q8" i="73"/>
  <c r="N10" i="73"/>
  <c r="N9" i="73"/>
  <c r="N8" i="73"/>
  <c r="K9" i="73"/>
  <c r="K8" i="73"/>
  <c r="H8" i="73"/>
  <c r="B10" i="76" l="1"/>
  <c r="B8" i="76"/>
  <c r="B9" i="76"/>
  <c r="E12" i="73"/>
  <c r="K7" i="76"/>
  <c r="H7" i="76"/>
  <c r="C7" i="76"/>
  <c r="A22" i="74" s="1"/>
  <c r="E22" i="74" s="1"/>
  <c r="D7" i="76"/>
  <c r="N7" i="76"/>
  <c r="E7" i="76"/>
  <c r="N7" i="73"/>
  <c r="Q7" i="73"/>
  <c r="A23" i="74" l="1"/>
  <c r="F22" i="74" s="1"/>
  <c r="C19" i="74"/>
  <c r="C15" i="74"/>
  <c r="C11" i="74"/>
  <c r="C7" i="74"/>
  <c r="C18" i="74"/>
  <c r="C14" i="74"/>
  <c r="C10" i="74"/>
  <c r="C21" i="74"/>
  <c r="C17" i="74"/>
  <c r="C13" i="74"/>
  <c r="C9" i="74"/>
  <c r="C20" i="74"/>
  <c r="C16" i="74"/>
  <c r="C12" i="74"/>
  <c r="C8" i="74"/>
  <c r="D23" i="74"/>
  <c r="B17" i="74"/>
  <c r="B9" i="74"/>
  <c r="B16" i="74"/>
  <c r="B8" i="74"/>
  <c r="B15" i="74"/>
  <c r="B7" i="74"/>
  <c r="B12" i="74"/>
  <c r="B14" i="74"/>
  <c r="B13" i="74"/>
  <c r="B20" i="74"/>
  <c r="B21" i="74"/>
  <c r="B19" i="74"/>
  <c r="B11" i="74"/>
  <c r="B18" i="74"/>
  <c r="B10" i="74"/>
  <c r="B7" i="76"/>
  <c r="A25" i="74" l="1"/>
  <c r="A24" i="74"/>
  <c r="D21" i="74"/>
  <c r="D20" i="74"/>
  <c r="D19" i="74"/>
  <c r="D18" i="74"/>
  <c r="D17" i="74"/>
  <c r="D16" i="74"/>
  <c r="D15" i="74"/>
  <c r="D14" i="74"/>
  <c r="D13" i="74"/>
  <c r="D12" i="74"/>
  <c r="D11" i="74"/>
  <c r="D10" i="74"/>
  <c r="D9" i="74"/>
  <c r="D8" i="74"/>
  <c r="D7" i="74"/>
  <c r="I18" i="72" l="1"/>
  <c r="I11" i="76" s="1"/>
  <c r="J18" i="72"/>
  <c r="J11" i="76" s="1"/>
  <c r="F18" i="72"/>
  <c r="F11" i="76" s="1"/>
  <c r="G18" i="72"/>
  <c r="G11" i="76" s="1"/>
  <c r="H16" i="72"/>
  <c r="E16" i="72"/>
  <c r="M18" i="72"/>
  <c r="M11" i="76" s="1"/>
  <c r="L18" i="72"/>
  <c r="L11" i="76" s="1"/>
  <c r="O18" i="72"/>
  <c r="O11" i="76" s="1"/>
  <c r="P18" i="72"/>
  <c r="P11" i="76" s="1"/>
  <c r="R18" i="72"/>
  <c r="S18" i="72"/>
  <c r="S11" i="76" s="1"/>
  <c r="Q16" i="72"/>
  <c r="N16" i="72"/>
  <c r="K16" i="72"/>
  <c r="D14" i="72"/>
  <c r="D7" i="72"/>
  <c r="D8" i="72"/>
  <c r="D10" i="72"/>
  <c r="D12" i="72"/>
  <c r="D16" i="72"/>
  <c r="C8" i="72"/>
  <c r="C10" i="72"/>
  <c r="C12" i="72"/>
  <c r="C7" i="72"/>
  <c r="C14" i="72"/>
  <c r="C16" i="72"/>
  <c r="D17" i="72"/>
  <c r="C17" i="72"/>
  <c r="D15" i="72"/>
  <c r="C15" i="72"/>
  <c r="D13" i="72"/>
  <c r="C13" i="72"/>
  <c r="D11" i="72"/>
  <c r="C11" i="72"/>
  <c r="D9" i="72"/>
  <c r="C9" i="72"/>
  <c r="H17" i="72"/>
  <c r="H15" i="72"/>
  <c r="H14" i="72"/>
  <c r="H13" i="72"/>
  <c r="H12" i="72"/>
  <c r="H11" i="72"/>
  <c r="H10" i="72"/>
  <c r="H9" i="72"/>
  <c r="H8" i="72"/>
  <c r="H7" i="72"/>
  <c r="E8" i="73"/>
  <c r="Q17" i="72"/>
  <c r="N17" i="72"/>
  <c r="K17" i="72"/>
  <c r="E17" i="72"/>
  <c r="Q15" i="72"/>
  <c r="N15" i="72"/>
  <c r="K15" i="72"/>
  <c r="E15" i="72"/>
  <c r="Q14" i="72"/>
  <c r="N14" i="72"/>
  <c r="K14" i="72"/>
  <c r="E14" i="72"/>
  <c r="Q13" i="72"/>
  <c r="N13" i="72"/>
  <c r="K13" i="72"/>
  <c r="E13" i="72"/>
  <c r="Q12" i="72"/>
  <c r="N12" i="72"/>
  <c r="K12" i="72"/>
  <c r="E12" i="72"/>
  <c r="Q11" i="72"/>
  <c r="N11" i="72"/>
  <c r="K11" i="72"/>
  <c r="E11" i="72"/>
  <c r="Q10" i="72"/>
  <c r="N10" i="72"/>
  <c r="K10" i="72"/>
  <c r="E10" i="72"/>
  <c r="Q9" i="72"/>
  <c r="N9" i="72"/>
  <c r="K9" i="72"/>
  <c r="E9" i="72"/>
  <c r="Q8" i="72"/>
  <c r="N8" i="72"/>
  <c r="K8" i="72"/>
  <c r="E8" i="72"/>
  <c r="Q7" i="72"/>
  <c r="N7" i="72"/>
  <c r="K7" i="72"/>
  <c r="E7" i="72"/>
  <c r="K2" i="60"/>
  <c r="F12" i="12"/>
  <c r="B14" i="72" l="1"/>
  <c r="Q18" i="72"/>
  <c r="R11" i="76"/>
  <c r="E12" i="76" s="1"/>
  <c r="B13" i="72"/>
  <c r="B10" i="73"/>
  <c r="S2" i="72"/>
  <c r="C14" i="60"/>
  <c r="M12" i="60"/>
  <c r="D12" i="60"/>
  <c r="C19" i="60"/>
  <c r="K14" i="60"/>
  <c r="F14" i="60"/>
  <c r="M12" i="12"/>
  <c r="K14" i="12"/>
  <c r="C19" i="12"/>
  <c r="F14" i="12"/>
  <c r="C14" i="12"/>
  <c r="B9" i="72"/>
  <c r="B17" i="72"/>
  <c r="B12" i="72"/>
  <c r="B11" i="72"/>
  <c r="H7" i="73"/>
  <c r="K7" i="73"/>
  <c r="B9" i="73"/>
  <c r="N18" i="72"/>
  <c r="C7" i="73"/>
  <c r="K18" i="72"/>
  <c r="B10" i="72"/>
  <c r="B15" i="72"/>
  <c r="B8" i="72"/>
  <c r="B8" i="73"/>
  <c r="S1" i="72"/>
  <c r="C16" i="60"/>
  <c r="H16" i="60"/>
  <c r="H16" i="12"/>
  <c r="C18" i="72"/>
  <c r="C16" i="12"/>
  <c r="D18" i="72"/>
  <c r="B7" i="72"/>
  <c r="H18" i="72"/>
  <c r="E18" i="72"/>
  <c r="D7" i="73"/>
  <c r="E7" i="73"/>
  <c r="B16" i="72"/>
  <c r="E19" i="72" l="1"/>
  <c r="B7" i="73"/>
  <c r="B18" i="72"/>
</calcChain>
</file>

<file path=xl/sharedStrings.xml><?xml version="1.0" encoding="utf-8"?>
<sst xmlns="http://schemas.openxmlformats.org/spreadsheetml/2006/main" count="43117" uniqueCount="13937">
  <si>
    <t>Total</t>
  </si>
  <si>
    <t>Código Secuencial:</t>
  </si>
  <si>
    <t>(Para uso de Oficina)</t>
  </si>
  <si>
    <t>01</t>
  </si>
  <si>
    <t>02</t>
  </si>
  <si>
    <t>03</t>
  </si>
  <si>
    <t>04</t>
  </si>
  <si>
    <t>05</t>
  </si>
  <si>
    <t>Fax:</t>
  </si>
  <si>
    <t>06</t>
  </si>
  <si>
    <t>07</t>
  </si>
  <si>
    <t>Dependencia:</t>
  </si>
  <si>
    <t>08</t>
  </si>
  <si>
    <t>09</t>
  </si>
  <si>
    <t>10</t>
  </si>
  <si>
    <t>Firma:</t>
  </si>
  <si>
    <t>Institución:</t>
  </si>
  <si>
    <t>11</t>
  </si>
  <si>
    <t>12</t>
  </si>
  <si>
    <t>13</t>
  </si>
  <si>
    <t>CODINS</t>
  </si>
  <si>
    <t>CODIGO</t>
  </si>
  <si>
    <t>NOMBRE</t>
  </si>
  <si>
    <t>REGION</t>
  </si>
  <si>
    <t>CIRES</t>
  </si>
  <si>
    <t>SECTOR</t>
  </si>
  <si>
    <t>DIRECTOR</t>
  </si>
  <si>
    <t>TELEFONO</t>
  </si>
  <si>
    <t>FAX</t>
  </si>
  <si>
    <t>1</t>
  </si>
  <si>
    <t>SAN JOSE</t>
  </si>
  <si>
    <t>MORAZAN</t>
  </si>
  <si>
    <t>01288</t>
  </si>
  <si>
    <t>00005</t>
  </si>
  <si>
    <t>00008</t>
  </si>
  <si>
    <t>00006</t>
  </si>
  <si>
    <t>REPUBLICA DE MEXICO</t>
  </si>
  <si>
    <t>SAN JOSE NORTE</t>
  </si>
  <si>
    <t>ARANJUEZ</t>
  </si>
  <si>
    <t>00214</t>
  </si>
  <si>
    <t>00007</t>
  </si>
  <si>
    <t>0603</t>
  </si>
  <si>
    <t>SECTOR SIETE</t>
  </si>
  <si>
    <t>DESAMPARADOS</t>
  </si>
  <si>
    <t>LOS GUIDO</t>
  </si>
  <si>
    <t>00928</t>
  </si>
  <si>
    <t>00343</t>
  </si>
  <si>
    <t>SAN MIGUEL</t>
  </si>
  <si>
    <t>00355</t>
  </si>
  <si>
    <t>0334</t>
  </si>
  <si>
    <t>00010</t>
  </si>
  <si>
    <t>0368</t>
  </si>
  <si>
    <t>LA PITAHAYA</t>
  </si>
  <si>
    <t>00093</t>
  </si>
  <si>
    <t>00012</t>
  </si>
  <si>
    <t>00209</t>
  </si>
  <si>
    <t>00424</t>
  </si>
  <si>
    <t>0389</t>
  </si>
  <si>
    <t>MARIA AUXILIADORA</t>
  </si>
  <si>
    <t>DON BOSCO</t>
  </si>
  <si>
    <t>NIÑO JESUS DE PRAGA</t>
  </si>
  <si>
    <t>SOFIA PORTILLO PLEITEZ</t>
  </si>
  <si>
    <t>CRISTO REY</t>
  </si>
  <si>
    <t>00019</t>
  </si>
  <si>
    <t>LOS ANGELES</t>
  </si>
  <si>
    <t>00020</t>
  </si>
  <si>
    <t>OMAR DENGO GUERRERO</t>
  </si>
  <si>
    <t>00022</t>
  </si>
  <si>
    <t>02416</t>
  </si>
  <si>
    <t>00023</t>
  </si>
  <si>
    <t>0394</t>
  </si>
  <si>
    <t>NACIONES UNIDAS</t>
  </si>
  <si>
    <t>00946</t>
  </si>
  <si>
    <t>OCCIDENTE</t>
  </si>
  <si>
    <t>ALAJUELA</t>
  </si>
  <si>
    <t>SAN RAMON</t>
  </si>
  <si>
    <t>SAN JORGE</t>
  </si>
  <si>
    <t>RIO BLANCO</t>
  </si>
  <si>
    <t>JUAN SANTAMARIA</t>
  </si>
  <si>
    <t>LA AMISTAD</t>
  </si>
  <si>
    <t>00030</t>
  </si>
  <si>
    <t>0369</t>
  </si>
  <si>
    <t>ZAPOTE</t>
  </si>
  <si>
    <t>0436</t>
  </si>
  <si>
    <t>01808</t>
  </si>
  <si>
    <t>0459</t>
  </si>
  <si>
    <t>LA LIA</t>
  </si>
  <si>
    <t>01395</t>
  </si>
  <si>
    <t>02314</t>
  </si>
  <si>
    <t>01132</t>
  </si>
  <si>
    <t>0415</t>
  </si>
  <si>
    <t>QUINCE DE AGOSTO</t>
  </si>
  <si>
    <t>00045</t>
  </si>
  <si>
    <t>0438</t>
  </si>
  <si>
    <t>GRANADILLA NORTE</t>
  </si>
  <si>
    <t>00266</t>
  </si>
  <si>
    <t>00345</t>
  </si>
  <si>
    <t>0441</t>
  </si>
  <si>
    <t>CENTRO AMERICA</t>
  </si>
  <si>
    <t>JOSE MATARRITA THOMPSON</t>
  </si>
  <si>
    <t>00049</t>
  </si>
  <si>
    <t>00265</t>
  </si>
  <si>
    <t>00041</t>
  </si>
  <si>
    <t>0462</t>
  </si>
  <si>
    <t>SANTA MARTA</t>
  </si>
  <si>
    <t>00052</t>
  </si>
  <si>
    <t>00042</t>
  </si>
  <si>
    <t>0349</t>
  </si>
  <si>
    <t>JOSE ANGEL VIETO RANGEL</t>
  </si>
  <si>
    <t>00043</t>
  </si>
  <si>
    <t>0457</t>
  </si>
  <si>
    <t>CIPRESES</t>
  </si>
  <si>
    <t>01122</t>
  </si>
  <si>
    <t>2994</t>
  </si>
  <si>
    <t>ALTO LAGUNA</t>
  </si>
  <si>
    <t>COTO</t>
  </si>
  <si>
    <t>PUNTARENAS</t>
  </si>
  <si>
    <t>02607</t>
  </si>
  <si>
    <t>00046</t>
  </si>
  <si>
    <t>0332</t>
  </si>
  <si>
    <t>CORAZON DE JESUS</t>
  </si>
  <si>
    <t>01396</t>
  </si>
  <si>
    <t>00047</t>
  </si>
  <si>
    <t>4917</t>
  </si>
  <si>
    <t>00070</t>
  </si>
  <si>
    <t>00342</t>
  </si>
  <si>
    <t>LA FUENTE</t>
  </si>
  <si>
    <t>02132</t>
  </si>
  <si>
    <t>0442</t>
  </si>
  <si>
    <t>OTTO HUBBE</t>
  </si>
  <si>
    <t>01399</t>
  </si>
  <si>
    <t>00050</t>
  </si>
  <si>
    <t>0312</t>
  </si>
  <si>
    <t>SAN RAFAEL</t>
  </si>
  <si>
    <t>CINCO ESQUINAS</t>
  </si>
  <si>
    <t>00806</t>
  </si>
  <si>
    <t>0337</t>
  </si>
  <si>
    <t>00071</t>
  </si>
  <si>
    <t>00379</t>
  </si>
  <si>
    <t>0377</t>
  </si>
  <si>
    <t>ANTONIO JOSE DE SUCRE</t>
  </si>
  <si>
    <t>LA URUCA</t>
  </si>
  <si>
    <t>00073</t>
  </si>
  <si>
    <t>00805</t>
  </si>
  <si>
    <t>0319</t>
  </si>
  <si>
    <t>JESUS JIMENEZ ZAMORA</t>
  </si>
  <si>
    <t>SAN JUAN</t>
  </si>
  <si>
    <t>00068</t>
  </si>
  <si>
    <t>00276</t>
  </si>
  <si>
    <t>0318</t>
  </si>
  <si>
    <t>LA PEREGRINA</t>
  </si>
  <si>
    <t>00067</t>
  </si>
  <si>
    <t>0382</t>
  </si>
  <si>
    <t>00074</t>
  </si>
  <si>
    <t>00418</t>
  </si>
  <si>
    <t>0336</t>
  </si>
  <si>
    <t>LEON XIII</t>
  </si>
  <si>
    <t>01397</t>
  </si>
  <si>
    <t>LA FLORIDA</t>
  </si>
  <si>
    <t>00807</t>
  </si>
  <si>
    <t>MIGUEL OBREGON LIZANO</t>
  </si>
  <si>
    <t>BETANIA</t>
  </si>
  <si>
    <t>0398</t>
  </si>
  <si>
    <t>RAFAEL FRANCISCO OSEJO</t>
  </si>
  <si>
    <t>00842</t>
  </si>
  <si>
    <t>3806</t>
  </si>
  <si>
    <t>LOS LEDEZMA</t>
  </si>
  <si>
    <t>ZONA NORTE-NORTE</t>
  </si>
  <si>
    <t>02479</t>
  </si>
  <si>
    <t>01525</t>
  </si>
  <si>
    <t>GUATUSO</t>
  </si>
  <si>
    <t>00065</t>
  </si>
  <si>
    <t>HEREDIA</t>
  </si>
  <si>
    <t>3820</t>
  </si>
  <si>
    <t>PUEBLO NUEVO</t>
  </si>
  <si>
    <t>DARLING LOPEZ GONZALEZ</t>
  </si>
  <si>
    <t>02167</t>
  </si>
  <si>
    <t>01117</t>
  </si>
  <si>
    <t>00069</t>
  </si>
  <si>
    <t>0328</t>
  </si>
  <si>
    <t>CIUDADELA DE PAVAS</t>
  </si>
  <si>
    <t>PAVAS</t>
  </si>
  <si>
    <t>01407</t>
  </si>
  <si>
    <t>1535</t>
  </si>
  <si>
    <t>LAS NUBES</t>
  </si>
  <si>
    <t>SAN CARLOS</t>
  </si>
  <si>
    <t>14</t>
  </si>
  <si>
    <t>LOS CHILES</t>
  </si>
  <si>
    <t>ELVIN JIMENEZ ARIAS</t>
  </si>
  <si>
    <t>03182</t>
  </si>
  <si>
    <t>00072</t>
  </si>
  <si>
    <t>0464</t>
  </si>
  <si>
    <t>00095</t>
  </si>
  <si>
    <t>00275</t>
  </si>
  <si>
    <t>00075</t>
  </si>
  <si>
    <t>SANTA CRUZ</t>
  </si>
  <si>
    <t>GUANACASTE</t>
  </si>
  <si>
    <t>00744</t>
  </si>
  <si>
    <t>00076</t>
  </si>
  <si>
    <t>1740</t>
  </si>
  <si>
    <t>CALLE NARANJO</t>
  </si>
  <si>
    <t>CARTAGO</t>
  </si>
  <si>
    <t>LA UNION</t>
  </si>
  <si>
    <t>CONCEPCION</t>
  </si>
  <si>
    <t>01006</t>
  </si>
  <si>
    <t>01101</t>
  </si>
  <si>
    <t>0340</t>
  </si>
  <si>
    <t>EL LLANO</t>
  </si>
  <si>
    <t>SAN ANTONIO</t>
  </si>
  <si>
    <t>MARGARITA GUTIERREZ ACEVEDO</t>
  </si>
  <si>
    <t>00107</t>
  </si>
  <si>
    <t>02265</t>
  </si>
  <si>
    <t>1537</t>
  </si>
  <si>
    <t>ULIMA</t>
  </si>
  <si>
    <t>MAUREEN RUEDA MENDEZ</t>
  </si>
  <si>
    <t>03005</t>
  </si>
  <si>
    <t>1439</t>
  </si>
  <si>
    <t>BOCA DEL RIO SAN CARLOS</t>
  </si>
  <si>
    <t>02851</t>
  </si>
  <si>
    <t>0472</t>
  </si>
  <si>
    <t>LOS PINOS</t>
  </si>
  <si>
    <t>SAN FELIPE</t>
  </si>
  <si>
    <t>LA AURORA</t>
  </si>
  <si>
    <t>00116</t>
  </si>
  <si>
    <t>00274</t>
  </si>
  <si>
    <t>POCOSOL</t>
  </si>
  <si>
    <t>SAN ISIDRO</t>
  </si>
  <si>
    <t>0311</t>
  </si>
  <si>
    <t>CARMEN LYRA</t>
  </si>
  <si>
    <t>00104</t>
  </si>
  <si>
    <t>00370</t>
  </si>
  <si>
    <t>0329</t>
  </si>
  <si>
    <t>QUINCE DE SETIEMBRE</t>
  </si>
  <si>
    <t>HATILLO</t>
  </si>
  <si>
    <t>00105</t>
  </si>
  <si>
    <t>00286</t>
  </si>
  <si>
    <t>0379</t>
  </si>
  <si>
    <t>00109</t>
  </si>
  <si>
    <t>0428</t>
  </si>
  <si>
    <t>00112</t>
  </si>
  <si>
    <t>00380</t>
  </si>
  <si>
    <t>00464</t>
  </si>
  <si>
    <t>00535</t>
  </si>
  <si>
    <t>00463</t>
  </si>
  <si>
    <t>00092</t>
  </si>
  <si>
    <t>0463</t>
  </si>
  <si>
    <t>HATILLO 2</t>
  </si>
  <si>
    <t>00114</t>
  </si>
  <si>
    <t>00948</t>
  </si>
  <si>
    <t>00094</t>
  </si>
  <si>
    <t>0595</t>
  </si>
  <si>
    <t>SOR MARIA ROMERO MENESES</t>
  </si>
  <si>
    <t>LAS LOMAS</t>
  </si>
  <si>
    <t>00133</t>
  </si>
  <si>
    <t>0506</t>
  </si>
  <si>
    <t>JOSE MARIA ZELEDON BRENES</t>
  </si>
  <si>
    <t>00125</t>
  </si>
  <si>
    <t>00096</t>
  </si>
  <si>
    <t>0480</t>
  </si>
  <si>
    <t>SAN RAFAEL ARRIBA</t>
  </si>
  <si>
    <t>00122</t>
  </si>
  <si>
    <t>00267</t>
  </si>
  <si>
    <t>0321</t>
  </si>
  <si>
    <t>CAROLINA DENT ALVARADO</t>
  </si>
  <si>
    <t>SAGRADA FAMILIA</t>
  </si>
  <si>
    <t>00124</t>
  </si>
  <si>
    <t>0514</t>
  </si>
  <si>
    <t>HIGUITO</t>
  </si>
  <si>
    <t>00126</t>
  </si>
  <si>
    <t>00100</t>
  </si>
  <si>
    <t>00748</t>
  </si>
  <si>
    <t>0565</t>
  </si>
  <si>
    <t>REPUBLICA DE HONDURAS</t>
  </si>
  <si>
    <t>SAN RAFAEL ABAJO</t>
  </si>
  <si>
    <t>00273</t>
  </si>
  <si>
    <t>00103</t>
  </si>
  <si>
    <t>MANUEL ORTUÑO BOUTIN</t>
  </si>
  <si>
    <t>00522</t>
  </si>
  <si>
    <t>MONTERREY</t>
  </si>
  <si>
    <t>00106</t>
  </si>
  <si>
    <t>0354</t>
  </si>
  <si>
    <t>HONDURAS</t>
  </si>
  <si>
    <t>SANTA ANA</t>
  </si>
  <si>
    <t>01635</t>
  </si>
  <si>
    <t>0307</t>
  </si>
  <si>
    <t>00931</t>
  </si>
  <si>
    <t>00108</t>
  </si>
  <si>
    <t>0310</t>
  </si>
  <si>
    <t>BRASIL DE SANTA ANA</t>
  </si>
  <si>
    <t>00845</t>
  </si>
  <si>
    <t>01293</t>
  </si>
  <si>
    <t>0324</t>
  </si>
  <si>
    <t>00150</t>
  </si>
  <si>
    <t>00110</t>
  </si>
  <si>
    <t>0375</t>
  </si>
  <si>
    <t>LA MINA</t>
  </si>
  <si>
    <t>00111</t>
  </si>
  <si>
    <t>PURISCAL</t>
  </si>
  <si>
    <t>MERCEDES SUR</t>
  </si>
  <si>
    <t>01582</t>
  </si>
  <si>
    <t>00113</t>
  </si>
  <si>
    <t>0306</t>
  </si>
  <si>
    <t>EL CARMEN</t>
  </si>
  <si>
    <t>00148</t>
  </si>
  <si>
    <t>00442</t>
  </si>
  <si>
    <t>0327</t>
  </si>
  <si>
    <t>RONALD VARGAS ZUMBADO</t>
  </si>
  <si>
    <t>00151</t>
  </si>
  <si>
    <t>00237</t>
  </si>
  <si>
    <t>0422</t>
  </si>
  <si>
    <t>SALITRAL</t>
  </si>
  <si>
    <t>00159</t>
  </si>
  <si>
    <t>01291</t>
  </si>
  <si>
    <t>0308</t>
  </si>
  <si>
    <t>BELLO HORIZONTE</t>
  </si>
  <si>
    <t>00149</t>
  </si>
  <si>
    <t>00814</t>
  </si>
  <si>
    <t>0405</t>
  </si>
  <si>
    <t>00157</t>
  </si>
  <si>
    <t>0378</t>
  </si>
  <si>
    <t>00154</t>
  </si>
  <si>
    <t>0403</t>
  </si>
  <si>
    <t>00156</t>
  </si>
  <si>
    <t>00381</t>
  </si>
  <si>
    <t>0406</t>
  </si>
  <si>
    <t>00158</t>
  </si>
  <si>
    <t>0350</t>
  </si>
  <si>
    <t>00153</t>
  </si>
  <si>
    <t>00549</t>
  </si>
  <si>
    <t>00123</t>
  </si>
  <si>
    <t>0400</t>
  </si>
  <si>
    <t>00155</t>
  </si>
  <si>
    <t>0343</t>
  </si>
  <si>
    <t>00152</t>
  </si>
  <si>
    <t>01290</t>
  </si>
  <si>
    <t>00127</t>
  </si>
  <si>
    <t>0391</t>
  </si>
  <si>
    <t>02656</t>
  </si>
  <si>
    <t>00130</t>
  </si>
  <si>
    <t>0492</t>
  </si>
  <si>
    <t>00168</t>
  </si>
  <si>
    <t>00131</t>
  </si>
  <si>
    <t>0547</t>
  </si>
  <si>
    <t>QUEBRADA HONDA</t>
  </si>
  <si>
    <t>MARITZA MONGE MONGE</t>
  </si>
  <si>
    <t>01178</t>
  </si>
  <si>
    <t>00132</t>
  </si>
  <si>
    <t>0509</t>
  </si>
  <si>
    <t>CIUDADELA FATIMA</t>
  </si>
  <si>
    <t>DAMAS</t>
  </si>
  <si>
    <t>FATIMA</t>
  </si>
  <si>
    <t>00169</t>
  </si>
  <si>
    <t>01520</t>
  </si>
  <si>
    <t>0597</t>
  </si>
  <si>
    <t>EL PORVENIR</t>
  </si>
  <si>
    <t>00176</t>
  </si>
  <si>
    <t>0590</t>
  </si>
  <si>
    <t>NURIA SANTAMARIA ORTEGA</t>
  </si>
  <si>
    <t>00174</t>
  </si>
  <si>
    <t>0543</t>
  </si>
  <si>
    <t>JUAN MONGE GUILLEN</t>
  </si>
  <si>
    <t>00171</t>
  </si>
  <si>
    <t>0531</t>
  </si>
  <si>
    <t>LAS GRAVILIAS</t>
  </si>
  <si>
    <t>00170</t>
  </si>
  <si>
    <t>0548</t>
  </si>
  <si>
    <t>FRANCISCO GAMBOA MORA</t>
  </si>
  <si>
    <t>00172</t>
  </si>
  <si>
    <t>0556</t>
  </si>
  <si>
    <t>REPUBLICA DE PANAMA</t>
  </si>
  <si>
    <t>00173</t>
  </si>
  <si>
    <t>0594</t>
  </si>
  <si>
    <t>SAN JERONIMO</t>
  </si>
  <si>
    <t>00175</t>
  </si>
  <si>
    <t>0602</t>
  </si>
  <si>
    <t>RAFAEL ANGEL MUÑOZ MENA</t>
  </si>
  <si>
    <t>0497</t>
  </si>
  <si>
    <t>SAN CRISTOBAL</t>
  </si>
  <si>
    <t>00988</t>
  </si>
  <si>
    <t>01896</t>
  </si>
  <si>
    <t>0507</t>
  </si>
  <si>
    <t>EL MANZANO</t>
  </si>
  <si>
    <t>JOHANNA ULLOA VARGAS</t>
  </si>
  <si>
    <t>01567</t>
  </si>
  <si>
    <t>01984</t>
  </si>
  <si>
    <t>0525</t>
  </si>
  <si>
    <t>CECILIA ORLICH FIGUERES</t>
  </si>
  <si>
    <t>LA LUCHA</t>
  </si>
  <si>
    <t>00180</t>
  </si>
  <si>
    <t>00356</t>
  </si>
  <si>
    <t>00147</t>
  </si>
  <si>
    <t>0535</t>
  </si>
  <si>
    <t>CORRALILLO</t>
  </si>
  <si>
    <t>VIELA CRISTINA BONILLA GARRO</t>
  </si>
  <si>
    <t>00181</t>
  </si>
  <si>
    <t>01779</t>
  </si>
  <si>
    <t>0592</t>
  </si>
  <si>
    <t>02198</t>
  </si>
  <si>
    <t>0552</t>
  </si>
  <si>
    <t>LA FILA</t>
  </si>
  <si>
    <t>00188</t>
  </si>
  <si>
    <t>0598</t>
  </si>
  <si>
    <t>LLANO BONITO</t>
  </si>
  <si>
    <t>03054</t>
  </si>
  <si>
    <t>0578</t>
  </si>
  <si>
    <t>PAQUITA FERRER DE FIGUERES</t>
  </si>
  <si>
    <t>SAN JUAN NORTE</t>
  </si>
  <si>
    <t>00987</t>
  </si>
  <si>
    <t>0599</t>
  </si>
  <si>
    <t>JOSE NAVARRO ARAYA</t>
  </si>
  <si>
    <t>01268</t>
  </si>
  <si>
    <t>01985</t>
  </si>
  <si>
    <t>0491</t>
  </si>
  <si>
    <t>MARTIN MORA ROJAS</t>
  </si>
  <si>
    <t>00177</t>
  </si>
  <si>
    <t>01339</t>
  </si>
  <si>
    <t>0510</t>
  </si>
  <si>
    <t>CECILIO PIEDRA GUTIERREZ</t>
  </si>
  <si>
    <t>JENNY AGUILAR CORRALES</t>
  </si>
  <si>
    <t>00178</t>
  </si>
  <si>
    <t>0571</t>
  </si>
  <si>
    <t>DR. MARIANO FIGUERES FORGES</t>
  </si>
  <si>
    <t>SANTA ELENA</t>
  </si>
  <si>
    <t>01895</t>
  </si>
  <si>
    <t>0516</t>
  </si>
  <si>
    <t>AGUSTIN SEGURA</t>
  </si>
  <si>
    <t>RONALD HERNANDEZ HERNANDEZ</t>
  </si>
  <si>
    <t>00179</t>
  </si>
  <si>
    <t>0529</t>
  </si>
  <si>
    <t>LA TRINIDAD</t>
  </si>
  <si>
    <t>01505</t>
  </si>
  <si>
    <t>0551</t>
  </si>
  <si>
    <t>EL ROSARIO</t>
  </si>
  <si>
    <t>SHIRLEY MORA SOLIS</t>
  </si>
  <si>
    <t>01568</t>
  </si>
  <si>
    <t>00160</t>
  </si>
  <si>
    <t>0557</t>
  </si>
  <si>
    <t>MIXTA SAN CRISTOBAL SUR</t>
  </si>
  <si>
    <t>ANA RITA SEGURA CHACON</t>
  </si>
  <si>
    <t>01952</t>
  </si>
  <si>
    <t>0579</t>
  </si>
  <si>
    <t>JUSTO MARIA PADILLA CASTRO</t>
  </si>
  <si>
    <t>SAN JUAN SUR</t>
  </si>
  <si>
    <t>00182</t>
  </si>
  <si>
    <t>00244</t>
  </si>
  <si>
    <t>0478</t>
  </si>
  <si>
    <t>SAUREZ</t>
  </si>
  <si>
    <t>LOURDES</t>
  </si>
  <si>
    <t>01989</t>
  </si>
  <si>
    <t>0484</t>
  </si>
  <si>
    <t>ILDEFONSO CAMACHO PORTUGUEZ</t>
  </si>
  <si>
    <t>LA LEGUA</t>
  </si>
  <si>
    <t>01265</t>
  </si>
  <si>
    <t>01667</t>
  </si>
  <si>
    <t>0503</t>
  </si>
  <si>
    <t>TRANQUERILLAS</t>
  </si>
  <si>
    <t>SAN GABRIEL</t>
  </si>
  <si>
    <t>02408</t>
  </si>
  <si>
    <t>EL TIGRE</t>
  </si>
  <si>
    <t>SAN FRANCISCO</t>
  </si>
  <si>
    <t>00167</t>
  </si>
  <si>
    <t>0513</t>
  </si>
  <si>
    <t>EDWIN PORRAS ULLOA</t>
  </si>
  <si>
    <t>ADITA PANIAGUA PANIAGUA</t>
  </si>
  <si>
    <t>01103</t>
  </si>
  <si>
    <t>01330</t>
  </si>
  <si>
    <t>0518</t>
  </si>
  <si>
    <t>02407</t>
  </si>
  <si>
    <t>01332</t>
  </si>
  <si>
    <t>01868</t>
  </si>
  <si>
    <t>LIMONAL</t>
  </si>
  <si>
    <t>0536</t>
  </si>
  <si>
    <t>FLORIA ZELEDON TREJOS</t>
  </si>
  <si>
    <t>MADELEYNE SOLANO MONGE</t>
  </si>
  <si>
    <t>02199</t>
  </si>
  <si>
    <t>01824</t>
  </si>
  <si>
    <t>01668</t>
  </si>
  <si>
    <t>01825</t>
  </si>
  <si>
    <t>0546</t>
  </si>
  <si>
    <t>PRAGA</t>
  </si>
  <si>
    <t>00849</t>
  </si>
  <si>
    <t>02245</t>
  </si>
  <si>
    <t>0524</t>
  </si>
  <si>
    <t>LA JOYA</t>
  </si>
  <si>
    <t>02771</t>
  </si>
  <si>
    <t>0502</t>
  </si>
  <si>
    <t>SANTA TERESITA</t>
  </si>
  <si>
    <t>00185</t>
  </si>
  <si>
    <t>00311</t>
  </si>
  <si>
    <t>PARRITA</t>
  </si>
  <si>
    <t>LOS SANTOS</t>
  </si>
  <si>
    <t>0550</t>
  </si>
  <si>
    <t>LAS MERCEDES</t>
  </si>
  <si>
    <t>00187</t>
  </si>
  <si>
    <t>01129</t>
  </si>
  <si>
    <t>0545</t>
  </si>
  <si>
    <t>ANDRES CORRALES MORA</t>
  </si>
  <si>
    <t>00186</t>
  </si>
  <si>
    <t>00749</t>
  </si>
  <si>
    <t>0501</t>
  </si>
  <si>
    <t>MANUEL HIDALGO MORA</t>
  </si>
  <si>
    <t>ANABELLE GONZALEZ ALVARADO</t>
  </si>
  <si>
    <t>00184</t>
  </si>
  <si>
    <t>00357</t>
  </si>
  <si>
    <t>00183</t>
  </si>
  <si>
    <t>0485</t>
  </si>
  <si>
    <t>BAJO DE CEDRAL</t>
  </si>
  <si>
    <t>01566</t>
  </si>
  <si>
    <t>0495</t>
  </si>
  <si>
    <t>LA LAGUNA</t>
  </si>
  <si>
    <t>02729</t>
  </si>
  <si>
    <t>0544</t>
  </si>
  <si>
    <t>MARIA GARCIA ARAYA</t>
  </si>
  <si>
    <t>LOS MANGOS</t>
  </si>
  <si>
    <t>GERARDO VENEGAS BARBOZA</t>
  </si>
  <si>
    <t>01506</t>
  </si>
  <si>
    <t>0570</t>
  </si>
  <si>
    <t>BAJOS DE PRAGA</t>
  </si>
  <si>
    <t>01556</t>
  </si>
  <si>
    <t>0558</t>
  </si>
  <si>
    <t>GABRIEL BRENES ROBLES</t>
  </si>
  <si>
    <t>HUGO NUÑEZ CALDERON</t>
  </si>
  <si>
    <t>00190</t>
  </si>
  <si>
    <t>00378</t>
  </si>
  <si>
    <t>00189</t>
  </si>
  <si>
    <t>0583</t>
  </si>
  <si>
    <t>ALEJANDRO RODRIGUEZ RODRIGUEZ</t>
  </si>
  <si>
    <t>ROCIO CALDERON ALFARO</t>
  </si>
  <si>
    <t>00296</t>
  </si>
  <si>
    <t>4930</t>
  </si>
  <si>
    <t>0408</t>
  </si>
  <si>
    <t>JOSE FABIO GARNIER UGALDE</t>
  </si>
  <si>
    <t>02195</t>
  </si>
  <si>
    <t>01898</t>
  </si>
  <si>
    <t>0302</t>
  </si>
  <si>
    <t>MADRE DEL DIVINO PASTOR</t>
  </si>
  <si>
    <t>GUADALUPE</t>
  </si>
  <si>
    <t>00207</t>
  </si>
  <si>
    <t>0346</t>
  </si>
  <si>
    <t>CLAUDIO CORTES CASTRO</t>
  </si>
  <si>
    <t>00199</t>
  </si>
  <si>
    <t>0366</t>
  </si>
  <si>
    <t>JUAN FLORES UMAÑA</t>
  </si>
  <si>
    <t>00210</t>
  </si>
  <si>
    <t>0444</t>
  </si>
  <si>
    <t>FILOMENA BLANCO DE QUIROS</t>
  </si>
  <si>
    <t>00216</t>
  </si>
  <si>
    <t>00220</t>
  </si>
  <si>
    <t>00202</t>
  </si>
  <si>
    <t>0345</t>
  </si>
  <si>
    <t>00208</t>
  </si>
  <si>
    <t>00204</t>
  </si>
  <si>
    <t>SANTIAGO</t>
  </si>
  <si>
    <t>01499</t>
  </si>
  <si>
    <t>0390</t>
  </si>
  <si>
    <t>MATA DE PLATANO</t>
  </si>
  <si>
    <t>00441</t>
  </si>
  <si>
    <t>0383</t>
  </si>
  <si>
    <t>00536</t>
  </si>
  <si>
    <t>EL PILAR</t>
  </si>
  <si>
    <t>1295</t>
  </si>
  <si>
    <t>ALTO CASTRO</t>
  </si>
  <si>
    <t>01294</t>
  </si>
  <si>
    <t>01107</t>
  </si>
  <si>
    <t>00213</t>
  </si>
  <si>
    <t>0313</t>
  </si>
  <si>
    <t>PATIO DE AGUA</t>
  </si>
  <si>
    <t>SILVIA ARROYO VARGAS</t>
  </si>
  <si>
    <t>01134</t>
  </si>
  <si>
    <t>01676</t>
  </si>
  <si>
    <t>0322</t>
  </si>
  <si>
    <t>PIO XII</t>
  </si>
  <si>
    <t>03169</t>
  </si>
  <si>
    <t>00215</t>
  </si>
  <si>
    <t>0348</t>
  </si>
  <si>
    <t>LOS SITIOS</t>
  </si>
  <si>
    <t>DULCE NOMBRE</t>
  </si>
  <si>
    <t>00371</t>
  </si>
  <si>
    <t>00217</t>
  </si>
  <si>
    <t>0376</t>
  </si>
  <si>
    <t>00233</t>
  </si>
  <si>
    <t>00949</t>
  </si>
  <si>
    <t>0381</t>
  </si>
  <si>
    <t>01677</t>
  </si>
  <si>
    <t>0433</t>
  </si>
  <si>
    <t>SAN PEDRO</t>
  </si>
  <si>
    <t>00238</t>
  </si>
  <si>
    <t>1147</t>
  </si>
  <si>
    <t>ALTOS DE CAJON</t>
  </si>
  <si>
    <t>02202</t>
  </si>
  <si>
    <t>01038</t>
  </si>
  <si>
    <t>0374</t>
  </si>
  <si>
    <t>LA ISLA</t>
  </si>
  <si>
    <t>SAN VICENTE</t>
  </si>
  <si>
    <t>LUIS ANTONIO MORA SEGURA</t>
  </si>
  <si>
    <t>00537</t>
  </si>
  <si>
    <t>0429</t>
  </si>
  <si>
    <t>0434</t>
  </si>
  <si>
    <t>00239</t>
  </si>
  <si>
    <t>00951</t>
  </si>
  <si>
    <t>0301</t>
  </si>
  <si>
    <t>MARIA INMACULADA</t>
  </si>
  <si>
    <t>SAN BLAS</t>
  </si>
  <si>
    <t>00230</t>
  </si>
  <si>
    <t>0380</t>
  </si>
  <si>
    <t>ESTADO DE ISRAEL</t>
  </si>
  <si>
    <t>00234</t>
  </si>
  <si>
    <t>00231</t>
  </si>
  <si>
    <t>0425</t>
  </si>
  <si>
    <t>00236</t>
  </si>
  <si>
    <t>00235</t>
  </si>
  <si>
    <t>0475</t>
  </si>
  <si>
    <t>AGUA BLANCA</t>
  </si>
  <si>
    <t>LUIS EDUARDO PADILLA MORA</t>
  </si>
  <si>
    <t>00305</t>
  </si>
  <si>
    <t>00750</t>
  </si>
  <si>
    <t>0481</t>
  </si>
  <si>
    <t>TOMAS DE ACOSTA</t>
  </si>
  <si>
    <t>ADOLFO MESEN LOPEZ</t>
  </si>
  <si>
    <t>01108</t>
  </si>
  <si>
    <t>0498</t>
  </si>
  <si>
    <t>JUAN CALDERON VALVERDE</t>
  </si>
  <si>
    <t>01279</t>
  </si>
  <si>
    <t>00761</t>
  </si>
  <si>
    <t>0500</t>
  </si>
  <si>
    <t>LAGUNILLAS</t>
  </si>
  <si>
    <t>GUAITIL</t>
  </si>
  <si>
    <t>RONALD RODRIGUEZ ALVAREZ</t>
  </si>
  <si>
    <t>02653</t>
  </si>
  <si>
    <t>00760</t>
  </si>
  <si>
    <t>0512</t>
  </si>
  <si>
    <t>00759</t>
  </si>
  <si>
    <t>00240</t>
  </si>
  <si>
    <t>0539</t>
  </si>
  <si>
    <t>BRAULIO CASTRO CHACON</t>
  </si>
  <si>
    <t>01109</t>
  </si>
  <si>
    <t>00757</t>
  </si>
  <si>
    <t>00241</t>
  </si>
  <si>
    <t>0564</t>
  </si>
  <si>
    <t>SAN LUIS</t>
  </si>
  <si>
    <t>SAN IGNACIO</t>
  </si>
  <si>
    <t>00242</t>
  </si>
  <si>
    <t>01334</t>
  </si>
  <si>
    <t>0580</t>
  </si>
  <si>
    <t>TOLEDO</t>
  </si>
  <si>
    <t>XENIA ROJAS CASTRO</t>
  </si>
  <si>
    <t>02899</t>
  </si>
  <si>
    <t>00755</t>
  </si>
  <si>
    <t>00243</t>
  </si>
  <si>
    <t>0582</t>
  </si>
  <si>
    <t>FERNANDO DE ARAGON</t>
  </si>
  <si>
    <t>01941</t>
  </si>
  <si>
    <t>0589</t>
  </si>
  <si>
    <t>TABLAZO</t>
  </si>
  <si>
    <t>00754</t>
  </si>
  <si>
    <t>0591</t>
  </si>
  <si>
    <t>LA ESPERANZA</t>
  </si>
  <si>
    <t>ELIECER AGUILAR ZAMORA</t>
  </si>
  <si>
    <t>01283</t>
  </si>
  <si>
    <t>00753</t>
  </si>
  <si>
    <t>0522</t>
  </si>
  <si>
    <t>LA CRUZ</t>
  </si>
  <si>
    <t>02730</t>
  </si>
  <si>
    <t>00758</t>
  </si>
  <si>
    <t>CARAGRAL</t>
  </si>
  <si>
    <t>00762</t>
  </si>
  <si>
    <t>0559</t>
  </si>
  <si>
    <t>CRISTOBAL COLON</t>
  </si>
  <si>
    <t>00763</t>
  </si>
  <si>
    <t>0596</t>
  </si>
  <si>
    <t>LUIS AGUILAR</t>
  </si>
  <si>
    <t>02898</t>
  </si>
  <si>
    <t>00752</t>
  </si>
  <si>
    <t>0493</t>
  </si>
  <si>
    <t>CANGREJAL</t>
  </si>
  <si>
    <t>FREDIK MORA SOLIS</t>
  </si>
  <si>
    <t>02374</t>
  </si>
  <si>
    <t>01338</t>
  </si>
  <si>
    <t>00770</t>
  </si>
  <si>
    <t>0530</t>
  </si>
  <si>
    <t>JESUS ROJAS CRUZ</t>
  </si>
  <si>
    <t>SABANILLAS</t>
  </si>
  <si>
    <t>CARLOS ARCE FALLAS</t>
  </si>
  <si>
    <t>01969</t>
  </si>
  <si>
    <t>00592</t>
  </si>
  <si>
    <t>00768</t>
  </si>
  <si>
    <t>0549</t>
  </si>
  <si>
    <t>LINDA VISTA</t>
  </si>
  <si>
    <t>01563</t>
  </si>
  <si>
    <t>00767</t>
  </si>
  <si>
    <t>00259</t>
  </si>
  <si>
    <t>00260</t>
  </si>
  <si>
    <t>1284</t>
  </si>
  <si>
    <t>LA PALMITA</t>
  </si>
  <si>
    <t>NARANJO</t>
  </si>
  <si>
    <t>01309</t>
  </si>
  <si>
    <t>00971</t>
  </si>
  <si>
    <t>00261</t>
  </si>
  <si>
    <t>0554</t>
  </si>
  <si>
    <t>01284</t>
  </si>
  <si>
    <t>00595</t>
  </si>
  <si>
    <t>00262</t>
  </si>
  <si>
    <t>01827</t>
  </si>
  <si>
    <t>00263</t>
  </si>
  <si>
    <t>LAS VEGAS</t>
  </si>
  <si>
    <t>03197</t>
  </si>
  <si>
    <t>00264</t>
  </si>
  <si>
    <t>LA ESCUADRA</t>
  </si>
  <si>
    <t>LA PALMA</t>
  </si>
  <si>
    <t>00269</t>
  </si>
  <si>
    <t>01253</t>
  </si>
  <si>
    <t>00270</t>
  </si>
  <si>
    <t>00271</t>
  </si>
  <si>
    <t>0576</t>
  </si>
  <si>
    <t>TERUEL</t>
  </si>
  <si>
    <t>02323</t>
  </si>
  <si>
    <t>00766</t>
  </si>
  <si>
    <t>00272</t>
  </si>
  <si>
    <t>0553</t>
  </si>
  <si>
    <t>MATIAS CAMACHO CASTRO</t>
  </si>
  <si>
    <t>OSCAR MORA FALLAS</t>
  </si>
  <si>
    <t>01912</t>
  </si>
  <si>
    <t>00594</t>
  </si>
  <si>
    <t>03029</t>
  </si>
  <si>
    <t>01826</t>
  </si>
  <si>
    <t>00769</t>
  </si>
  <si>
    <t>00279</t>
  </si>
  <si>
    <t>0461</t>
  </si>
  <si>
    <t>01130</t>
  </si>
  <si>
    <t>00280</t>
  </si>
  <si>
    <t>0396</t>
  </si>
  <si>
    <t>00281</t>
  </si>
  <si>
    <t>00282</t>
  </si>
  <si>
    <t>0460</t>
  </si>
  <si>
    <t>BARRIO PINTO</t>
  </si>
  <si>
    <t>01168</t>
  </si>
  <si>
    <t>00283</t>
  </si>
  <si>
    <t>0309</t>
  </si>
  <si>
    <t>00465</t>
  </si>
  <si>
    <t>00284</t>
  </si>
  <si>
    <t>0314</t>
  </si>
  <si>
    <t>MONTERREY VARGAS ARAYA</t>
  </si>
  <si>
    <t>00411</t>
  </si>
  <si>
    <t>00285</t>
  </si>
  <si>
    <t>0421</t>
  </si>
  <si>
    <t>JOSE FIGUERES FERRER</t>
  </si>
  <si>
    <t>SABANILLA</t>
  </si>
  <si>
    <t>0432</t>
  </si>
  <si>
    <t>00288</t>
  </si>
  <si>
    <t>00811</t>
  </si>
  <si>
    <t>00289</t>
  </si>
  <si>
    <t>00817</t>
  </si>
  <si>
    <t>00291</t>
  </si>
  <si>
    <t>0455</t>
  </si>
  <si>
    <t>CEDROS</t>
  </si>
  <si>
    <t>00422</t>
  </si>
  <si>
    <t>00292</t>
  </si>
  <si>
    <t>0614</t>
  </si>
  <si>
    <t>JUNQUILLO ARRIBA</t>
  </si>
  <si>
    <t>01121</t>
  </si>
  <si>
    <t>00293</t>
  </si>
  <si>
    <t>0615</t>
  </si>
  <si>
    <t>BELLA VISTA</t>
  </si>
  <si>
    <t>00993</t>
  </si>
  <si>
    <t>00294</t>
  </si>
  <si>
    <t>0622</t>
  </si>
  <si>
    <t>CAÑALES ARRIBA</t>
  </si>
  <si>
    <t>GEINER DELGADO MORA</t>
  </si>
  <si>
    <t>00994</t>
  </si>
  <si>
    <t>00295</t>
  </si>
  <si>
    <t>0673</t>
  </si>
  <si>
    <t>MERCEDES NORTE</t>
  </si>
  <si>
    <t>00475</t>
  </si>
  <si>
    <t>0691</t>
  </si>
  <si>
    <t>SALAZAR</t>
  </si>
  <si>
    <t>02129</t>
  </si>
  <si>
    <t>00297</t>
  </si>
  <si>
    <t>0702</t>
  </si>
  <si>
    <t>ROSARIO SALAZAR MARIN</t>
  </si>
  <si>
    <t>ANA ISABEL CHACON BARBOZA</t>
  </si>
  <si>
    <t>02748</t>
  </si>
  <si>
    <t>00720</t>
  </si>
  <si>
    <t>00298</t>
  </si>
  <si>
    <t>0621</t>
  </si>
  <si>
    <t>JUNQUILLO ABAJO</t>
  </si>
  <si>
    <t>00299</t>
  </si>
  <si>
    <t>0706</t>
  </si>
  <si>
    <t>RAMON BEDOYA MONGE</t>
  </si>
  <si>
    <t>00300</t>
  </si>
  <si>
    <t>0705</t>
  </si>
  <si>
    <t>DARIO FLORES HERNANDEZ</t>
  </si>
  <si>
    <t>00301</t>
  </si>
  <si>
    <t>LIBERIA</t>
  </si>
  <si>
    <t>00303</t>
  </si>
  <si>
    <t>00997</t>
  </si>
  <si>
    <t>0623</t>
  </si>
  <si>
    <t>CANDELARITA</t>
  </si>
  <si>
    <t>01353</t>
  </si>
  <si>
    <t>00995</t>
  </si>
  <si>
    <t>00306</t>
  </si>
  <si>
    <t>0626</t>
  </si>
  <si>
    <t>CERBATANA</t>
  </si>
  <si>
    <t>00889</t>
  </si>
  <si>
    <t>00395</t>
  </si>
  <si>
    <t>0674</t>
  </si>
  <si>
    <t>02269</t>
  </si>
  <si>
    <t>01041</t>
  </si>
  <si>
    <t>00308</t>
  </si>
  <si>
    <t>00802</t>
  </si>
  <si>
    <t>00309</t>
  </si>
  <si>
    <t>00310</t>
  </si>
  <si>
    <t>LLANO GRANDE</t>
  </si>
  <si>
    <t>00312</t>
  </si>
  <si>
    <t>BOCANA</t>
  </si>
  <si>
    <t>01051</t>
  </si>
  <si>
    <t>00314</t>
  </si>
  <si>
    <t>0658</t>
  </si>
  <si>
    <t>BAJO DE LA LEGUA</t>
  </si>
  <si>
    <t>03134</t>
  </si>
  <si>
    <t>01050</t>
  </si>
  <si>
    <t>0660</t>
  </si>
  <si>
    <t>XINIA MORA DELGADO</t>
  </si>
  <si>
    <t>02131</t>
  </si>
  <si>
    <t>01049</t>
  </si>
  <si>
    <t>00317</t>
  </si>
  <si>
    <t>00318</t>
  </si>
  <si>
    <t>01048</t>
  </si>
  <si>
    <t>00319</t>
  </si>
  <si>
    <t>00320</t>
  </si>
  <si>
    <t>0704</t>
  </si>
  <si>
    <t>01053</t>
  </si>
  <si>
    <t>00322</t>
  </si>
  <si>
    <t>SAN MARTIN</t>
  </si>
  <si>
    <t>01054</t>
  </si>
  <si>
    <t>GUARUMAL</t>
  </si>
  <si>
    <t>00542</t>
  </si>
  <si>
    <t>0669</t>
  </si>
  <si>
    <t>RAFAEL SOLORZANO SABORIO</t>
  </si>
  <si>
    <t>01356</t>
  </si>
  <si>
    <t>00543</t>
  </si>
  <si>
    <t>00325</t>
  </si>
  <si>
    <t>0712</t>
  </si>
  <si>
    <t>VISTA DE MAR</t>
  </si>
  <si>
    <t>02134</t>
  </si>
  <si>
    <t>00326</t>
  </si>
  <si>
    <t>0714</t>
  </si>
  <si>
    <t>ZAPATON</t>
  </si>
  <si>
    <t>00721</t>
  </si>
  <si>
    <t>00509</t>
  </si>
  <si>
    <t>00327</t>
  </si>
  <si>
    <t>LUIS CHINCHILLA CHINCHILLA</t>
  </si>
  <si>
    <t>00328</t>
  </si>
  <si>
    <t>LA ANGOSTURA</t>
  </si>
  <si>
    <t>00732</t>
  </si>
  <si>
    <t>00329</t>
  </si>
  <si>
    <t>00330</t>
  </si>
  <si>
    <t>01059</t>
  </si>
  <si>
    <t>00332</t>
  </si>
  <si>
    <t>ARENAL</t>
  </si>
  <si>
    <t>01058</t>
  </si>
  <si>
    <t>00333</t>
  </si>
  <si>
    <t>00541</t>
  </si>
  <si>
    <t>00334</t>
  </si>
  <si>
    <t>3338</t>
  </si>
  <si>
    <t>GAVILÁN</t>
  </si>
  <si>
    <t>02116</t>
  </si>
  <si>
    <t>00335</t>
  </si>
  <si>
    <t>00336</t>
  </si>
  <si>
    <t>00337</t>
  </si>
  <si>
    <t>LA GLORIA</t>
  </si>
  <si>
    <t>00339</t>
  </si>
  <si>
    <t>00340</t>
  </si>
  <si>
    <t>01057</t>
  </si>
  <si>
    <t>00341</t>
  </si>
  <si>
    <t>0613</t>
  </si>
  <si>
    <t>ROBERTO LOPEZ VARELA</t>
  </si>
  <si>
    <t>ASDRUBAL ALVARADO SANCHEZ</t>
  </si>
  <si>
    <t>00874</t>
  </si>
  <si>
    <t>00591</t>
  </si>
  <si>
    <t>0624</t>
  </si>
  <si>
    <t>JUAN LUIS GARCIA GONZALEZ</t>
  </si>
  <si>
    <t>00890</t>
  </si>
  <si>
    <t>00455</t>
  </si>
  <si>
    <t>0638</t>
  </si>
  <si>
    <t>GRIFO ALTO</t>
  </si>
  <si>
    <t>01360</t>
  </si>
  <si>
    <t>00894</t>
  </si>
  <si>
    <t>00344</t>
  </si>
  <si>
    <t>01220</t>
  </si>
  <si>
    <t>0645</t>
  </si>
  <si>
    <t>ELOY MORUA CARRILLO</t>
  </si>
  <si>
    <t>00440</t>
  </si>
  <si>
    <t>00346</t>
  </si>
  <si>
    <t>0667</t>
  </si>
  <si>
    <t>00724</t>
  </si>
  <si>
    <t>00347</t>
  </si>
  <si>
    <t>0681</t>
  </si>
  <si>
    <t>NAZARIO VALVERDE JIMENEZ</t>
  </si>
  <si>
    <t>00891</t>
  </si>
  <si>
    <t>00539</t>
  </si>
  <si>
    <t>00348</t>
  </si>
  <si>
    <t>0680</t>
  </si>
  <si>
    <t>LUIS MONGE MADRIGAL</t>
  </si>
  <si>
    <t>ALEJANDRO VARGAS VARGAS</t>
  </si>
  <si>
    <t>03133</t>
  </si>
  <si>
    <t>01083</t>
  </si>
  <si>
    <t>00349</t>
  </si>
  <si>
    <t>0635</t>
  </si>
  <si>
    <t>CORTEZAL</t>
  </si>
  <si>
    <t>01359</t>
  </si>
  <si>
    <t>01061</t>
  </si>
  <si>
    <t>00350</t>
  </si>
  <si>
    <t>01583</t>
  </si>
  <si>
    <t>00352</t>
  </si>
  <si>
    <t>0696</t>
  </si>
  <si>
    <t>MIXTA DE SAN JUAN</t>
  </si>
  <si>
    <t>00396</t>
  </si>
  <si>
    <t>00353</t>
  </si>
  <si>
    <t>00354</t>
  </si>
  <si>
    <t>0683</t>
  </si>
  <si>
    <t>ESTEBAN LORENZO DELCORO</t>
  </si>
  <si>
    <t>01679</t>
  </si>
  <si>
    <t>01584</t>
  </si>
  <si>
    <t>01042</t>
  </si>
  <si>
    <t>0618</t>
  </si>
  <si>
    <t>BRASIL DE MORA</t>
  </si>
  <si>
    <t>01810</t>
  </si>
  <si>
    <t>00358</t>
  </si>
  <si>
    <t>0619</t>
  </si>
  <si>
    <t>FREDY CALDERON CERDAS</t>
  </si>
  <si>
    <t>00788</t>
  </si>
  <si>
    <t>01084</t>
  </si>
  <si>
    <t>00359</t>
  </si>
  <si>
    <t>0634</t>
  </si>
  <si>
    <t>CORRALAR</t>
  </si>
  <si>
    <t>02310</t>
  </si>
  <si>
    <t>00360</t>
  </si>
  <si>
    <t>0688</t>
  </si>
  <si>
    <t>NINFA CABEZAS GONZALEZ</t>
  </si>
  <si>
    <t>00892</t>
  </si>
  <si>
    <t>00361</t>
  </si>
  <si>
    <t>02900</t>
  </si>
  <si>
    <t>00756</t>
  </si>
  <si>
    <t>00362</t>
  </si>
  <si>
    <t>0652</t>
  </si>
  <si>
    <t>SANTIAGO ALPIZAR JIMENEZ</t>
  </si>
  <si>
    <t>00727</t>
  </si>
  <si>
    <t>0709</t>
  </si>
  <si>
    <t>LISIMACO CHAVARRIA PALMA</t>
  </si>
  <si>
    <t>WILFREDO CALDERON VARGAS</t>
  </si>
  <si>
    <t>00364</t>
  </si>
  <si>
    <t>0664</t>
  </si>
  <si>
    <t>SAN BOSCO DE MORA</t>
  </si>
  <si>
    <t>SAN BOSCO</t>
  </si>
  <si>
    <t>00725</t>
  </si>
  <si>
    <t>00365</t>
  </si>
  <si>
    <t>0682</t>
  </si>
  <si>
    <t>02137</t>
  </si>
  <si>
    <t>01085</t>
  </si>
  <si>
    <t>00366</t>
  </si>
  <si>
    <t>0651</t>
  </si>
  <si>
    <t>JACINTO MORA GOMEZ</t>
  </si>
  <si>
    <t>GUAYABO</t>
  </si>
  <si>
    <t>00728</t>
  </si>
  <si>
    <t>00367</t>
  </si>
  <si>
    <t>0656</t>
  </si>
  <si>
    <t>ADELA RODRIGUEZ VENEGAS</t>
  </si>
  <si>
    <t>00893</t>
  </si>
  <si>
    <t>00368</t>
  </si>
  <si>
    <t>0677</t>
  </si>
  <si>
    <t>MORADO</t>
  </si>
  <si>
    <t>00677</t>
  </si>
  <si>
    <t>00369</t>
  </si>
  <si>
    <t>0711</t>
  </si>
  <si>
    <t>SAN PABLO DE PALMICHAL</t>
  </si>
  <si>
    <t>SAN PABLO</t>
  </si>
  <si>
    <t>00746</t>
  </si>
  <si>
    <t>0678</t>
  </si>
  <si>
    <t>00510</t>
  </si>
  <si>
    <t>ROGELIO FERNANDEZ GÜELL</t>
  </si>
  <si>
    <t>ISABEL CALDERON CERDAS</t>
  </si>
  <si>
    <t>00372</t>
  </si>
  <si>
    <t>0609</t>
  </si>
  <si>
    <t>LOS ALTOS</t>
  </si>
  <si>
    <t>02422</t>
  </si>
  <si>
    <t>00373</t>
  </si>
  <si>
    <t>0610</t>
  </si>
  <si>
    <t>BAJO LOAIZA</t>
  </si>
  <si>
    <t>02136</t>
  </si>
  <si>
    <t>00734</t>
  </si>
  <si>
    <t>00374</t>
  </si>
  <si>
    <t>00723</t>
  </si>
  <si>
    <t>00375</t>
  </si>
  <si>
    <t>0690</t>
  </si>
  <si>
    <t>EL RODEO</t>
  </si>
  <si>
    <t>02309</t>
  </si>
  <si>
    <t>00376</t>
  </si>
  <si>
    <t>00719</t>
  </si>
  <si>
    <t>00377</t>
  </si>
  <si>
    <t>0616</t>
  </si>
  <si>
    <t>COLONIA SAN FRANCISCO</t>
  </si>
  <si>
    <t>02881</t>
  </si>
  <si>
    <t>0698</t>
  </si>
  <si>
    <t>01564</t>
  </si>
  <si>
    <t>00456</t>
  </si>
  <si>
    <t>0699</t>
  </si>
  <si>
    <t>00996</t>
  </si>
  <si>
    <t>01076</t>
  </si>
  <si>
    <t>01068</t>
  </si>
  <si>
    <t>00382</t>
  </si>
  <si>
    <t>00384</t>
  </si>
  <si>
    <t>00385</t>
  </si>
  <si>
    <t>01070</t>
  </si>
  <si>
    <t>00388</t>
  </si>
  <si>
    <t>0630</t>
  </si>
  <si>
    <t>COLONIA PASO AGRES</t>
  </si>
  <si>
    <t>JOHNNY CALVO PRADO</t>
  </si>
  <si>
    <t>02313</t>
  </si>
  <si>
    <t>01125</t>
  </si>
  <si>
    <t>00390</t>
  </si>
  <si>
    <t>01065</t>
  </si>
  <si>
    <t>00391</t>
  </si>
  <si>
    <t>01071</t>
  </si>
  <si>
    <t>00392</t>
  </si>
  <si>
    <t>01062</t>
  </si>
  <si>
    <t>00393</t>
  </si>
  <si>
    <t>00394</t>
  </si>
  <si>
    <t>0666</t>
  </si>
  <si>
    <t>LAS DELICIAS</t>
  </si>
  <si>
    <t>02312</t>
  </si>
  <si>
    <t>01045</t>
  </si>
  <si>
    <t>0636</t>
  </si>
  <si>
    <t>JOSE SALAZAR ZUÑIGA</t>
  </si>
  <si>
    <t>01073</t>
  </si>
  <si>
    <t>00397</t>
  </si>
  <si>
    <t>01072</t>
  </si>
  <si>
    <t>00398</t>
  </si>
  <si>
    <t>01074</t>
  </si>
  <si>
    <t>00399</t>
  </si>
  <si>
    <t>0694</t>
  </si>
  <si>
    <t>02141</t>
  </si>
  <si>
    <t>01069</t>
  </si>
  <si>
    <t>00400</t>
  </si>
  <si>
    <t>00401</t>
  </si>
  <si>
    <t>00998</t>
  </si>
  <si>
    <t>00402</t>
  </si>
  <si>
    <t>00403</t>
  </si>
  <si>
    <t>01066</t>
  </si>
  <si>
    <t>00404</t>
  </si>
  <si>
    <t>0717</t>
  </si>
  <si>
    <t>02659</t>
  </si>
  <si>
    <t>01064</t>
  </si>
  <si>
    <t>00405</t>
  </si>
  <si>
    <t>0787</t>
  </si>
  <si>
    <t>01269</t>
  </si>
  <si>
    <t>00406</t>
  </si>
  <si>
    <t>0859</t>
  </si>
  <si>
    <t>ALVARO ARIAS CALDERON</t>
  </si>
  <si>
    <t>00407</t>
  </si>
  <si>
    <t>0909</t>
  </si>
  <si>
    <t>MIRAVALLES</t>
  </si>
  <si>
    <t>HANNIA PEREIRA QUIROS</t>
  </si>
  <si>
    <t>01777</t>
  </si>
  <si>
    <t>01336</t>
  </si>
  <si>
    <t>00408</t>
  </si>
  <si>
    <t>0940</t>
  </si>
  <si>
    <t>QUEBRADAS</t>
  </si>
  <si>
    <t>DENIA BARRANTES MORA</t>
  </si>
  <si>
    <t>02033</t>
  </si>
  <si>
    <t>00409</t>
  </si>
  <si>
    <t>0953</t>
  </si>
  <si>
    <t>RODRIGO FACIO BRENES</t>
  </si>
  <si>
    <t>01036</t>
  </si>
  <si>
    <t>01471</t>
  </si>
  <si>
    <t>00410</t>
  </si>
  <si>
    <t>0984</t>
  </si>
  <si>
    <t>SAN RAFAEL NORTE</t>
  </si>
  <si>
    <t>03205</t>
  </si>
  <si>
    <t>0912</t>
  </si>
  <si>
    <t>00910</t>
  </si>
  <si>
    <t>00412</t>
  </si>
  <si>
    <t>0801</t>
  </si>
  <si>
    <t>00413</t>
  </si>
  <si>
    <t>0802</t>
  </si>
  <si>
    <t>00414</t>
  </si>
  <si>
    <t>1006</t>
  </si>
  <si>
    <t>MYRIAM BADILLA CALVO</t>
  </si>
  <si>
    <t>00415</t>
  </si>
  <si>
    <t>0805</t>
  </si>
  <si>
    <t>00908</t>
  </si>
  <si>
    <t>00416</t>
  </si>
  <si>
    <t>1028</t>
  </si>
  <si>
    <t>12 DE MARZO DE 1948</t>
  </si>
  <si>
    <t>00417</t>
  </si>
  <si>
    <t>0864</t>
  </si>
  <si>
    <t>LA ESE</t>
  </si>
  <si>
    <t>PARAMO</t>
  </si>
  <si>
    <t>02735</t>
  </si>
  <si>
    <t>02300</t>
  </si>
  <si>
    <t>1010</t>
  </si>
  <si>
    <t>SANTA ROSA</t>
  </si>
  <si>
    <t>RIO NUEVO</t>
  </si>
  <si>
    <t>01619</t>
  </si>
  <si>
    <t>00419</t>
  </si>
  <si>
    <t>1020</t>
  </si>
  <si>
    <t>VILLA NUEVA</t>
  </si>
  <si>
    <t>01417</t>
  </si>
  <si>
    <t>00420</t>
  </si>
  <si>
    <t>0931</t>
  </si>
  <si>
    <t>MIXTA PEDREGOSO</t>
  </si>
  <si>
    <t>01126</t>
  </si>
  <si>
    <t>01272</t>
  </si>
  <si>
    <t>0988</t>
  </si>
  <si>
    <t>00423</t>
  </si>
  <si>
    <t>1005</t>
  </si>
  <si>
    <t>RIO NUEVO SAVEGRE</t>
  </si>
  <si>
    <t>SAVEGRE</t>
  </si>
  <si>
    <t>02977</t>
  </si>
  <si>
    <t>0793</t>
  </si>
  <si>
    <t>CALLE MORA</t>
  </si>
  <si>
    <t>01617</t>
  </si>
  <si>
    <t>00425</t>
  </si>
  <si>
    <t>0985</t>
  </si>
  <si>
    <t>01414</t>
  </si>
  <si>
    <t>00426</t>
  </si>
  <si>
    <t>1004</t>
  </si>
  <si>
    <t>SANTO TOMÁS</t>
  </si>
  <si>
    <t>02902</t>
  </si>
  <si>
    <t>00427</t>
  </si>
  <si>
    <t>BARU</t>
  </si>
  <si>
    <t>SAN MARCOS</t>
  </si>
  <si>
    <t>00428</t>
  </si>
  <si>
    <t>00429</t>
  </si>
  <si>
    <t>00430</t>
  </si>
  <si>
    <t>0813</t>
  </si>
  <si>
    <t>QUEBRADA DE VUELTAS</t>
  </si>
  <si>
    <t>01633</t>
  </si>
  <si>
    <t>00431</t>
  </si>
  <si>
    <t>00432</t>
  </si>
  <si>
    <t>0830</t>
  </si>
  <si>
    <t>DIVISIÓN</t>
  </si>
  <si>
    <t>02830</t>
  </si>
  <si>
    <t>01451</t>
  </si>
  <si>
    <t>00433</t>
  </si>
  <si>
    <t>00434</t>
  </si>
  <si>
    <t>00435</t>
  </si>
  <si>
    <t>0963</t>
  </si>
  <si>
    <t>SAN CAYETANO</t>
  </si>
  <si>
    <t>03250</t>
  </si>
  <si>
    <t>00436</t>
  </si>
  <si>
    <t>0880</t>
  </si>
  <si>
    <t>EL JARDÍN</t>
  </si>
  <si>
    <t>MARIO ARGUEDAS MATARRITA</t>
  </si>
  <si>
    <t>01450</t>
  </si>
  <si>
    <t>00437</t>
  </si>
  <si>
    <t>0900</t>
  </si>
  <si>
    <t>LOS ÁNGELES</t>
  </si>
  <si>
    <t>VICTOR JULIO MONTES PORRAS</t>
  </si>
  <si>
    <t>02903</t>
  </si>
  <si>
    <t>00438</t>
  </si>
  <si>
    <t>0992</t>
  </si>
  <si>
    <t>SANTA EDUVIGES</t>
  </si>
  <si>
    <t>02976</t>
  </si>
  <si>
    <t>00443</t>
  </si>
  <si>
    <t>CALIFORNIA</t>
  </si>
  <si>
    <t>00444</t>
  </si>
  <si>
    <t>00667</t>
  </si>
  <si>
    <t>0862</t>
  </si>
  <si>
    <t>01422</t>
  </si>
  <si>
    <t>00668</t>
  </si>
  <si>
    <t>0863</t>
  </si>
  <si>
    <t>LA CENIZA</t>
  </si>
  <si>
    <t>01423</t>
  </si>
  <si>
    <t>00669</t>
  </si>
  <si>
    <t>0928</t>
  </si>
  <si>
    <t>PAVONES</t>
  </si>
  <si>
    <t>0791</t>
  </si>
  <si>
    <t>00666</t>
  </si>
  <si>
    <t>0887</t>
  </si>
  <si>
    <t>COCORI</t>
  </si>
  <si>
    <t>EGIDIO GRANADOS FONSECA</t>
  </si>
  <si>
    <t>1019</t>
  </si>
  <si>
    <t>VILLA LIGIA</t>
  </si>
  <si>
    <t>SOFIA SIBAJA QUIROS</t>
  </si>
  <si>
    <t>00676</t>
  </si>
  <si>
    <t>0920</t>
  </si>
  <si>
    <t>LAS LAGUNAS</t>
  </si>
  <si>
    <t>CARMEN NAVARRO FALLAS</t>
  </si>
  <si>
    <t>01721</t>
  </si>
  <si>
    <t>00452</t>
  </si>
  <si>
    <t>1025</t>
  </si>
  <si>
    <t>01724</t>
  </si>
  <si>
    <t>00678</t>
  </si>
  <si>
    <t>00453</t>
  </si>
  <si>
    <t>00670</t>
  </si>
  <si>
    <t>0888</t>
  </si>
  <si>
    <t>LAS JUNTAS DE PACUAR</t>
  </si>
  <si>
    <t>00961</t>
  </si>
  <si>
    <t>00671</t>
  </si>
  <si>
    <t>0921</t>
  </si>
  <si>
    <t>0722</t>
  </si>
  <si>
    <t>LABORATORIO</t>
  </si>
  <si>
    <t>00457</t>
  </si>
  <si>
    <t>EL CEIBO</t>
  </si>
  <si>
    <t>00458</t>
  </si>
  <si>
    <t>00459</t>
  </si>
  <si>
    <t>0919</t>
  </si>
  <si>
    <t>OJO DE AGUA</t>
  </si>
  <si>
    <t>02051</t>
  </si>
  <si>
    <t>00672</t>
  </si>
  <si>
    <t>00460</t>
  </si>
  <si>
    <t>00461</t>
  </si>
  <si>
    <t>0994</t>
  </si>
  <si>
    <t>EL PEJE</t>
  </si>
  <si>
    <t>02452</t>
  </si>
  <si>
    <t>00675</t>
  </si>
  <si>
    <t>00462</t>
  </si>
  <si>
    <t>0875</t>
  </si>
  <si>
    <t>0895</t>
  </si>
  <si>
    <t>02974</t>
  </si>
  <si>
    <t>01434</t>
  </si>
  <si>
    <t>0933</t>
  </si>
  <si>
    <t>PACUARITO</t>
  </si>
  <si>
    <t>02225</t>
  </si>
  <si>
    <t>02301</t>
  </si>
  <si>
    <t>00466</t>
  </si>
  <si>
    <t>0972</t>
  </si>
  <si>
    <t>01425</t>
  </si>
  <si>
    <t>00681</t>
  </si>
  <si>
    <t>00467</t>
  </si>
  <si>
    <t>0990</t>
  </si>
  <si>
    <t>SAN SALVADOR</t>
  </si>
  <si>
    <t>ORLIDEN NAVARRO BADILLA</t>
  </si>
  <si>
    <t>02833</t>
  </si>
  <si>
    <t>00682</t>
  </si>
  <si>
    <t>00468</t>
  </si>
  <si>
    <t>1059</t>
  </si>
  <si>
    <t>TINAMASTE</t>
  </si>
  <si>
    <t>01621</t>
  </si>
  <si>
    <t>00684</t>
  </si>
  <si>
    <t>00469</t>
  </si>
  <si>
    <t>1077</t>
  </si>
  <si>
    <t>01527</t>
  </si>
  <si>
    <t>01470</t>
  </si>
  <si>
    <t>00470</t>
  </si>
  <si>
    <t>00679</t>
  </si>
  <si>
    <t>00472</t>
  </si>
  <si>
    <t>1262</t>
  </si>
  <si>
    <t>01286</t>
  </si>
  <si>
    <t>02208</t>
  </si>
  <si>
    <t>00476</t>
  </si>
  <si>
    <t>0831</t>
  </si>
  <si>
    <t>DOMINICAL</t>
  </si>
  <si>
    <t>02400</t>
  </si>
  <si>
    <t>00680</t>
  </si>
  <si>
    <t>00477</t>
  </si>
  <si>
    <t>AGUIRRE</t>
  </si>
  <si>
    <t>00478</t>
  </si>
  <si>
    <t>00479</t>
  </si>
  <si>
    <t>LA GUARIA</t>
  </si>
  <si>
    <t>00481</t>
  </si>
  <si>
    <t>0848</t>
  </si>
  <si>
    <t>EL ROBLE</t>
  </si>
  <si>
    <t>02251</t>
  </si>
  <si>
    <t>00482</t>
  </si>
  <si>
    <t>00483</t>
  </si>
  <si>
    <t>00484</t>
  </si>
  <si>
    <t>00485</t>
  </si>
  <si>
    <t>00486</t>
  </si>
  <si>
    <t>SAN LORENZO</t>
  </si>
  <si>
    <t>00487</t>
  </si>
  <si>
    <t>00488</t>
  </si>
  <si>
    <t>00489</t>
  </si>
  <si>
    <t>VILLA BONITA</t>
  </si>
  <si>
    <t>00490</t>
  </si>
  <si>
    <t>1024</t>
  </si>
  <si>
    <t>DOMINICALITO</t>
  </si>
  <si>
    <t>02397</t>
  </si>
  <si>
    <t>00683</t>
  </si>
  <si>
    <t>00491</t>
  </si>
  <si>
    <t>00492</t>
  </si>
  <si>
    <t>00493</t>
  </si>
  <si>
    <t>00494</t>
  </si>
  <si>
    <t>0725</t>
  </si>
  <si>
    <t>BERNOR MATAMOROS PICADO</t>
  </si>
  <si>
    <t>0733</t>
  </si>
  <si>
    <t>00496</t>
  </si>
  <si>
    <t>00497</t>
  </si>
  <si>
    <t>0807</t>
  </si>
  <si>
    <t>CHIMIROL</t>
  </si>
  <si>
    <t>01906</t>
  </si>
  <si>
    <t>00498</t>
  </si>
  <si>
    <t>0823</t>
  </si>
  <si>
    <t>DANIEL FLORES ZAVALETA</t>
  </si>
  <si>
    <t>00911</t>
  </si>
  <si>
    <t>00499</t>
  </si>
  <si>
    <t>0844</t>
  </si>
  <si>
    <t>FERNANDO VALVERDE VEGA</t>
  </si>
  <si>
    <t>01438</t>
  </si>
  <si>
    <t>00687</t>
  </si>
  <si>
    <t>00500</t>
  </si>
  <si>
    <t>0858</t>
  </si>
  <si>
    <t>HERRADURA</t>
  </si>
  <si>
    <t>02456</t>
  </si>
  <si>
    <t>01780</t>
  </si>
  <si>
    <t>00501</t>
  </si>
  <si>
    <t>0870</t>
  </si>
  <si>
    <t>LA HERMOSA</t>
  </si>
  <si>
    <t>01127</t>
  </si>
  <si>
    <t>01452</t>
  </si>
  <si>
    <t>00502</t>
  </si>
  <si>
    <t>0872</t>
  </si>
  <si>
    <t>LA LINDA</t>
  </si>
  <si>
    <t>01622</t>
  </si>
  <si>
    <t>00503</t>
  </si>
  <si>
    <t>0878</t>
  </si>
  <si>
    <t>LA REPUNTA</t>
  </si>
  <si>
    <t>00686</t>
  </si>
  <si>
    <t>00504</t>
  </si>
  <si>
    <t>0922</t>
  </si>
  <si>
    <t>00505</t>
  </si>
  <si>
    <t>0901</t>
  </si>
  <si>
    <t>0929</t>
  </si>
  <si>
    <t>PEÑAS BLANCAS</t>
  </si>
  <si>
    <t>JUAN DURAN CUBILLO</t>
  </si>
  <si>
    <t>0936</t>
  </si>
  <si>
    <t>01003</t>
  </si>
  <si>
    <t>00508</t>
  </si>
  <si>
    <t>0995</t>
  </si>
  <si>
    <t>OLIVIER VILLEGAS CRUZ</t>
  </si>
  <si>
    <t>01904</t>
  </si>
  <si>
    <t>01454</t>
  </si>
  <si>
    <t>0877</t>
  </si>
  <si>
    <t>LA PIEDRA</t>
  </si>
  <si>
    <t>02457</t>
  </si>
  <si>
    <t>02074</t>
  </si>
  <si>
    <t>0908</t>
  </si>
  <si>
    <t>MIRAFLORES</t>
  </si>
  <si>
    <t>02050</t>
  </si>
  <si>
    <t>00511</t>
  </si>
  <si>
    <t>0966</t>
  </si>
  <si>
    <t>SAN GERARDO</t>
  </si>
  <si>
    <t>02454</t>
  </si>
  <si>
    <t>01948</t>
  </si>
  <si>
    <t>00512</t>
  </si>
  <si>
    <t>0947</t>
  </si>
  <si>
    <t>JUAN VALVERDE MORA</t>
  </si>
  <si>
    <t>01778</t>
  </si>
  <si>
    <t>00514</t>
  </si>
  <si>
    <t>0783</t>
  </si>
  <si>
    <t>BUENA VISTA</t>
  </si>
  <si>
    <t>02455</t>
  </si>
  <si>
    <t>00515</t>
  </si>
  <si>
    <t>0788</t>
  </si>
  <si>
    <t>SAN JOSÉ</t>
  </si>
  <si>
    <t>ISABEL ROJAS GONZALEZ</t>
  </si>
  <si>
    <t>02834</t>
  </si>
  <si>
    <t>00516</t>
  </si>
  <si>
    <t>00517</t>
  </si>
  <si>
    <t>02305</t>
  </si>
  <si>
    <t>00518</t>
  </si>
  <si>
    <t>02439</t>
  </si>
  <si>
    <t>00519</t>
  </si>
  <si>
    <t>02220</t>
  </si>
  <si>
    <t>00520</t>
  </si>
  <si>
    <t>00521</t>
  </si>
  <si>
    <t>0728</t>
  </si>
  <si>
    <t>LA COLONIA</t>
  </si>
  <si>
    <t>02387</t>
  </si>
  <si>
    <t>00688</t>
  </si>
  <si>
    <t>0803</t>
  </si>
  <si>
    <t>01439</t>
  </si>
  <si>
    <t>00689</t>
  </si>
  <si>
    <t>00523</t>
  </si>
  <si>
    <t>0825</t>
  </si>
  <si>
    <t>FÁTIMA</t>
  </si>
  <si>
    <t>ALEXANDER DELGADO DELGADO</t>
  </si>
  <si>
    <t>01440</t>
  </si>
  <si>
    <t>00690</t>
  </si>
  <si>
    <t>00524</t>
  </si>
  <si>
    <t>0826</t>
  </si>
  <si>
    <t>02059</t>
  </si>
  <si>
    <t>00525</t>
  </si>
  <si>
    <t>0827</t>
  </si>
  <si>
    <t>SANTA TERESA</t>
  </si>
  <si>
    <t>01441</t>
  </si>
  <si>
    <t>02035</t>
  </si>
  <si>
    <t>0838</t>
  </si>
  <si>
    <t>EUGENIA OBANDO ABARCA</t>
  </si>
  <si>
    <t>00552</t>
  </si>
  <si>
    <t>0867</t>
  </si>
  <si>
    <t>LA FORTUNA</t>
  </si>
  <si>
    <t>01623</t>
  </si>
  <si>
    <t>02433</t>
  </si>
  <si>
    <t>0873</t>
  </si>
  <si>
    <t>00793</t>
  </si>
  <si>
    <t>0882</t>
  </si>
  <si>
    <t>LA UNIÓN</t>
  </si>
  <si>
    <t>WALTER SOLANO ROJAS</t>
  </si>
  <si>
    <t>01442</t>
  </si>
  <si>
    <t>00691</t>
  </si>
  <si>
    <t>00530</t>
  </si>
  <si>
    <t>0885</t>
  </si>
  <si>
    <t>LAGUNA</t>
  </si>
  <si>
    <t>TAMBOR</t>
  </si>
  <si>
    <t>01625</t>
  </si>
  <si>
    <t>02344</t>
  </si>
  <si>
    <t>00531</t>
  </si>
  <si>
    <t>0911</t>
  </si>
  <si>
    <t>MONTECARLO</t>
  </si>
  <si>
    <t>02459</t>
  </si>
  <si>
    <t>1003</t>
  </si>
  <si>
    <t>01624</t>
  </si>
  <si>
    <t>00533</t>
  </si>
  <si>
    <t>1008</t>
  </si>
  <si>
    <t>VIRGILIO SOLANO DELGADO</t>
  </si>
  <si>
    <t>01905</t>
  </si>
  <si>
    <t>00534</t>
  </si>
  <si>
    <t>0964</t>
  </si>
  <si>
    <t>01929</t>
  </si>
  <si>
    <t>1046</t>
  </si>
  <si>
    <t>ANA CORDERO CHINCHILLA</t>
  </si>
  <si>
    <t>01447</t>
  </si>
  <si>
    <t>0981</t>
  </si>
  <si>
    <t>SAN PEDRITO</t>
  </si>
  <si>
    <t>01444</t>
  </si>
  <si>
    <t>01781</t>
  </si>
  <si>
    <t>0998</t>
  </si>
  <si>
    <t>SANTA MARÍA</t>
  </si>
  <si>
    <t>01446</t>
  </si>
  <si>
    <t>00538</t>
  </si>
  <si>
    <t>0927</t>
  </si>
  <si>
    <t>02836</t>
  </si>
  <si>
    <t>0968</t>
  </si>
  <si>
    <t>01443</t>
  </si>
  <si>
    <t>00540</t>
  </si>
  <si>
    <t>0982</t>
  </si>
  <si>
    <t>01445</t>
  </si>
  <si>
    <t>0744</t>
  </si>
  <si>
    <t>02058</t>
  </si>
  <si>
    <t>0840</t>
  </si>
  <si>
    <t>EL CEDRAL</t>
  </si>
  <si>
    <t>02732</t>
  </si>
  <si>
    <t>0884</t>
  </si>
  <si>
    <t>01908</t>
  </si>
  <si>
    <t>0889</t>
  </si>
  <si>
    <t>01907</t>
  </si>
  <si>
    <t>02307</t>
  </si>
  <si>
    <t>SANTA CECILIA</t>
  </si>
  <si>
    <t>02306</t>
  </si>
  <si>
    <t>0987</t>
  </si>
  <si>
    <t>LAS BRISAS</t>
  </si>
  <si>
    <t>02636</t>
  </si>
  <si>
    <t>02521</t>
  </si>
  <si>
    <t>00548</t>
  </si>
  <si>
    <t>1037</t>
  </si>
  <si>
    <t>ZAPOTAL</t>
  </si>
  <si>
    <t>02733</t>
  </si>
  <si>
    <t>1039</t>
  </si>
  <si>
    <t>02975</t>
  </si>
  <si>
    <t>00550</t>
  </si>
  <si>
    <t>SANTO DOMINGO</t>
  </si>
  <si>
    <t>02438</t>
  </si>
  <si>
    <t>00551</t>
  </si>
  <si>
    <t>PLATANARES</t>
  </si>
  <si>
    <t>02036</t>
  </si>
  <si>
    <t>0782</t>
  </si>
  <si>
    <t>01942</t>
  </si>
  <si>
    <t>00554</t>
  </si>
  <si>
    <t>0811</t>
  </si>
  <si>
    <t>CONCEPCIÓN</t>
  </si>
  <si>
    <t>01776</t>
  </si>
  <si>
    <t>01704</t>
  </si>
  <si>
    <t>0849</t>
  </si>
  <si>
    <t>EL SOCORRO</t>
  </si>
  <si>
    <t>ADRIANA PEREZ JIMENEZ</t>
  </si>
  <si>
    <t>01974</t>
  </si>
  <si>
    <t>02073</t>
  </si>
  <si>
    <t>0903</t>
  </si>
  <si>
    <t>LOS REYES</t>
  </si>
  <si>
    <t>01775</t>
  </si>
  <si>
    <t>00695</t>
  </si>
  <si>
    <t>0910</t>
  </si>
  <si>
    <t>MOLLEJONES</t>
  </si>
  <si>
    <t>01449</t>
  </si>
  <si>
    <t>00694</t>
  </si>
  <si>
    <t>0914</t>
  </si>
  <si>
    <t>ORLANDO TENORIO SEGURA</t>
  </si>
  <si>
    <t>00560</t>
  </si>
  <si>
    <t>0945</t>
  </si>
  <si>
    <t>RÍO GRANDE</t>
  </si>
  <si>
    <t>02762</t>
  </si>
  <si>
    <t>01705</t>
  </si>
  <si>
    <t>00561</t>
  </si>
  <si>
    <t>00562</t>
  </si>
  <si>
    <t>0743</t>
  </si>
  <si>
    <t>ORATORIO</t>
  </si>
  <si>
    <t>01910</t>
  </si>
  <si>
    <t>02434</t>
  </si>
  <si>
    <t>00563</t>
  </si>
  <si>
    <t>0962</t>
  </si>
  <si>
    <t>01975</t>
  </si>
  <si>
    <t>00696</t>
  </si>
  <si>
    <t>00564</t>
  </si>
  <si>
    <t>LA SUIZA</t>
  </si>
  <si>
    <t>00565</t>
  </si>
  <si>
    <t>0980</t>
  </si>
  <si>
    <t>EDISON VALVERDE ROJAS</t>
  </si>
  <si>
    <t>01209</t>
  </si>
  <si>
    <t>00697</t>
  </si>
  <si>
    <t>00566</t>
  </si>
  <si>
    <t>00567</t>
  </si>
  <si>
    <t>0961</t>
  </si>
  <si>
    <t>SAN JUAN BOSCO</t>
  </si>
  <si>
    <t>02226</t>
  </si>
  <si>
    <t>01875</t>
  </si>
  <si>
    <t>00568</t>
  </si>
  <si>
    <t>1009</t>
  </si>
  <si>
    <t>GUISELLE RETANA FONSECA</t>
  </si>
  <si>
    <t>0886</t>
  </si>
  <si>
    <t>LAS BONITAS</t>
  </si>
  <si>
    <t>03021</t>
  </si>
  <si>
    <t>02037</t>
  </si>
  <si>
    <t>00573</t>
  </si>
  <si>
    <t>BUENOS AIRES</t>
  </si>
  <si>
    <t>00574</t>
  </si>
  <si>
    <t>LOS NARANJOS</t>
  </si>
  <si>
    <t>00575</t>
  </si>
  <si>
    <t>0771</t>
  </si>
  <si>
    <t>BARRIO NUEVO</t>
  </si>
  <si>
    <t>PEJIBAYE</t>
  </si>
  <si>
    <t>02760</t>
  </si>
  <si>
    <t>01847</t>
  </si>
  <si>
    <t>00576</t>
  </si>
  <si>
    <t>00577</t>
  </si>
  <si>
    <t>0809</t>
  </si>
  <si>
    <t>CHINA KICHÁ</t>
  </si>
  <si>
    <t>02979</t>
  </si>
  <si>
    <t>00578</t>
  </si>
  <si>
    <t>00579</t>
  </si>
  <si>
    <t>0890</t>
  </si>
  <si>
    <t>LAS MESAS</t>
  </si>
  <si>
    <t>01849</t>
  </si>
  <si>
    <t>00580</t>
  </si>
  <si>
    <t>PARAÍSO</t>
  </si>
  <si>
    <t>00581</t>
  </si>
  <si>
    <t>0976</t>
  </si>
  <si>
    <t>SAN MARTÍN</t>
  </si>
  <si>
    <t>01914</t>
  </si>
  <si>
    <t>00582</t>
  </si>
  <si>
    <t>00583</t>
  </si>
  <si>
    <t>0997</t>
  </si>
  <si>
    <t>SANTA LUCÍA</t>
  </si>
  <si>
    <t>01915</t>
  </si>
  <si>
    <t>00584</t>
  </si>
  <si>
    <t>00585</t>
  </si>
  <si>
    <t>1026</t>
  </si>
  <si>
    <t>EL ZAPOTE</t>
  </si>
  <si>
    <t>RAMIRO AGUILAR QUIROS</t>
  </si>
  <si>
    <t>01913</t>
  </si>
  <si>
    <t>00586</t>
  </si>
  <si>
    <t>VILLA HERMOSA</t>
  </si>
  <si>
    <t>VERACRUZ</t>
  </si>
  <si>
    <t>0956</t>
  </si>
  <si>
    <t>01528</t>
  </si>
  <si>
    <t>MOCTEZUMA</t>
  </si>
  <si>
    <t>00593</t>
  </si>
  <si>
    <t>1015</t>
  </si>
  <si>
    <t>VALLE DE LA CRUZ</t>
  </si>
  <si>
    <t>0834</t>
  </si>
  <si>
    <t>ROIRAN MORA VEGA</t>
  </si>
  <si>
    <t>01626</t>
  </si>
  <si>
    <t>00596</t>
  </si>
  <si>
    <t>0977</t>
  </si>
  <si>
    <t>02837</t>
  </si>
  <si>
    <t>00597</t>
  </si>
  <si>
    <t>1047</t>
  </si>
  <si>
    <t>ALEXIS RAMIREZ BADILLA</t>
  </si>
  <si>
    <t>02061</t>
  </si>
  <si>
    <t>00598</t>
  </si>
  <si>
    <t>00599</t>
  </si>
  <si>
    <t>00600</t>
  </si>
  <si>
    <t>0762</t>
  </si>
  <si>
    <t>HOLANDA</t>
  </si>
  <si>
    <t>00601</t>
  </si>
  <si>
    <t>0781</t>
  </si>
  <si>
    <t>BOLAS</t>
  </si>
  <si>
    <t>02064</t>
  </si>
  <si>
    <t>02325</t>
  </si>
  <si>
    <t>00602</t>
  </si>
  <si>
    <t>0843</t>
  </si>
  <si>
    <t>02065</t>
  </si>
  <si>
    <t>00603</t>
  </si>
  <si>
    <t>0876</t>
  </si>
  <si>
    <t>LA PIÑERA</t>
  </si>
  <si>
    <t>00914</t>
  </si>
  <si>
    <t>00604</t>
  </si>
  <si>
    <t>00605</t>
  </si>
  <si>
    <t>00606</t>
  </si>
  <si>
    <t>1013</t>
  </si>
  <si>
    <t>UJARRÁS</t>
  </si>
  <si>
    <t>02057</t>
  </si>
  <si>
    <t>00607</t>
  </si>
  <si>
    <t>0925</t>
  </si>
  <si>
    <t>ISABEL CARVAJAL SALDAÑA</t>
  </si>
  <si>
    <t>02828</t>
  </si>
  <si>
    <t>02526</t>
  </si>
  <si>
    <t>1040</t>
  </si>
  <si>
    <t>EL PUENTE</t>
  </si>
  <si>
    <t>02403</t>
  </si>
  <si>
    <t>0993</t>
  </si>
  <si>
    <t>LAS JUNTAS</t>
  </si>
  <si>
    <t>POTRERO GRANDE</t>
  </si>
  <si>
    <t>00613</t>
  </si>
  <si>
    <t>0950</t>
  </si>
  <si>
    <t>RÍO AZUL</t>
  </si>
  <si>
    <t>02838</t>
  </si>
  <si>
    <t>00614</t>
  </si>
  <si>
    <t>0755</t>
  </si>
  <si>
    <t>ARTURO TINOCO JIMÉNEZ</t>
  </si>
  <si>
    <t>02063</t>
  </si>
  <si>
    <t>02493</t>
  </si>
  <si>
    <t>00615</t>
  </si>
  <si>
    <t>00616</t>
  </si>
  <si>
    <t>00617</t>
  </si>
  <si>
    <t>00618</t>
  </si>
  <si>
    <t>00619</t>
  </si>
  <si>
    <t>00620</t>
  </si>
  <si>
    <t>1051</t>
  </si>
  <si>
    <t>02055</t>
  </si>
  <si>
    <t>00621</t>
  </si>
  <si>
    <t>01510</t>
  </si>
  <si>
    <t>00622</t>
  </si>
  <si>
    <t>00623</t>
  </si>
  <si>
    <t>0860</t>
  </si>
  <si>
    <t>02067</t>
  </si>
  <si>
    <t>00624</t>
  </si>
  <si>
    <t>1035</t>
  </si>
  <si>
    <t>02056</t>
  </si>
  <si>
    <t>00915</t>
  </si>
  <si>
    <t>00625</t>
  </si>
  <si>
    <t>0954</t>
  </si>
  <si>
    <t>00626</t>
  </si>
  <si>
    <t>00627</t>
  </si>
  <si>
    <t>0817</t>
  </si>
  <si>
    <t>CORDONCILLO</t>
  </si>
  <si>
    <t>02739</t>
  </si>
  <si>
    <t>00628</t>
  </si>
  <si>
    <t>0846</t>
  </si>
  <si>
    <t>01627</t>
  </si>
  <si>
    <t>00629</t>
  </si>
  <si>
    <t>GUADALAJARA</t>
  </si>
  <si>
    <t>00630</t>
  </si>
  <si>
    <t>0785</t>
  </si>
  <si>
    <t>CAÑAS</t>
  </si>
  <si>
    <t>JUNIOR GDO. VÍCTOR SÁNCHEZ</t>
  </si>
  <si>
    <t>03144</t>
  </si>
  <si>
    <t>0999</t>
  </si>
  <si>
    <t>FRANCISCO QUIRÓS MONTERO</t>
  </si>
  <si>
    <t>1022</t>
  </si>
  <si>
    <t>VOLCÁN</t>
  </si>
  <si>
    <t>MILENA OCAMPO ARAYA</t>
  </si>
  <si>
    <t>0983</t>
  </si>
  <si>
    <t>02465</t>
  </si>
  <si>
    <t>00636</t>
  </si>
  <si>
    <t>0731</t>
  </si>
  <si>
    <t>SONADOR</t>
  </si>
  <si>
    <t>02738</t>
  </si>
  <si>
    <t>00916</t>
  </si>
  <si>
    <t>00637</t>
  </si>
  <si>
    <t>0850</t>
  </si>
  <si>
    <t>MARLEN VARGAS BADILLA</t>
  </si>
  <si>
    <t>02381</t>
  </si>
  <si>
    <t>00918</t>
  </si>
  <si>
    <t>00638</t>
  </si>
  <si>
    <t>00639</t>
  </si>
  <si>
    <t>00640</t>
  </si>
  <si>
    <t>0814</t>
  </si>
  <si>
    <t>CONVENTO</t>
  </si>
  <si>
    <t>FLOR ENID MORA BOLAÑOS</t>
  </si>
  <si>
    <t>02377</t>
  </si>
  <si>
    <t>00917</t>
  </si>
  <si>
    <t>00641</t>
  </si>
  <si>
    <t>1001</t>
  </si>
  <si>
    <t>02756</t>
  </si>
  <si>
    <t>00642</t>
  </si>
  <si>
    <t>00643</t>
  </si>
  <si>
    <t>1038</t>
  </si>
  <si>
    <t>CARMEN VARGAS VALDERRAMOS</t>
  </si>
  <si>
    <t>02740</t>
  </si>
  <si>
    <t>00919</t>
  </si>
  <si>
    <t>00644</t>
  </si>
  <si>
    <t>ALTAMIRA</t>
  </si>
  <si>
    <t>00645</t>
  </si>
  <si>
    <t>0754</t>
  </si>
  <si>
    <t>LA SHAMBA</t>
  </si>
  <si>
    <t>01900</t>
  </si>
  <si>
    <t>01876</t>
  </si>
  <si>
    <t>00646</t>
  </si>
  <si>
    <t>00647</t>
  </si>
  <si>
    <t>0943</t>
  </si>
  <si>
    <t>PILÓN</t>
  </si>
  <si>
    <t>02054</t>
  </si>
  <si>
    <t>01476</t>
  </si>
  <si>
    <t>00648</t>
  </si>
  <si>
    <t>0959</t>
  </si>
  <si>
    <t>02053</t>
  </si>
  <si>
    <t>01955</t>
  </si>
  <si>
    <t>0796</t>
  </si>
  <si>
    <t>01629</t>
  </si>
  <si>
    <t>01784</t>
  </si>
  <si>
    <t>00650</t>
  </si>
  <si>
    <t>1011</t>
  </si>
  <si>
    <t>TÉRRABA</t>
  </si>
  <si>
    <t>01630</t>
  </si>
  <si>
    <t>01954</t>
  </si>
  <si>
    <t>00651</t>
  </si>
  <si>
    <t>0808</t>
  </si>
  <si>
    <t>01916</t>
  </si>
  <si>
    <t>02322</t>
  </si>
  <si>
    <t>00652</t>
  </si>
  <si>
    <t>0833</t>
  </si>
  <si>
    <t>01039</t>
  </si>
  <si>
    <t>01276</t>
  </si>
  <si>
    <t>00653</t>
  </si>
  <si>
    <t>00654</t>
  </si>
  <si>
    <t>0806</t>
  </si>
  <si>
    <t>CHÁNGUENA</t>
  </si>
  <si>
    <t>03007</t>
  </si>
  <si>
    <t>01706</t>
  </si>
  <si>
    <t>00655</t>
  </si>
  <si>
    <t>0821</t>
  </si>
  <si>
    <t>CURRÉ</t>
  </si>
  <si>
    <t>01455</t>
  </si>
  <si>
    <t>00656</t>
  </si>
  <si>
    <t>02321</t>
  </si>
  <si>
    <t>00657</t>
  </si>
  <si>
    <t>00659</t>
  </si>
  <si>
    <t>EL PROGRESO</t>
  </si>
  <si>
    <t>00660</t>
  </si>
  <si>
    <t>02186</t>
  </si>
  <si>
    <t>00661</t>
  </si>
  <si>
    <t>0816</t>
  </si>
  <si>
    <t>EL VERGEL</t>
  </si>
  <si>
    <t>ELIZABETH MORA MAROTO</t>
  </si>
  <si>
    <t>02839</t>
  </si>
  <si>
    <t>00923</t>
  </si>
  <si>
    <t>00662</t>
  </si>
  <si>
    <t>00663</t>
  </si>
  <si>
    <t>00665</t>
  </si>
  <si>
    <t>01278</t>
  </si>
  <si>
    <t>1054</t>
  </si>
  <si>
    <t>QUEBRADA BONITA</t>
  </si>
  <si>
    <t>02417</t>
  </si>
  <si>
    <t>01475</t>
  </si>
  <si>
    <t>0815</t>
  </si>
  <si>
    <t>COLORADO</t>
  </si>
  <si>
    <t>BIOLLEY</t>
  </si>
  <si>
    <t>02378</t>
  </si>
  <si>
    <t>01155</t>
  </si>
  <si>
    <t>1060</t>
  </si>
  <si>
    <t>LA PUNA</t>
  </si>
  <si>
    <t>02468</t>
  </si>
  <si>
    <t>0894</t>
  </si>
  <si>
    <t>LAS VUELTAS</t>
  </si>
  <si>
    <t>00693</t>
  </si>
  <si>
    <t>0935</t>
  </si>
  <si>
    <t>01631</t>
  </si>
  <si>
    <t>1036</t>
  </si>
  <si>
    <t>01976</t>
  </si>
  <si>
    <t>01157</t>
  </si>
  <si>
    <t>0942</t>
  </si>
  <si>
    <t>01456</t>
  </si>
  <si>
    <t>1000</t>
  </si>
  <si>
    <t>JUAN RAFAEL MORA PORRAS</t>
  </si>
  <si>
    <t>MAURICIO CASTILLO SIBAJA</t>
  </si>
  <si>
    <t>01632</t>
  </si>
  <si>
    <t>00924</t>
  </si>
  <si>
    <t>0804</t>
  </si>
  <si>
    <t>01785</t>
  </si>
  <si>
    <t>01786</t>
  </si>
  <si>
    <t>02237</t>
  </si>
  <si>
    <t>0835</t>
  </si>
  <si>
    <t>02227</t>
  </si>
  <si>
    <t>0847</t>
  </si>
  <si>
    <t>BRAZO DE ORO</t>
  </si>
  <si>
    <t>02970</t>
  </si>
  <si>
    <t>01787</t>
  </si>
  <si>
    <t>00692</t>
  </si>
  <si>
    <t>3089</t>
  </si>
  <si>
    <t>IRIGUI</t>
  </si>
  <si>
    <t>03225</t>
  </si>
  <si>
    <t>1032</t>
  </si>
  <si>
    <t>CAPRI</t>
  </si>
  <si>
    <t>02741</t>
  </si>
  <si>
    <t>01789</t>
  </si>
  <si>
    <t>1034</t>
  </si>
  <si>
    <t>02469</t>
  </si>
  <si>
    <t>00698</t>
  </si>
  <si>
    <t>00699</t>
  </si>
  <si>
    <t>PALMIRA</t>
  </si>
  <si>
    <t>1078</t>
  </si>
  <si>
    <t>SÁBALO</t>
  </si>
  <si>
    <t>DIDIER VILLANUEVA AGÜERO</t>
  </si>
  <si>
    <t>02386</t>
  </si>
  <si>
    <t>00702</t>
  </si>
  <si>
    <t>0812</t>
  </si>
  <si>
    <t>00703</t>
  </si>
  <si>
    <t>0905</t>
  </si>
  <si>
    <t>MAÍZ DE LOS BORUCAS</t>
  </si>
  <si>
    <t>02743</t>
  </si>
  <si>
    <t>00704</t>
  </si>
  <si>
    <t>00705</t>
  </si>
  <si>
    <t>0906</t>
  </si>
  <si>
    <t>MAÍZ DE LOS UVA</t>
  </si>
  <si>
    <t>03238</t>
  </si>
  <si>
    <t>00925</t>
  </si>
  <si>
    <t>00706</t>
  </si>
  <si>
    <t>CEDRAL</t>
  </si>
  <si>
    <t>02123</t>
  </si>
  <si>
    <t>00707</t>
  </si>
  <si>
    <t>00708</t>
  </si>
  <si>
    <t>02496</t>
  </si>
  <si>
    <t>00709</t>
  </si>
  <si>
    <t>0857</t>
  </si>
  <si>
    <t>GUAGARAL</t>
  </si>
  <si>
    <t>02745</t>
  </si>
  <si>
    <t>02181</t>
  </si>
  <si>
    <t>00710</t>
  </si>
  <si>
    <t>02498</t>
  </si>
  <si>
    <t>00711</t>
  </si>
  <si>
    <t>02180</t>
  </si>
  <si>
    <t>00712</t>
  </si>
  <si>
    <t>FILADELFIA</t>
  </si>
  <si>
    <t>00713</t>
  </si>
  <si>
    <t>00714</t>
  </si>
  <si>
    <t>LA VIRGEN</t>
  </si>
  <si>
    <t>00715</t>
  </si>
  <si>
    <t>00717</t>
  </si>
  <si>
    <t>02418</t>
  </si>
  <si>
    <t>1105</t>
  </si>
  <si>
    <t>MARJORIE CORDERO SALAS</t>
  </si>
  <si>
    <t>01158</t>
  </si>
  <si>
    <t>1154</t>
  </si>
  <si>
    <t>JOSE MANUEL HERRERA SALAS</t>
  </si>
  <si>
    <t>CARRIZAL</t>
  </si>
  <si>
    <t>00876</t>
  </si>
  <si>
    <t>01590</t>
  </si>
  <si>
    <t>1232</t>
  </si>
  <si>
    <t>01159</t>
  </si>
  <si>
    <t>01571</t>
  </si>
  <si>
    <t>1114</t>
  </si>
  <si>
    <t>LEON CORTES CASTRO</t>
  </si>
  <si>
    <t>1110</t>
  </si>
  <si>
    <t>1104</t>
  </si>
  <si>
    <t>BERNARDO SOTO ALFARO</t>
  </si>
  <si>
    <t>LISETTE ESQUIVEL LOPEZ</t>
  </si>
  <si>
    <t>00955</t>
  </si>
  <si>
    <t>1112</t>
  </si>
  <si>
    <t>ASCENSION ESQUIVEL IBARRA</t>
  </si>
  <si>
    <t>FLORY CECILIA LEON RODRIGUEZ</t>
  </si>
  <si>
    <t>1083</t>
  </si>
  <si>
    <t>AEROPUERTO</t>
  </si>
  <si>
    <t>00733</t>
  </si>
  <si>
    <t>1192</t>
  </si>
  <si>
    <t>DAVID GONZALEZ ALFARO</t>
  </si>
  <si>
    <t>1235</t>
  </si>
  <si>
    <t>INVU LAS CAÑAS</t>
  </si>
  <si>
    <t>00735</t>
  </si>
  <si>
    <t>1099</t>
  </si>
  <si>
    <t>01160</t>
  </si>
  <si>
    <t>00736</t>
  </si>
  <si>
    <t>00737</t>
  </si>
  <si>
    <t>1143</t>
  </si>
  <si>
    <t>ELMER VILLALTA VILLAREAL</t>
  </si>
  <si>
    <t>1177</t>
  </si>
  <si>
    <t>01040</t>
  </si>
  <si>
    <t>00739</t>
  </si>
  <si>
    <t>1085</t>
  </si>
  <si>
    <t>MIGUEL HIDALGO BASTOS</t>
  </si>
  <si>
    <t>01255</t>
  </si>
  <si>
    <t>1241</t>
  </si>
  <si>
    <t>UNION DE ROSALES</t>
  </si>
  <si>
    <t>RITA IRENE VEGA ALPIZAR</t>
  </si>
  <si>
    <t>00741</t>
  </si>
  <si>
    <t>1097</t>
  </si>
  <si>
    <t>NICOLAS CHACON VARGAS</t>
  </si>
  <si>
    <t>JOSE EFRAIN QUIROS MOYA</t>
  </si>
  <si>
    <t>01472</t>
  </si>
  <si>
    <t>00742</t>
  </si>
  <si>
    <t>1132</t>
  </si>
  <si>
    <t>MARIO AGÜERO GONZALEZ</t>
  </si>
  <si>
    <t>VANESSA MENESES VILLALOBOS</t>
  </si>
  <si>
    <t>01474</t>
  </si>
  <si>
    <t>00743</t>
  </si>
  <si>
    <t>1133</t>
  </si>
  <si>
    <t>01473</t>
  </si>
  <si>
    <t>1141</t>
  </si>
  <si>
    <t>SILVIA MONTERO ZAMORA</t>
  </si>
  <si>
    <t>00745</t>
  </si>
  <si>
    <t>1171</t>
  </si>
  <si>
    <t>ENRIQUE RIBA MORELLA</t>
  </si>
  <si>
    <t>00956</t>
  </si>
  <si>
    <t>1193</t>
  </si>
  <si>
    <t>ERMIDA BLANCO GONZALEZ</t>
  </si>
  <si>
    <t>1194</t>
  </si>
  <si>
    <t>TIMOLEON MORERA SOTO</t>
  </si>
  <si>
    <t>00798</t>
  </si>
  <si>
    <t>1135</t>
  </si>
  <si>
    <t>CARBONAL</t>
  </si>
  <si>
    <t>01163</t>
  </si>
  <si>
    <t>1156</t>
  </si>
  <si>
    <t>ITIQUIS</t>
  </si>
  <si>
    <t>1225</t>
  </si>
  <si>
    <t>LUIS SIBAJA GARCIA</t>
  </si>
  <si>
    <t>1088</t>
  </si>
  <si>
    <t>MARYCEL ARTAVIA ALVAREZ</t>
  </si>
  <si>
    <t>01464</t>
  </si>
  <si>
    <t>1199</t>
  </si>
  <si>
    <t>ALBERTO ECHANDI MONTERO</t>
  </si>
  <si>
    <t>1197</t>
  </si>
  <si>
    <t>SANDRA GONZALEZ CASTRO</t>
  </si>
  <si>
    <t>1144</t>
  </si>
  <si>
    <t>EL COCO</t>
  </si>
  <si>
    <t>1163</t>
  </si>
  <si>
    <t>01164</t>
  </si>
  <si>
    <t>1180</t>
  </si>
  <si>
    <t>ONCE DE ABRIL</t>
  </si>
  <si>
    <t>1159</t>
  </si>
  <si>
    <t>JESUS OCAÑA ROJAS</t>
  </si>
  <si>
    <t>1124</t>
  </si>
  <si>
    <t>MARIA VARGAS RODRIGUEZ</t>
  </si>
  <si>
    <t>ROXANA QUESADA VARGAS</t>
  </si>
  <si>
    <t>1148</t>
  </si>
  <si>
    <t>1167</t>
  </si>
  <si>
    <t>GABRIELA MISTRAL</t>
  </si>
  <si>
    <t>RODOLFO LEANDRO JIMENEZ</t>
  </si>
  <si>
    <t>1237</t>
  </si>
  <si>
    <t>WILLIAM BADILLA MURILLO</t>
  </si>
  <si>
    <t>NORMY JIMENEZ CASTRO</t>
  </si>
  <si>
    <t>1107</t>
  </si>
  <si>
    <t>PACTO DEL JOCOTE</t>
  </si>
  <si>
    <t>GEOVANNY GUERRERO AVILA</t>
  </si>
  <si>
    <t>1221</t>
  </si>
  <si>
    <t>JULIA FERNANDEZ RODRIGUEZ</t>
  </si>
  <si>
    <t>1178</t>
  </si>
  <si>
    <t>MAURILIO SOTO ALFARO</t>
  </si>
  <si>
    <t>1092</t>
  </si>
  <si>
    <t>JOSE MIGUEL ZUMBADO SOTO</t>
  </si>
  <si>
    <t>CATALINA HERRERA MURILLO</t>
  </si>
  <si>
    <t>1115</t>
  </si>
  <si>
    <t>RINCON DE CACAO</t>
  </si>
  <si>
    <t>00771</t>
  </si>
  <si>
    <t>1117</t>
  </si>
  <si>
    <t>DANIEL FCO VARGAS SALAS</t>
  </si>
  <si>
    <t>00863</t>
  </si>
  <si>
    <t>01465</t>
  </si>
  <si>
    <t>00772</t>
  </si>
  <si>
    <t>1118</t>
  </si>
  <si>
    <t>VICTOR ARGÜELLO MURILLO</t>
  </si>
  <si>
    <t>TURRUCARES</t>
  </si>
  <si>
    <t>CEBADILLA</t>
  </si>
  <si>
    <t>01166</t>
  </si>
  <si>
    <t>00773</t>
  </si>
  <si>
    <t>1120</t>
  </si>
  <si>
    <t>LUZ MARINA MEZA COLLADO</t>
  </si>
  <si>
    <t>01500</t>
  </si>
  <si>
    <t>00774</t>
  </si>
  <si>
    <t>1164</t>
  </si>
  <si>
    <t>JULIA FERNANDEZ DE CORTES</t>
  </si>
  <si>
    <t>00775</t>
  </si>
  <si>
    <t>1185</t>
  </si>
  <si>
    <t>01167</t>
  </si>
  <si>
    <t>00776</t>
  </si>
  <si>
    <t>1226</t>
  </si>
  <si>
    <t>SILVESTRE ROJAS MURILLO</t>
  </si>
  <si>
    <t>00777</t>
  </si>
  <si>
    <t>1229</t>
  </si>
  <si>
    <t>00778</t>
  </si>
  <si>
    <t>1113</t>
  </si>
  <si>
    <t>MARCO MURILLO SANCHEZ</t>
  </si>
  <si>
    <t>00779</t>
  </si>
  <si>
    <t>1230</t>
  </si>
  <si>
    <t>00780</t>
  </si>
  <si>
    <t>1142</t>
  </si>
  <si>
    <t>00781</t>
  </si>
  <si>
    <t>1227</t>
  </si>
  <si>
    <t>00782</t>
  </si>
  <si>
    <t>1182</t>
  </si>
  <si>
    <t>EDUARDO PINTO HERNANDEZ</t>
  </si>
  <si>
    <t>00783</t>
  </si>
  <si>
    <t>1130</t>
  </si>
  <si>
    <t>SANTA RITA</t>
  </si>
  <si>
    <t>MARTIN ROJAS ALFARO</t>
  </si>
  <si>
    <t>00784</t>
  </si>
  <si>
    <t>1189</t>
  </si>
  <si>
    <t>RICARDO FERNANDEZ GUARDIA</t>
  </si>
  <si>
    <t>LA GARITA</t>
  </si>
  <si>
    <t>00785</t>
  </si>
  <si>
    <t>1160</t>
  </si>
  <si>
    <t>1094</t>
  </si>
  <si>
    <t>01654</t>
  </si>
  <si>
    <t>1111</t>
  </si>
  <si>
    <t>SAN ROQUE</t>
  </si>
  <si>
    <t>00789</t>
  </si>
  <si>
    <t>1165</t>
  </si>
  <si>
    <t>FRANCISCO ALFARO ROJAS</t>
  </si>
  <si>
    <t>MARCELA PANIAGUA BRENES</t>
  </si>
  <si>
    <t>00804</t>
  </si>
  <si>
    <t>00790</t>
  </si>
  <si>
    <t>1184</t>
  </si>
  <si>
    <t>PUENTE DE PIEDRA</t>
  </si>
  <si>
    <t>00963</t>
  </si>
  <si>
    <t>00791</t>
  </si>
  <si>
    <t>1146</t>
  </si>
  <si>
    <t>JULIO PEÑA MORUA</t>
  </si>
  <si>
    <t>MARCELA CESPEDES GONZALEZ</t>
  </si>
  <si>
    <t>00792</t>
  </si>
  <si>
    <t>1169</t>
  </si>
  <si>
    <t>RAMON HERRERO VITORIA</t>
  </si>
  <si>
    <t>01591</t>
  </si>
  <si>
    <t>1214</t>
  </si>
  <si>
    <t>OTTO KOPPER STEFFENS</t>
  </si>
  <si>
    <t>00794</t>
  </si>
  <si>
    <t>1190</t>
  </si>
  <si>
    <t>JUAN ARRIETA MIRANDA</t>
  </si>
  <si>
    <t>00795</t>
  </si>
  <si>
    <t>1238</t>
  </si>
  <si>
    <t>01477</t>
  </si>
  <si>
    <t>1084</t>
  </si>
  <si>
    <t>ALFREDO GOMEZ ZAMORA</t>
  </si>
  <si>
    <t>1209</t>
  </si>
  <si>
    <t>SAN MIGUEL ABAJO</t>
  </si>
  <si>
    <t>01256</t>
  </si>
  <si>
    <t>1215</t>
  </si>
  <si>
    <t>01259</t>
  </si>
  <si>
    <t>1082</t>
  </si>
  <si>
    <t>00800</t>
  </si>
  <si>
    <t>1191</t>
  </si>
  <si>
    <t>01466</t>
  </si>
  <si>
    <t>1213</t>
  </si>
  <si>
    <t>ALICE MOYA RODRIGUEZ</t>
  </si>
  <si>
    <t>1152</t>
  </si>
  <si>
    <t>EULOGIA RUIZ RUIZ</t>
  </si>
  <si>
    <t>00803</t>
  </si>
  <si>
    <t>1208</t>
  </si>
  <si>
    <t>02203</t>
  </si>
  <si>
    <t>01257</t>
  </si>
  <si>
    <t>1081</t>
  </si>
  <si>
    <t>GUATUSA</t>
  </si>
  <si>
    <t>00960</t>
  </si>
  <si>
    <t>1211</t>
  </si>
  <si>
    <t>LUIS RODRIGUEZ SALAS</t>
  </si>
  <si>
    <t>ALICIA HERRERA ALFARO</t>
  </si>
  <si>
    <t>1223</t>
  </si>
  <si>
    <t>SANTA GERTRUDIS SUR</t>
  </si>
  <si>
    <t>01424</t>
  </si>
  <si>
    <t>00808</t>
  </si>
  <si>
    <t>1109</t>
  </si>
  <si>
    <t>CARLOS MARIA RODRIGUEZ</t>
  </si>
  <si>
    <t>00867</t>
  </si>
  <si>
    <t>00810</t>
  </si>
  <si>
    <t>1131</t>
  </si>
  <si>
    <t>I.M.A.S.</t>
  </si>
  <si>
    <t>LETICIA CARRANZA VARGAS</t>
  </si>
  <si>
    <t>01170</t>
  </si>
  <si>
    <t>1222</t>
  </si>
  <si>
    <t>URBANO OVIEDO ALFARO</t>
  </si>
  <si>
    <t>1137</t>
  </si>
  <si>
    <t>POASITO</t>
  </si>
  <si>
    <t>01044</t>
  </si>
  <si>
    <t>00813</t>
  </si>
  <si>
    <t>1196</t>
  </si>
  <si>
    <t>01481</t>
  </si>
  <si>
    <t>1204</t>
  </si>
  <si>
    <t>1205</t>
  </si>
  <si>
    <t>01482</t>
  </si>
  <si>
    <t>1224</t>
  </si>
  <si>
    <t>00860</t>
  </si>
  <si>
    <t>00818</t>
  </si>
  <si>
    <t>1149</t>
  </si>
  <si>
    <t>ANA ISABEL HIDALGO ALFARO</t>
  </si>
  <si>
    <t>00819</t>
  </si>
  <si>
    <t>1106</t>
  </si>
  <si>
    <t>MARIANELA RODRIGUEZ HIDALGO</t>
  </si>
  <si>
    <t>02106</t>
  </si>
  <si>
    <t>00820</t>
  </si>
  <si>
    <t>1121</t>
  </si>
  <si>
    <t>CHILAMATE</t>
  </si>
  <si>
    <t>00837</t>
  </si>
  <si>
    <t>1134</t>
  </si>
  <si>
    <t>FRAIJANES</t>
  </si>
  <si>
    <t>01480</t>
  </si>
  <si>
    <t>00822</t>
  </si>
  <si>
    <t>3697</t>
  </si>
  <si>
    <t>TARCOLES</t>
  </si>
  <si>
    <t>01926</t>
  </si>
  <si>
    <t>00823</t>
  </si>
  <si>
    <t>3727</t>
  </si>
  <si>
    <t>01308</t>
  </si>
  <si>
    <t>00824</t>
  </si>
  <si>
    <t>1103</t>
  </si>
  <si>
    <t>BARTOLOME ANDROVETTO GARELLO</t>
  </si>
  <si>
    <t>02858</t>
  </si>
  <si>
    <t>01589</t>
  </si>
  <si>
    <t>1128</t>
  </si>
  <si>
    <t>ARTURO QUIROS CARRANZA</t>
  </si>
  <si>
    <t>00958</t>
  </si>
  <si>
    <t>00826</t>
  </si>
  <si>
    <t>1129</t>
  </si>
  <si>
    <t>ROBERTO CASTRO VARGAS</t>
  </si>
  <si>
    <t>CUATRO ESQUINAS</t>
  </si>
  <si>
    <t>01484</t>
  </si>
  <si>
    <t>02527</t>
  </si>
  <si>
    <t>3723</t>
  </si>
  <si>
    <t>HACIENDA JACO</t>
  </si>
  <si>
    <t>02701</t>
  </si>
  <si>
    <t>1122</t>
  </si>
  <si>
    <t>LA CEIBA</t>
  </si>
  <si>
    <t>00912</t>
  </si>
  <si>
    <t>1155</t>
  </si>
  <si>
    <t>HACIENDA VIEJA</t>
  </si>
  <si>
    <t>00962</t>
  </si>
  <si>
    <t>3737</t>
  </si>
  <si>
    <t>01146</t>
  </si>
  <si>
    <t>3739</t>
  </si>
  <si>
    <t>CENTRAL DE JACO</t>
  </si>
  <si>
    <t>00832</t>
  </si>
  <si>
    <t>1158</t>
  </si>
  <si>
    <t>ROGELIO SOTELA BONILLA</t>
  </si>
  <si>
    <t>01173</t>
  </si>
  <si>
    <t>1170</t>
  </si>
  <si>
    <t>LABRADOR</t>
  </si>
  <si>
    <t>01483</t>
  </si>
  <si>
    <t>00834</t>
  </si>
  <si>
    <t>1181</t>
  </si>
  <si>
    <t>PARCELAS DEL I.T.C.O.</t>
  </si>
  <si>
    <t>02102</t>
  </si>
  <si>
    <t>00835</t>
  </si>
  <si>
    <t>3763</t>
  </si>
  <si>
    <t>QUEBRADA AMARILLA</t>
  </si>
  <si>
    <t>02504</t>
  </si>
  <si>
    <t>00836</t>
  </si>
  <si>
    <t>1201</t>
  </si>
  <si>
    <t>02661</t>
  </si>
  <si>
    <t>1186</t>
  </si>
  <si>
    <t>RAMADAS</t>
  </si>
  <si>
    <t>01588</t>
  </si>
  <si>
    <t>00838</t>
  </si>
  <si>
    <t>00839</t>
  </si>
  <si>
    <t>1228</t>
  </si>
  <si>
    <t>TOBIAS GUZMAN BRENES</t>
  </si>
  <si>
    <t>LA LIBERTAD</t>
  </si>
  <si>
    <t>00843</t>
  </si>
  <si>
    <t>00844</t>
  </si>
  <si>
    <t>00847</t>
  </si>
  <si>
    <t>3764</t>
  </si>
  <si>
    <t>QUEBRADA GANADO</t>
  </si>
  <si>
    <t>01093</t>
  </si>
  <si>
    <t>1175</t>
  </si>
  <si>
    <t>RAMONA SOSA MORENO</t>
  </si>
  <si>
    <t>EITHEL HARRY PASOS CANALES</t>
  </si>
  <si>
    <t>1086</t>
  </si>
  <si>
    <t>JEANNETTE MADRIGAL MOLINA</t>
  </si>
  <si>
    <t>02859</t>
  </si>
  <si>
    <t>1093</t>
  </si>
  <si>
    <t>ALTOS DE NARANJO</t>
  </si>
  <si>
    <t>01486</t>
  </si>
  <si>
    <t>1126</t>
  </si>
  <si>
    <t>THOMAS JEFFERSON</t>
  </si>
  <si>
    <t>01120</t>
  </si>
  <si>
    <t>1150</t>
  </si>
  <si>
    <t>TOMAS SANDOVAL</t>
  </si>
  <si>
    <t>00899</t>
  </si>
  <si>
    <t>02072</t>
  </si>
  <si>
    <t>1151</t>
  </si>
  <si>
    <t>ESTANQUILLOS</t>
  </si>
  <si>
    <t>JESUS</t>
  </si>
  <si>
    <t>01487</t>
  </si>
  <si>
    <t>1157</t>
  </si>
  <si>
    <t>JESUS DE ATENAS</t>
  </si>
  <si>
    <t>01708</t>
  </si>
  <si>
    <t>1172</t>
  </si>
  <si>
    <t>01171</t>
  </si>
  <si>
    <t>1176</t>
  </si>
  <si>
    <t>01489</t>
  </si>
  <si>
    <t>01585</t>
  </si>
  <si>
    <t>1179</t>
  </si>
  <si>
    <t>01574</t>
  </si>
  <si>
    <t>00861</t>
  </si>
  <si>
    <t>1195</t>
  </si>
  <si>
    <t>SABANA LARGA</t>
  </si>
  <si>
    <t>01490</t>
  </si>
  <si>
    <t>00862</t>
  </si>
  <si>
    <t>1200</t>
  </si>
  <si>
    <t>01491</t>
  </si>
  <si>
    <t>1202</t>
  </si>
  <si>
    <t>1203</t>
  </si>
  <si>
    <t>SAN JOSE SUR</t>
  </si>
  <si>
    <t>01492</t>
  </si>
  <si>
    <t>1136</t>
  </si>
  <si>
    <t>02268</t>
  </si>
  <si>
    <t>1231</t>
  </si>
  <si>
    <t>NUEVA DE LOS ALTOS</t>
  </si>
  <si>
    <t>01493</t>
  </si>
  <si>
    <t>00868</t>
  </si>
  <si>
    <t>1089</t>
  </si>
  <si>
    <t>ALTO LOPEZ</t>
  </si>
  <si>
    <t>01534</t>
  </si>
  <si>
    <t>1216</t>
  </si>
  <si>
    <t>SANTA EULALIA</t>
  </si>
  <si>
    <t>01172</t>
  </si>
  <si>
    <t>00871</t>
  </si>
  <si>
    <t>1119</t>
  </si>
  <si>
    <t>CENTRAL DE ATENAS</t>
  </si>
  <si>
    <t>GUACIMO</t>
  </si>
  <si>
    <t>1166</t>
  </si>
  <si>
    <t>LA BALSA</t>
  </si>
  <si>
    <t>01488</t>
  </si>
  <si>
    <t>1292</t>
  </si>
  <si>
    <t>01608</t>
  </si>
  <si>
    <t>02210</t>
  </si>
  <si>
    <t>1320</t>
  </si>
  <si>
    <t>LLANO BRENES</t>
  </si>
  <si>
    <t>01607</t>
  </si>
  <si>
    <t>02207</t>
  </si>
  <si>
    <t>00877</t>
  </si>
  <si>
    <t>1327</t>
  </si>
  <si>
    <t>MACARIO VALVERDE MADRIGAL</t>
  </si>
  <si>
    <t>ROGELIO VALVERDE MUÑOZ</t>
  </si>
  <si>
    <t>00878</t>
  </si>
  <si>
    <t>1369</t>
  </si>
  <si>
    <t>00879</t>
  </si>
  <si>
    <t>LA SABANA</t>
  </si>
  <si>
    <t>00880</t>
  </si>
  <si>
    <t>1335</t>
  </si>
  <si>
    <t>00999</t>
  </si>
  <si>
    <t>00881</t>
  </si>
  <si>
    <t>00882</t>
  </si>
  <si>
    <t>1355</t>
  </si>
  <si>
    <t>MIXTA SAN RAFAEL</t>
  </si>
  <si>
    <t>01287</t>
  </si>
  <si>
    <t>00969</t>
  </si>
  <si>
    <t>1247</t>
  </si>
  <si>
    <t>1333</t>
  </si>
  <si>
    <t>XENIA ROJAS CAMPOS</t>
  </si>
  <si>
    <t>02507</t>
  </si>
  <si>
    <t>00885</t>
  </si>
  <si>
    <t>1352</t>
  </si>
  <si>
    <t>01097</t>
  </si>
  <si>
    <t>1357</t>
  </si>
  <si>
    <t>01735</t>
  </si>
  <si>
    <t>00887</t>
  </si>
  <si>
    <t>00888</t>
  </si>
  <si>
    <t>1371</t>
  </si>
  <si>
    <t>MANUEL BARBOZA CASCANTE</t>
  </si>
  <si>
    <t>1253</t>
  </si>
  <si>
    <t>01139</t>
  </si>
  <si>
    <t>1280</t>
  </si>
  <si>
    <t>VALLE AZUL</t>
  </si>
  <si>
    <t>01361</t>
  </si>
  <si>
    <t>01917</t>
  </si>
  <si>
    <t>LOS LAGOS</t>
  </si>
  <si>
    <t>00895</t>
  </si>
  <si>
    <t>1291</t>
  </si>
  <si>
    <t>01736</t>
  </si>
  <si>
    <t>00896</t>
  </si>
  <si>
    <t>00897</t>
  </si>
  <si>
    <t>1312</t>
  </si>
  <si>
    <t>02662</t>
  </si>
  <si>
    <t>00898</t>
  </si>
  <si>
    <t>03092</t>
  </si>
  <si>
    <t>1331</t>
  </si>
  <si>
    <t>MERCEDES QUESADA QUESADA</t>
  </si>
  <si>
    <t>1323</t>
  </si>
  <si>
    <t>LOS CRIQUES</t>
  </si>
  <si>
    <t>02945</t>
  </si>
  <si>
    <t>1343</t>
  </si>
  <si>
    <t>01138</t>
  </si>
  <si>
    <t>01306</t>
  </si>
  <si>
    <t>00902</t>
  </si>
  <si>
    <t>1338</t>
  </si>
  <si>
    <t>02869</t>
  </si>
  <si>
    <t>00903</t>
  </si>
  <si>
    <t>00904</t>
  </si>
  <si>
    <t>1252</t>
  </si>
  <si>
    <t>03161</t>
  </si>
  <si>
    <t>00905</t>
  </si>
  <si>
    <t>1265</t>
  </si>
  <si>
    <t>02870</t>
  </si>
  <si>
    <t>00906</t>
  </si>
  <si>
    <t>1283</t>
  </si>
  <si>
    <t>01289</t>
  </si>
  <si>
    <t>00907</t>
  </si>
  <si>
    <t>1308</t>
  </si>
  <si>
    <t>1330</t>
  </si>
  <si>
    <t>MANUEL QUESADA BASTOS</t>
  </si>
  <si>
    <t>1337</t>
  </si>
  <si>
    <t>NAUTILIO ACOSTA PIEPPER</t>
  </si>
  <si>
    <t>01292</t>
  </si>
  <si>
    <t>1366</t>
  </si>
  <si>
    <t>COOPEZAMORA</t>
  </si>
  <si>
    <t>03093</t>
  </si>
  <si>
    <t>02508</t>
  </si>
  <si>
    <t>1427</t>
  </si>
  <si>
    <t>02235</t>
  </si>
  <si>
    <t>1244</t>
  </si>
  <si>
    <t>GERARDO BADILLA MORA</t>
  </si>
  <si>
    <t>1268</t>
  </si>
  <si>
    <t>YADIRA GAMBOA ALFARO</t>
  </si>
  <si>
    <t>02319</t>
  </si>
  <si>
    <t>1287</t>
  </si>
  <si>
    <t>ERMELINDA MORA CARVAJAL</t>
  </si>
  <si>
    <t>02664</t>
  </si>
  <si>
    <t>1309</t>
  </si>
  <si>
    <t>02948</t>
  </si>
  <si>
    <t>01091</t>
  </si>
  <si>
    <t>1334</t>
  </si>
  <si>
    <t>01087</t>
  </si>
  <si>
    <t>1361</t>
  </si>
  <si>
    <t>01610</t>
  </si>
  <si>
    <t>01737</t>
  </si>
  <si>
    <t>01503</t>
  </si>
  <si>
    <t>01688</t>
  </si>
  <si>
    <t>1274</t>
  </si>
  <si>
    <t>DR. CARLOS LUIS VALVERDE VEGA</t>
  </si>
  <si>
    <t>02320</t>
  </si>
  <si>
    <t>01502</t>
  </si>
  <si>
    <t>1344</t>
  </si>
  <si>
    <t>QUEBRADILLAS</t>
  </si>
  <si>
    <t>02947</t>
  </si>
  <si>
    <t>01082</t>
  </si>
  <si>
    <t>1306</t>
  </si>
  <si>
    <t>LA CONSTANCIA</t>
  </si>
  <si>
    <t>EL EMPALME</t>
  </si>
  <si>
    <t>CARMEN C. ARAYA BARRANTES</t>
  </si>
  <si>
    <t>02445</t>
  </si>
  <si>
    <t>1311</t>
  </si>
  <si>
    <t>02663</t>
  </si>
  <si>
    <t>01092</t>
  </si>
  <si>
    <t>00929</t>
  </si>
  <si>
    <t>1353</t>
  </si>
  <si>
    <t>CARLOS ALVARADO LEDEZMA</t>
  </si>
  <si>
    <t>01090</t>
  </si>
  <si>
    <t>1264</t>
  </si>
  <si>
    <t>02124</t>
  </si>
  <si>
    <t>1310</t>
  </si>
  <si>
    <t>LA LUISA</t>
  </si>
  <si>
    <t>01295</t>
  </si>
  <si>
    <t>BARRIO LOS ÁNGELES</t>
  </si>
  <si>
    <t>01740</t>
  </si>
  <si>
    <t>1342</t>
  </si>
  <si>
    <t>PETERS</t>
  </si>
  <si>
    <t>00934</t>
  </si>
  <si>
    <t>1206</t>
  </si>
  <si>
    <t>00957</t>
  </si>
  <si>
    <t>1360</t>
  </si>
  <si>
    <t>EULOGIO SALAZAR LARA</t>
  </si>
  <si>
    <t>1207</t>
  </si>
  <si>
    <t>01296</t>
  </si>
  <si>
    <t>01656</t>
  </si>
  <si>
    <t>00938</t>
  </si>
  <si>
    <t>1362</t>
  </si>
  <si>
    <t>IGNACIO ARAYA SIBAJA</t>
  </si>
  <si>
    <t>01140</t>
  </si>
  <si>
    <t>00939</t>
  </si>
  <si>
    <t>1233</t>
  </si>
  <si>
    <t>EL CAJON</t>
  </si>
  <si>
    <t>CRISTHIAN PICADO HIDALGO</t>
  </si>
  <si>
    <t>01611</t>
  </si>
  <si>
    <t>00940</t>
  </si>
  <si>
    <t>1173</t>
  </si>
  <si>
    <t>1354</t>
  </si>
  <si>
    <t>00942</t>
  </si>
  <si>
    <t>1367</t>
  </si>
  <si>
    <t>CALLE SAN MIGUEL</t>
  </si>
  <si>
    <t>01687</t>
  </si>
  <si>
    <t>TORO AMARILLO</t>
  </si>
  <si>
    <t>1372</t>
  </si>
  <si>
    <t>01879</t>
  </si>
  <si>
    <t>01738</t>
  </si>
  <si>
    <t>00945</t>
  </si>
  <si>
    <t>1272</t>
  </si>
  <si>
    <t>01612</t>
  </si>
  <si>
    <t>1301</t>
  </si>
  <si>
    <t>01012</t>
  </si>
  <si>
    <t>00947</t>
  </si>
  <si>
    <t>1307</t>
  </si>
  <si>
    <t>LA CUEVA</t>
  </si>
  <si>
    <t>01990</t>
  </si>
  <si>
    <t>1326</t>
  </si>
  <si>
    <t>01301</t>
  </si>
  <si>
    <t>1302</t>
  </si>
  <si>
    <t>00950</t>
  </si>
  <si>
    <t>1341</t>
  </si>
  <si>
    <t>PALMITOS</t>
  </si>
  <si>
    <t>1348</t>
  </si>
  <si>
    <t>GUISELLE VILLALOBOS SALAS</t>
  </si>
  <si>
    <t>00952</t>
  </si>
  <si>
    <t>1356</t>
  </si>
  <si>
    <t>01303</t>
  </si>
  <si>
    <t>00953</t>
  </si>
  <si>
    <t>1363</t>
  </si>
  <si>
    <t>01033</t>
  </si>
  <si>
    <t>00954</t>
  </si>
  <si>
    <t>1245</t>
  </si>
  <si>
    <t>1347</t>
  </si>
  <si>
    <t>SAN JUANILLO</t>
  </si>
  <si>
    <t>1358</t>
  </si>
  <si>
    <t>SANTIAGO CRESPO CALVO</t>
  </si>
  <si>
    <t>1319</t>
  </si>
  <si>
    <t>01880</t>
  </si>
  <si>
    <t>1325</t>
  </si>
  <si>
    <t>LOS ROBLES</t>
  </si>
  <si>
    <t>1332</t>
  </si>
  <si>
    <t>MIGUEL CARBALLO CORRALES</t>
  </si>
  <si>
    <t>01302</t>
  </si>
  <si>
    <t>1256</t>
  </si>
  <si>
    <t>01304</t>
  </si>
  <si>
    <t>01001</t>
  </si>
  <si>
    <t>1364</t>
  </si>
  <si>
    <t>SANTA MARGARITA</t>
  </si>
  <si>
    <t>01751</t>
  </si>
  <si>
    <t>02336</t>
  </si>
  <si>
    <t>00964</t>
  </si>
  <si>
    <t>1370</t>
  </si>
  <si>
    <t>01613</t>
  </si>
  <si>
    <t>00965</t>
  </si>
  <si>
    <t>1285</t>
  </si>
  <si>
    <t>01098</t>
  </si>
  <si>
    <t>00966</t>
  </si>
  <si>
    <t>1271</t>
  </si>
  <si>
    <t>01010</t>
  </si>
  <si>
    <t>00967</t>
  </si>
  <si>
    <t>1315</t>
  </si>
  <si>
    <t>SAN MIGUEL OESTE</t>
  </si>
  <si>
    <t>01305</t>
  </si>
  <si>
    <t>01689</t>
  </si>
  <si>
    <t>1345</t>
  </si>
  <si>
    <t>01007</t>
  </si>
  <si>
    <t>1270</t>
  </si>
  <si>
    <t>CALLE VARGAS</t>
  </si>
  <si>
    <t>00970</t>
  </si>
  <si>
    <t>1299</t>
  </si>
  <si>
    <t>1324</t>
  </si>
  <si>
    <t>01881</t>
  </si>
  <si>
    <t>01918</t>
  </si>
  <si>
    <t>1303</t>
  </si>
  <si>
    <t>ESQUIPULAS</t>
  </si>
  <si>
    <t>01002</t>
  </si>
  <si>
    <t>00973</t>
  </si>
  <si>
    <t>1349</t>
  </si>
  <si>
    <t>DR. RICARDO MORENO CAÑAS</t>
  </si>
  <si>
    <t>01009</t>
  </si>
  <si>
    <t>00974</t>
  </si>
  <si>
    <t>1351</t>
  </si>
  <si>
    <t>PABLO ALVARADO VARGAS</t>
  </si>
  <si>
    <t>01008</t>
  </si>
  <si>
    <t>00975</t>
  </si>
  <si>
    <t>1365</t>
  </si>
  <si>
    <t>00976</t>
  </si>
  <si>
    <t>1288</t>
  </si>
  <si>
    <t>00977</t>
  </si>
  <si>
    <t>1296</t>
  </si>
  <si>
    <t>00978</t>
  </si>
  <si>
    <t>00979</t>
  </si>
  <si>
    <t>1260</t>
  </si>
  <si>
    <t>01614</t>
  </si>
  <si>
    <t>00980</t>
  </si>
  <si>
    <t>1248</t>
  </si>
  <si>
    <t>BAJO TAPEZCO</t>
  </si>
  <si>
    <t>01307</t>
  </si>
  <si>
    <t>01507</t>
  </si>
  <si>
    <t>1255</t>
  </si>
  <si>
    <t>ARNULFO ARIAS MADRID</t>
  </si>
  <si>
    <t>00982</t>
  </si>
  <si>
    <t>1290</t>
  </si>
  <si>
    <t>FREDDY GAMBOA ARAYA</t>
  </si>
  <si>
    <t>01310</t>
  </si>
  <si>
    <t>00983</t>
  </si>
  <si>
    <t>1294</t>
  </si>
  <si>
    <t>EIDA VARGAS CARRANZA</t>
  </si>
  <si>
    <t>01311</t>
  </si>
  <si>
    <t>00984</t>
  </si>
  <si>
    <t>1305</t>
  </si>
  <si>
    <t>LA BRISA</t>
  </si>
  <si>
    <t>01100</t>
  </si>
  <si>
    <t>00985</t>
  </si>
  <si>
    <t>1314</t>
  </si>
  <si>
    <t>LA PICADA</t>
  </si>
  <si>
    <t>NUBIA ARRIETA ARAYA</t>
  </si>
  <si>
    <t>01142</t>
  </si>
  <si>
    <t>01512</t>
  </si>
  <si>
    <t>00986</t>
  </si>
  <si>
    <t>1322</t>
  </si>
  <si>
    <t>01099</t>
  </si>
  <si>
    <t>01144</t>
  </si>
  <si>
    <t>1340</t>
  </si>
  <si>
    <t>SALUSTIO CAMACHO MUÑOZ</t>
  </si>
  <si>
    <t>01143</t>
  </si>
  <si>
    <t>1339</t>
  </si>
  <si>
    <t>OTILIO ULATE BLANCO</t>
  </si>
  <si>
    <t>1263</t>
  </si>
  <si>
    <t>01616</t>
  </si>
  <si>
    <t>00990</t>
  </si>
  <si>
    <t>00991</t>
  </si>
  <si>
    <t>1300</t>
  </si>
  <si>
    <t>02944</t>
  </si>
  <si>
    <t>01742</t>
  </si>
  <si>
    <t>1368</t>
  </si>
  <si>
    <t>EVA ADILIA AGUILAR ARAYA</t>
  </si>
  <si>
    <t>01615</t>
  </si>
  <si>
    <t>01514</t>
  </si>
  <si>
    <t>1398</t>
  </si>
  <si>
    <t>VENECIA</t>
  </si>
  <si>
    <t>01685</t>
  </si>
  <si>
    <t>1445</t>
  </si>
  <si>
    <t>02091</t>
  </si>
  <si>
    <t>1467</t>
  </si>
  <si>
    <t>CARIBLANCO</t>
  </si>
  <si>
    <t>01548</t>
  </si>
  <si>
    <t>1563</t>
  </si>
  <si>
    <t>1582</t>
  </si>
  <si>
    <t>JUAN FELIX ESTRADA</t>
  </si>
  <si>
    <t>01370</t>
  </si>
  <si>
    <t>1613</t>
  </si>
  <si>
    <t>RIO CUARTO</t>
  </si>
  <si>
    <t>01549</t>
  </si>
  <si>
    <t>1615</t>
  </si>
  <si>
    <t>PUEBLO VIEJO</t>
  </si>
  <si>
    <t>01550</t>
  </si>
  <si>
    <t>02113</t>
  </si>
  <si>
    <t>1617</t>
  </si>
  <si>
    <t>LUIS DEMETRIO TINOCO</t>
  </si>
  <si>
    <t>UJARRAS</t>
  </si>
  <si>
    <t>01005</t>
  </si>
  <si>
    <t>1682</t>
  </si>
  <si>
    <t>01686</t>
  </si>
  <si>
    <t>1671</t>
  </si>
  <si>
    <t>JOSE MARIA VARGAS ARIAS</t>
  </si>
  <si>
    <t>EMILCE MORA PORTUGUEZ</t>
  </si>
  <si>
    <t>1429</t>
  </si>
  <si>
    <t>MARIA ELENA GAMBOA ZUÑIGA</t>
  </si>
  <si>
    <t>02112</t>
  </si>
  <si>
    <t>1656</t>
  </si>
  <si>
    <t>1488</t>
  </si>
  <si>
    <t>COLONIA TORO AMARILLO</t>
  </si>
  <si>
    <t>MARIA ISABEL MOLINA ARCE</t>
  </si>
  <si>
    <t>02713</t>
  </si>
  <si>
    <t>01011</t>
  </si>
  <si>
    <t>1546</t>
  </si>
  <si>
    <t>LA FLOR</t>
  </si>
  <si>
    <t>03186</t>
  </si>
  <si>
    <t>01014</t>
  </si>
  <si>
    <t>1518</t>
  </si>
  <si>
    <t>MARITZA GONZALEZ ALVAREZ</t>
  </si>
  <si>
    <t>01945</t>
  </si>
  <si>
    <t>01015</t>
  </si>
  <si>
    <t>1385</t>
  </si>
  <si>
    <t>PENJAMO</t>
  </si>
  <si>
    <t>02094</t>
  </si>
  <si>
    <t>01016</t>
  </si>
  <si>
    <t>1507</t>
  </si>
  <si>
    <t>CUESTILLAS</t>
  </si>
  <si>
    <t>01017</t>
  </si>
  <si>
    <t>1522</t>
  </si>
  <si>
    <t>FANNY KOPPER BLANCO</t>
  </si>
  <si>
    <t>02196</t>
  </si>
  <si>
    <t>01018</t>
  </si>
  <si>
    <t>1523</t>
  </si>
  <si>
    <t>01019</t>
  </si>
  <si>
    <t>1541</t>
  </si>
  <si>
    <t>JUAN MANSO ESTEVEZ</t>
  </si>
  <si>
    <t>01205</t>
  </si>
  <si>
    <t>01020</t>
  </si>
  <si>
    <t>1542</t>
  </si>
  <si>
    <t>01690</t>
  </si>
  <si>
    <t>01021</t>
  </si>
  <si>
    <t>1635</t>
  </si>
  <si>
    <t>01746</t>
  </si>
  <si>
    <t>01022</t>
  </si>
  <si>
    <t>1650</t>
  </si>
  <si>
    <t>REPUBLICA DE ITALIA</t>
  </si>
  <si>
    <t>SANTA CLARA</t>
  </si>
  <si>
    <t>02122</t>
  </si>
  <si>
    <t>1555</t>
  </si>
  <si>
    <t>LA TIGRA</t>
  </si>
  <si>
    <t>LIGIA CORDERO PEREZ</t>
  </si>
  <si>
    <t>01373</t>
  </si>
  <si>
    <t>01024</t>
  </si>
  <si>
    <t>1654</t>
  </si>
  <si>
    <t>02096</t>
  </si>
  <si>
    <t>01025</t>
  </si>
  <si>
    <t>1601</t>
  </si>
  <si>
    <t>PLATANAR</t>
  </si>
  <si>
    <t>01522</t>
  </si>
  <si>
    <t>02121</t>
  </si>
  <si>
    <t>01026</t>
  </si>
  <si>
    <t>1632</t>
  </si>
  <si>
    <t>JUANITA NAVARRO CASTRO</t>
  </si>
  <si>
    <t>01745</t>
  </si>
  <si>
    <t>01027</t>
  </si>
  <si>
    <t>1544</t>
  </si>
  <si>
    <t>02847</t>
  </si>
  <si>
    <t>01028</t>
  </si>
  <si>
    <t>1565</t>
  </si>
  <si>
    <t>LA VEGA</t>
  </si>
  <si>
    <t>01029</t>
  </si>
  <si>
    <t>1618</t>
  </si>
  <si>
    <t>01386</t>
  </si>
  <si>
    <t>01030</t>
  </si>
  <si>
    <t>1695</t>
  </si>
  <si>
    <t>01693</t>
  </si>
  <si>
    <t>01031</t>
  </si>
  <si>
    <t>1468</t>
  </si>
  <si>
    <t>CARLOS MAROTO QUIROS</t>
  </si>
  <si>
    <t>01032</t>
  </si>
  <si>
    <t>1520</t>
  </si>
  <si>
    <t>EL MOLINO</t>
  </si>
  <si>
    <t>02715</t>
  </si>
  <si>
    <t>01034</t>
  </si>
  <si>
    <t>01035</t>
  </si>
  <si>
    <t>1608</t>
  </si>
  <si>
    <t>PUENTE CASA</t>
  </si>
  <si>
    <t>02492</t>
  </si>
  <si>
    <t>1627</t>
  </si>
  <si>
    <t>01692</t>
  </si>
  <si>
    <t>1657</t>
  </si>
  <si>
    <t>01950</t>
  </si>
  <si>
    <t>02194</t>
  </si>
  <si>
    <t>1676</t>
  </si>
  <si>
    <t>LA ALTURA</t>
  </si>
  <si>
    <t>02080</t>
  </si>
  <si>
    <t>1421</t>
  </si>
  <si>
    <t>1444</t>
  </si>
  <si>
    <t>02849</t>
  </si>
  <si>
    <t>1496</t>
  </si>
  <si>
    <t>MAINOR RODRIGUEZ ACUÑA</t>
  </si>
  <si>
    <t>01088</t>
  </si>
  <si>
    <t>1512</t>
  </si>
  <si>
    <t>02717</t>
  </si>
  <si>
    <t>1513</t>
  </si>
  <si>
    <t>1533</t>
  </si>
  <si>
    <t>1568</t>
  </si>
  <si>
    <t>01089</t>
  </si>
  <si>
    <t>1630</t>
  </si>
  <si>
    <t>MARIA ISABEL VASQUEZ JIMENEZ</t>
  </si>
  <si>
    <t>01557</t>
  </si>
  <si>
    <t>1636</t>
  </si>
  <si>
    <t>02012</t>
  </si>
  <si>
    <t>1396</t>
  </si>
  <si>
    <t>02853</t>
  </si>
  <si>
    <t>1712</t>
  </si>
  <si>
    <t>LA TESALIA</t>
  </si>
  <si>
    <t>02848</t>
  </si>
  <si>
    <t>02564</t>
  </si>
  <si>
    <t>01052</t>
  </si>
  <si>
    <t>1606</t>
  </si>
  <si>
    <t>PORVENIR</t>
  </si>
  <si>
    <t>01351</t>
  </si>
  <si>
    <t>1505</t>
  </si>
  <si>
    <t>1639</t>
  </si>
  <si>
    <t>01055</t>
  </si>
  <si>
    <t>1540</t>
  </si>
  <si>
    <t>JUAN CHAVES ROJAS</t>
  </si>
  <si>
    <t>01056</t>
  </si>
  <si>
    <t>1715</t>
  </si>
  <si>
    <t>02850</t>
  </si>
  <si>
    <t>1539</t>
  </si>
  <si>
    <t>1648</t>
  </si>
  <si>
    <t>02995</t>
  </si>
  <si>
    <t>01060</t>
  </si>
  <si>
    <t>1378</t>
  </si>
  <si>
    <t>MONTECRISTO</t>
  </si>
  <si>
    <t>AGUAS ZARCAS</t>
  </si>
  <si>
    <t>02100</t>
  </si>
  <si>
    <t>02533</t>
  </si>
  <si>
    <t>1472</t>
  </si>
  <si>
    <t>CERRO CORTES</t>
  </si>
  <si>
    <t>1510</t>
  </si>
  <si>
    <t>PITALITO SUR</t>
  </si>
  <si>
    <t>02098</t>
  </si>
  <si>
    <t>01063</t>
  </si>
  <si>
    <t>1552</t>
  </si>
  <si>
    <t>LA PALMERA</t>
  </si>
  <si>
    <t>PALMERA</t>
  </si>
  <si>
    <t>01354</t>
  </si>
  <si>
    <t>01378</t>
  </si>
  <si>
    <t>1501</t>
  </si>
  <si>
    <t>MARITZA ALVAREZ GAMBOA</t>
  </si>
  <si>
    <t>03286</t>
  </si>
  <si>
    <t>1532</t>
  </si>
  <si>
    <t>ARISTIDES ROMAIN</t>
  </si>
  <si>
    <t>03264</t>
  </si>
  <si>
    <t>1579</t>
  </si>
  <si>
    <t>01453</t>
  </si>
  <si>
    <t>1604</t>
  </si>
  <si>
    <t>03259</t>
  </si>
  <si>
    <t>1628</t>
  </si>
  <si>
    <t>INDIRA HIDALGO SEQUEIRA</t>
  </si>
  <si>
    <t>01357</t>
  </si>
  <si>
    <t>01820</t>
  </si>
  <si>
    <t>1665</t>
  </si>
  <si>
    <t>01362</t>
  </si>
  <si>
    <t>01377</t>
  </si>
  <si>
    <t>1388</t>
  </si>
  <si>
    <t>MARIO SALAZAR MORA</t>
  </si>
  <si>
    <t>1379</t>
  </si>
  <si>
    <t>ABELARDO ROJAS QUESADA</t>
  </si>
  <si>
    <t>LA MARINA</t>
  </si>
  <si>
    <t>02994</t>
  </si>
  <si>
    <t>01376</t>
  </si>
  <si>
    <t>1391</t>
  </si>
  <si>
    <t>1397</t>
  </si>
  <si>
    <t>ANA JANCY ACUÑA MURILLO</t>
  </si>
  <si>
    <t>01077</t>
  </si>
  <si>
    <t>1566</t>
  </si>
  <si>
    <t>JOSE RODRIGUEZ MARTINEZ</t>
  </si>
  <si>
    <t>01078</t>
  </si>
  <si>
    <t>1581</t>
  </si>
  <si>
    <t>LOS LLANOS</t>
  </si>
  <si>
    <t>01355</t>
  </si>
  <si>
    <t>01819</t>
  </si>
  <si>
    <t>01079</t>
  </si>
  <si>
    <t>1607</t>
  </si>
  <si>
    <t>02099</t>
  </si>
  <si>
    <t>01080</t>
  </si>
  <si>
    <t>1652</t>
  </si>
  <si>
    <t>SANTA FE</t>
  </si>
  <si>
    <t>01358</t>
  </si>
  <si>
    <t>01081</t>
  </si>
  <si>
    <t>1709</t>
  </si>
  <si>
    <t>1405</t>
  </si>
  <si>
    <t>01524</t>
  </si>
  <si>
    <t>1419</t>
  </si>
  <si>
    <t>02349</t>
  </si>
  <si>
    <t>1432</t>
  </si>
  <si>
    <t>EL JARDIN</t>
  </si>
  <si>
    <t>LEDA MATARRITA DIAZ</t>
  </si>
  <si>
    <t>01702</t>
  </si>
  <si>
    <t>1484</t>
  </si>
  <si>
    <t>EL ENCANTO</t>
  </si>
  <si>
    <t>SADY SOLORZANO SALAZAR</t>
  </si>
  <si>
    <t>02076</t>
  </si>
  <si>
    <t>1527</t>
  </si>
  <si>
    <t>EL SAINO</t>
  </si>
  <si>
    <t>01368</t>
  </si>
  <si>
    <t>1528</t>
  </si>
  <si>
    <t>1554</t>
  </si>
  <si>
    <t>LA TABLA</t>
  </si>
  <si>
    <t>1558</t>
  </si>
  <si>
    <t>BOCA TAPADA</t>
  </si>
  <si>
    <t>03002</t>
  </si>
  <si>
    <t>1658</t>
  </si>
  <si>
    <t>02092</t>
  </si>
  <si>
    <t>1660</t>
  </si>
  <si>
    <t>ROSA QUIROS ROJAS</t>
  </si>
  <si>
    <t>02093</t>
  </si>
  <si>
    <t>1662</t>
  </si>
  <si>
    <t>SANTA ISABEL</t>
  </si>
  <si>
    <t>MARIO CAMBRONERO BADILLA</t>
  </si>
  <si>
    <t>01817</t>
  </si>
  <si>
    <t>01094</t>
  </si>
  <si>
    <t>QUEBRADA GRANDE</t>
  </si>
  <si>
    <t>01095</t>
  </si>
  <si>
    <t>1672</t>
  </si>
  <si>
    <t>01822</t>
  </si>
  <si>
    <t>01096</t>
  </si>
  <si>
    <t>1612</t>
  </si>
  <si>
    <t>ESTERITO</t>
  </si>
  <si>
    <t>01398</t>
  </si>
  <si>
    <t>1521</t>
  </si>
  <si>
    <t>EL PALMAR</t>
  </si>
  <si>
    <t>02494</t>
  </si>
  <si>
    <t>2608</t>
  </si>
  <si>
    <t>MONSEÑOR MORERA VEGA</t>
  </si>
  <si>
    <t>TILARAN</t>
  </si>
  <si>
    <t>02684</t>
  </si>
  <si>
    <t>1600</t>
  </si>
  <si>
    <t>GONZALO MONGE BERMUDEZ</t>
  </si>
  <si>
    <t>LA PRADERA</t>
  </si>
  <si>
    <t>1551</t>
  </si>
  <si>
    <t>DENIS CAMPOS BARRANTES</t>
  </si>
  <si>
    <t>02075</t>
  </si>
  <si>
    <t>1663</t>
  </si>
  <si>
    <t>1688</t>
  </si>
  <si>
    <t>PUERTO ESCONDIDO</t>
  </si>
  <si>
    <t>01372</t>
  </si>
  <si>
    <t>1406</t>
  </si>
  <si>
    <t>WALTER MORA ALFARO</t>
  </si>
  <si>
    <t>1526</t>
  </si>
  <si>
    <t>EL TANQUE</t>
  </si>
  <si>
    <t>MILAGRO VALVERDE ZUÑIGA</t>
  </si>
  <si>
    <t>01711</t>
  </si>
  <si>
    <t>1376</t>
  </si>
  <si>
    <t>LA PERLA</t>
  </si>
  <si>
    <t>01744</t>
  </si>
  <si>
    <t>1489</t>
  </si>
  <si>
    <t>02077</t>
  </si>
  <si>
    <t>1492</t>
  </si>
  <si>
    <t>02331</t>
  </si>
  <si>
    <t>01113</t>
  </si>
  <si>
    <t>1497</t>
  </si>
  <si>
    <t>SONAFLUCA</t>
  </si>
  <si>
    <t>EDWARD MORA GAMBOA</t>
  </si>
  <si>
    <t>01558</t>
  </si>
  <si>
    <t>01114</t>
  </si>
  <si>
    <t>1490</t>
  </si>
  <si>
    <t>01979</t>
  </si>
  <si>
    <t>1545</t>
  </si>
  <si>
    <t>1616</t>
  </si>
  <si>
    <t>EL BOSQUE</t>
  </si>
  <si>
    <t>02854</t>
  </si>
  <si>
    <t>01118</t>
  </si>
  <si>
    <t>1631</t>
  </si>
  <si>
    <t>HERNAN KOSCHNY CASCANTE</t>
  </si>
  <si>
    <t>MAGALY VARGAS BONILLA</t>
  </si>
  <si>
    <t>03212</t>
  </si>
  <si>
    <t>01119</t>
  </si>
  <si>
    <t>1634</t>
  </si>
  <si>
    <t>01717</t>
  </si>
  <si>
    <t>1675</t>
  </si>
  <si>
    <t>TRES ESQUINAS</t>
  </si>
  <si>
    <t>02354</t>
  </si>
  <si>
    <t>1689</t>
  </si>
  <si>
    <t>02356</t>
  </si>
  <si>
    <t>1661</t>
  </si>
  <si>
    <t>02079</t>
  </si>
  <si>
    <t>01123</t>
  </si>
  <si>
    <t>01124</t>
  </si>
  <si>
    <t>1548</t>
  </si>
  <si>
    <t>1593</t>
  </si>
  <si>
    <t>FINCA ZETA TRECE</t>
  </si>
  <si>
    <t>JUAN CARLOS MORA SALAS</t>
  </si>
  <si>
    <t>01131</t>
  </si>
  <si>
    <t>1626</t>
  </si>
  <si>
    <t>02078</t>
  </si>
  <si>
    <t>01135</t>
  </si>
  <si>
    <t>1698</t>
  </si>
  <si>
    <t>01743</t>
  </si>
  <si>
    <t>02536</t>
  </si>
  <si>
    <t>01136</t>
  </si>
  <si>
    <t>1377</t>
  </si>
  <si>
    <t>EL CASTILLO</t>
  </si>
  <si>
    <t>02718</t>
  </si>
  <si>
    <t>01137</t>
  </si>
  <si>
    <t>1438</t>
  </si>
  <si>
    <t>JUAN RAFAEL CHACON CASTRO</t>
  </si>
  <si>
    <t>YANIXIA CHAVES MURILLO</t>
  </si>
  <si>
    <t>1704</t>
  </si>
  <si>
    <t>SAN DIEGO</t>
  </si>
  <si>
    <t>03146</t>
  </si>
  <si>
    <t>1718</t>
  </si>
  <si>
    <t>TERRON COLORADO</t>
  </si>
  <si>
    <t>01718</t>
  </si>
  <si>
    <t>1517</t>
  </si>
  <si>
    <t>02357</t>
  </si>
  <si>
    <t>02339</t>
  </si>
  <si>
    <t>1694</t>
  </si>
  <si>
    <t>03114</t>
  </si>
  <si>
    <t>1700</t>
  </si>
  <si>
    <t>SAN JOAQUIN</t>
  </si>
  <si>
    <t>01400</t>
  </si>
  <si>
    <t>1459</t>
  </si>
  <si>
    <t>01559</t>
  </si>
  <si>
    <t>01145</t>
  </si>
  <si>
    <t>01147</t>
  </si>
  <si>
    <t>COCOBOLO</t>
  </si>
  <si>
    <t>01148</t>
  </si>
  <si>
    <t>1487</t>
  </si>
  <si>
    <t>LOS ALMENDROS</t>
  </si>
  <si>
    <t>02785</t>
  </si>
  <si>
    <t>02234</t>
  </si>
  <si>
    <t>01149</t>
  </si>
  <si>
    <t>1499</t>
  </si>
  <si>
    <t>GERMAN ROJAS ARAYA</t>
  </si>
  <si>
    <t>03148</t>
  </si>
  <si>
    <t>01150</t>
  </si>
  <si>
    <t>SAN ANDRES</t>
  </si>
  <si>
    <t>01152</t>
  </si>
  <si>
    <t>02231</t>
  </si>
  <si>
    <t>01154</t>
  </si>
  <si>
    <t>1644</t>
  </si>
  <si>
    <t>SAN PEDRO DE CUTRIS</t>
  </si>
  <si>
    <t>02855</t>
  </si>
  <si>
    <t>02232</t>
  </si>
  <si>
    <t>1629</t>
  </si>
  <si>
    <t>02081</t>
  </si>
  <si>
    <t>3374</t>
  </si>
  <si>
    <t>PALACIOS</t>
  </si>
  <si>
    <t>MATINA</t>
  </si>
  <si>
    <t>01966</t>
  </si>
  <si>
    <t>SAN FERNANDO</t>
  </si>
  <si>
    <t>1708</t>
  </si>
  <si>
    <t>03001</t>
  </si>
  <si>
    <t>1714</t>
  </si>
  <si>
    <t>03100</t>
  </si>
  <si>
    <t>1375</t>
  </si>
  <si>
    <t>01402</t>
  </si>
  <si>
    <t>1399</t>
  </si>
  <si>
    <t>COOPEVEGA</t>
  </si>
  <si>
    <t>01412</t>
  </si>
  <si>
    <t>01165</t>
  </si>
  <si>
    <t>03103</t>
  </si>
  <si>
    <t>1448</t>
  </si>
  <si>
    <t>ACAPULCO</t>
  </si>
  <si>
    <t>01523</t>
  </si>
  <si>
    <t>1722</t>
  </si>
  <si>
    <t>01403</t>
  </si>
  <si>
    <t>1503</t>
  </si>
  <si>
    <t>02359</t>
  </si>
  <si>
    <t>01169</t>
  </si>
  <si>
    <t>1571</t>
  </si>
  <si>
    <t>1493</t>
  </si>
  <si>
    <t>EL CONCHO</t>
  </si>
  <si>
    <t>03183</t>
  </si>
  <si>
    <t>1560</t>
  </si>
  <si>
    <t>03000</t>
  </si>
  <si>
    <t>1723</t>
  </si>
  <si>
    <t>SANTA MARIA</t>
  </si>
  <si>
    <t>01404</t>
  </si>
  <si>
    <t>02244</t>
  </si>
  <si>
    <t>01174</t>
  </si>
  <si>
    <t>1664</t>
  </si>
  <si>
    <t>01175</t>
  </si>
  <si>
    <t>1387</t>
  </si>
  <si>
    <t>TRES Y TRES</t>
  </si>
  <si>
    <t>02082</t>
  </si>
  <si>
    <t>01176</t>
  </si>
  <si>
    <t>02534</t>
  </si>
  <si>
    <t>01177</t>
  </si>
  <si>
    <t>02535</t>
  </si>
  <si>
    <t>01179</t>
  </si>
  <si>
    <t>1594</t>
  </si>
  <si>
    <t>LLANO VERDE</t>
  </si>
  <si>
    <t>ANA LORENA CASTRO SANDOVAL</t>
  </si>
  <si>
    <t>03157</t>
  </si>
  <si>
    <t>01180</t>
  </si>
  <si>
    <t>1434</t>
  </si>
  <si>
    <t>SAN VITO</t>
  </si>
  <si>
    <t>1463</t>
  </si>
  <si>
    <t>03101</t>
  </si>
  <si>
    <t>RANCHO QUEMADO</t>
  </si>
  <si>
    <t>PARAISO</t>
  </si>
  <si>
    <t>1485</t>
  </si>
  <si>
    <t>MAJAGUA</t>
  </si>
  <si>
    <t>02856</t>
  </si>
  <si>
    <t>02239</t>
  </si>
  <si>
    <t>LA ALDEA</t>
  </si>
  <si>
    <t>01192</t>
  </si>
  <si>
    <t>3413</t>
  </si>
  <si>
    <t>LOS LIRIOS</t>
  </si>
  <si>
    <t>LEICELL ARCE CAMPOS</t>
  </si>
  <si>
    <t>01194</t>
  </si>
  <si>
    <t>1470</t>
  </si>
  <si>
    <t>EL PLOMO</t>
  </si>
  <si>
    <t>02786</t>
  </si>
  <si>
    <t>01196</t>
  </si>
  <si>
    <t>01197</t>
  </si>
  <si>
    <t>01198</t>
  </si>
  <si>
    <t>1573</t>
  </si>
  <si>
    <t>03115</t>
  </si>
  <si>
    <t>01199</t>
  </si>
  <si>
    <t>01200</t>
  </si>
  <si>
    <t>01201</t>
  </si>
  <si>
    <t>01202</t>
  </si>
  <si>
    <t>1452</t>
  </si>
  <si>
    <t>LEONIDAS SEQUEIRA DUARTE</t>
  </si>
  <si>
    <t>01719</t>
  </si>
  <si>
    <t>02464</t>
  </si>
  <si>
    <t>01203</t>
  </si>
  <si>
    <t>1506</t>
  </si>
  <si>
    <t>01411</t>
  </si>
  <si>
    <t>01672</t>
  </si>
  <si>
    <t>1561</t>
  </si>
  <si>
    <t>COQUITAL</t>
  </si>
  <si>
    <t>02719</t>
  </si>
  <si>
    <t>1590</t>
  </si>
  <si>
    <t>EL CRUCE</t>
  </si>
  <si>
    <t>02846</t>
  </si>
  <si>
    <t>01206</t>
  </si>
  <si>
    <t>1602</t>
  </si>
  <si>
    <t>01409</t>
  </si>
  <si>
    <t>01207</t>
  </si>
  <si>
    <t>1673</t>
  </si>
  <si>
    <t>01958</t>
  </si>
  <si>
    <t>1583</t>
  </si>
  <si>
    <t>MEDIO QUESO</t>
  </si>
  <si>
    <t>02495</t>
  </si>
  <si>
    <t>1610</t>
  </si>
  <si>
    <t>PUNTA CORTES</t>
  </si>
  <si>
    <t>03263</t>
  </si>
  <si>
    <t>1693</t>
  </si>
  <si>
    <t>EL PARQUE</t>
  </si>
  <si>
    <t>WILTON HURTADO ACUÑA</t>
  </si>
  <si>
    <t>02566</t>
  </si>
  <si>
    <t>01212</t>
  </si>
  <si>
    <t>EL RECREO</t>
  </si>
  <si>
    <t>01213</t>
  </si>
  <si>
    <t>1640</t>
  </si>
  <si>
    <t>LAS CUACAS</t>
  </si>
  <si>
    <t>02788</t>
  </si>
  <si>
    <t>01214</t>
  </si>
  <si>
    <t>01215</t>
  </si>
  <si>
    <t>01216</t>
  </si>
  <si>
    <t>LA PRIMAVERA</t>
  </si>
  <si>
    <t>1411</t>
  </si>
  <si>
    <t>HERNANDEZ</t>
  </si>
  <si>
    <t>03260</t>
  </si>
  <si>
    <t>1425</t>
  </si>
  <si>
    <t>LA ESPAÑOLITA</t>
  </si>
  <si>
    <t>02998</t>
  </si>
  <si>
    <t>1578</t>
  </si>
  <si>
    <t>RICARDO VARGAS MURILLO</t>
  </si>
  <si>
    <t>1519</t>
  </si>
  <si>
    <t>EL JOBO</t>
  </si>
  <si>
    <t>01408</t>
  </si>
  <si>
    <t>01232</t>
  </si>
  <si>
    <t>01233</t>
  </si>
  <si>
    <t>1559</t>
  </si>
  <si>
    <t>EL PAVON</t>
  </si>
  <si>
    <t>01670</t>
  </si>
  <si>
    <t>01234</t>
  </si>
  <si>
    <t>1580</t>
  </si>
  <si>
    <t>LOS CORRALES</t>
  </si>
  <si>
    <t>03262</t>
  </si>
  <si>
    <t>01235</t>
  </si>
  <si>
    <t>1683</t>
  </si>
  <si>
    <t>JOSE LUIS CARRILLO CASTILLO</t>
  </si>
  <si>
    <t>02084</t>
  </si>
  <si>
    <t>01236</t>
  </si>
  <si>
    <t>02024</t>
  </si>
  <si>
    <t>01237</t>
  </si>
  <si>
    <t>01238</t>
  </si>
  <si>
    <t>1589</t>
  </si>
  <si>
    <t>MONTEALEGRE</t>
  </si>
  <si>
    <t>BETZABE REYES FLORES</t>
  </si>
  <si>
    <t>02083</t>
  </si>
  <si>
    <t>01239</t>
  </si>
  <si>
    <t>01240</t>
  </si>
  <si>
    <t>01241</t>
  </si>
  <si>
    <t>01244</t>
  </si>
  <si>
    <t>1678</t>
  </si>
  <si>
    <t>01535</t>
  </si>
  <si>
    <t>01675</t>
  </si>
  <si>
    <t>01245</t>
  </si>
  <si>
    <t>01673</t>
  </si>
  <si>
    <t>01246</t>
  </si>
  <si>
    <t>SANTA LUCIA</t>
  </si>
  <si>
    <t>01247</t>
  </si>
  <si>
    <t>1502</t>
  </si>
  <si>
    <t>EL COBANO</t>
  </si>
  <si>
    <t>DANILO PEREZ FAJARDO</t>
  </si>
  <si>
    <t>03102</t>
  </si>
  <si>
    <t>01248</t>
  </si>
  <si>
    <t>01249</t>
  </si>
  <si>
    <t>01250</t>
  </si>
  <si>
    <t>01251</t>
  </si>
  <si>
    <t>01254</t>
  </si>
  <si>
    <t>CHIMURRIA</t>
  </si>
  <si>
    <t>1550</t>
  </si>
  <si>
    <t>01671</t>
  </si>
  <si>
    <t>3801</t>
  </si>
  <si>
    <t>EL VALLE</t>
  </si>
  <si>
    <t>01829</t>
  </si>
  <si>
    <t>3802</t>
  </si>
  <si>
    <t>TUJANKIR # 1</t>
  </si>
  <si>
    <t>01831</t>
  </si>
  <si>
    <t>01262</t>
  </si>
  <si>
    <t>3841</t>
  </si>
  <si>
    <t>LA KATIRA</t>
  </si>
  <si>
    <t>MA D/L ANGELES ARIAS HERNANDEZ</t>
  </si>
  <si>
    <t>1543</t>
  </si>
  <si>
    <t>LA CABANGA</t>
  </si>
  <si>
    <t>01347</t>
  </si>
  <si>
    <t>01264</t>
  </si>
  <si>
    <t>1574</t>
  </si>
  <si>
    <t>RIO CELESTE</t>
  </si>
  <si>
    <t>02087</t>
  </si>
  <si>
    <t>02168</t>
  </si>
  <si>
    <t>01266</t>
  </si>
  <si>
    <t>1525</t>
  </si>
  <si>
    <t>EL SILENCIO</t>
  </si>
  <si>
    <t>02086</t>
  </si>
  <si>
    <t>01267</t>
  </si>
  <si>
    <t>3853</t>
  </si>
  <si>
    <t>GUAYABITO</t>
  </si>
  <si>
    <t>02866</t>
  </si>
  <si>
    <t>3915</t>
  </si>
  <si>
    <t>THIALES</t>
  </si>
  <si>
    <t>MARBELLI ALFARO ESQUIVEL</t>
  </si>
  <si>
    <t>02176</t>
  </si>
  <si>
    <t>01932</t>
  </si>
  <si>
    <t>01274</t>
  </si>
  <si>
    <t>3428</t>
  </si>
  <si>
    <t>03289</t>
  </si>
  <si>
    <t>01275</t>
  </si>
  <si>
    <t>01277</t>
  </si>
  <si>
    <t>02561</t>
  </si>
  <si>
    <t>3634</t>
  </si>
  <si>
    <t>FINCA FORMOSA</t>
  </si>
  <si>
    <t>POCOCI</t>
  </si>
  <si>
    <t>01280</t>
  </si>
  <si>
    <t>1591</t>
  </si>
  <si>
    <t>PALENQUE MARGARITA</t>
  </si>
  <si>
    <t>ANA RUTH MIRANDA ROJAS</t>
  </si>
  <si>
    <t>01348</t>
  </si>
  <si>
    <t>02487</t>
  </si>
  <si>
    <t>01281</t>
  </si>
  <si>
    <t>1659</t>
  </si>
  <si>
    <t>01282</t>
  </si>
  <si>
    <t>03288</t>
  </si>
  <si>
    <t>3824</t>
  </si>
  <si>
    <t>LLANO BONITO #1</t>
  </si>
  <si>
    <t>01833</t>
  </si>
  <si>
    <t>01285</t>
  </si>
  <si>
    <t>3906</t>
  </si>
  <si>
    <t>02175</t>
  </si>
  <si>
    <t>1529</t>
  </si>
  <si>
    <t>ENTRE RIOS</t>
  </si>
  <si>
    <t>VENADO</t>
  </si>
  <si>
    <t>01561</t>
  </si>
  <si>
    <t>1667</t>
  </si>
  <si>
    <t>DOMINGO VARGAS AGUILAR</t>
  </si>
  <si>
    <t>PUERTO VIEJO</t>
  </si>
  <si>
    <t>3614</t>
  </si>
  <si>
    <t>01758</t>
  </si>
  <si>
    <t>02390</t>
  </si>
  <si>
    <t>1668</t>
  </si>
  <si>
    <t>PALENQUE TONJIBE</t>
  </si>
  <si>
    <t>02088</t>
  </si>
  <si>
    <t>01297</t>
  </si>
  <si>
    <t>01299</t>
  </si>
  <si>
    <t>01300</t>
  </si>
  <si>
    <t>1703</t>
  </si>
  <si>
    <t>TIMACAR</t>
  </si>
  <si>
    <t>02089</t>
  </si>
  <si>
    <t>SABALITO</t>
  </si>
  <si>
    <t>1623</t>
  </si>
  <si>
    <t>02999</t>
  </si>
  <si>
    <t>VIENTO FRESCO</t>
  </si>
  <si>
    <t>1586</t>
  </si>
  <si>
    <t>01560</t>
  </si>
  <si>
    <t>01312</t>
  </si>
  <si>
    <t>01313</t>
  </si>
  <si>
    <t>1798</t>
  </si>
  <si>
    <t>02327</t>
  </si>
  <si>
    <t>01314</t>
  </si>
  <si>
    <t>1802</t>
  </si>
  <si>
    <t>01315</t>
  </si>
  <si>
    <t>1870</t>
  </si>
  <si>
    <t>01537</t>
  </si>
  <si>
    <t>01316</t>
  </si>
  <si>
    <t>1877</t>
  </si>
  <si>
    <t>02645</t>
  </si>
  <si>
    <t>01317</t>
  </si>
  <si>
    <t>1888</t>
  </si>
  <si>
    <t>01791</t>
  </si>
  <si>
    <t>01318</t>
  </si>
  <si>
    <t>1881</t>
  </si>
  <si>
    <t>01319</t>
  </si>
  <si>
    <t>1882</t>
  </si>
  <si>
    <t>01320</t>
  </si>
  <si>
    <t>1757</t>
  </si>
  <si>
    <t>QUEBRADA SECA</t>
  </si>
  <si>
    <t>01538</t>
  </si>
  <si>
    <t>01321</t>
  </si>
  <si>
    <t>LA PASTORA</t>
  </si>
  <si>
    <t>01322</t>
  </si>
  <si>
    <t>01323</t>
  </si>
  <si>
    <t>01324</t>
  </si>
  <si>
    <t>01325</t>
  </si>
  <si>
    <t>01326</t>
  </si>
  <si>
    <t>1904</t>
  </si>
  <si>
    <t>SAN MARTIN DE SAN LORENZO</t>
  </si>
  <si>
    <t>03177</t>
  </si>
  <si>
    <t>01327</t>
  </si>
  <si>
    <t>01329</t>
  </si>
  <si>
    <t>01331</t>
  </si>
  <si>
    <t>01333</t>
  </si>
  <si>
    <t>1748</t>
  </si>
  <si>
    <t>01541</t>
  </si>
  <si>
    <t>01335</t>
  </si>
  <si>
    <t>1791</t>
  </si>
  <si>
    <t>02252</t>
  </si>
  <si>
    <t>1792</t>
  </si>
  <si>
    <t>PEDRO PEREZ ZELEDON</t>
  </si>
  <si>
    <t>01536</t>
  </si>
  <si>
    <t>1863</t>
  </si>
  <si>
    <t>LAS DAMITAS</t>
  </si>
  <si>
    <t>02101</t>
  </si>
  <si>
    <t>1821</t>
  </si>
  <si>
    <t>01794</t>
  </si>
  <si>
    <t>1830</t>
  </si>
  <si>
    <t>01340</t>
  </si>
  <si>
    <t>01341</t>
  </si>
  <si>
    <t>1862</t>
  </si>
  <si>
    <t>02512</t>
  </si>
  <si>
    <t>01342</t>
  </si>
  <si>
    <t>1795</t>
  </si>
  <si>
    <t>NORAINI BADILLA UREÑA</t>
  </si>
  <si>
    <t>02514</t>
  </si>
  <si>
    <t>01343</t>
  </si>
  <si>
    <t>PROVIDENCIA</t>
  </si>
  <si>
    <t>1907</t>
  </si>
  <si>
    <t>REPUBLICA DE BOLIVIA</t>
  </si>
  <si>
    <t>01345</t>
  </si>
  <si>
    <t>1789</t>
  </si>
  <si>
    <t>01540</t>
  </si>
  <si>
    <t>01346</t>
  </si>
  <si>
    <t>1812</t>
  </si>
  <si>
    <t>ALEJANDRO AGUILAR MACHADO</t>
  </si>
  <si>
    <t>LA CIMA</t>
  </si>
  <si>
    <t>01539</t>
  </si>
  <si>
    <t>02886</t>
  </si>
  <si>
    <t>1922</t>
  </si>
  <si>
    <t>LA LIDIA</t>
  </si>
  <si>
    <t>02316</t>
  </si>
  <si>
    <t>01349</t>
  </si>
  <si>
    <t>1766</t>
  </si>
  <si>
    <t>LUIS ARTURO CASTRO CASTRO</t>
  </si>
  <si>
    <t>01543</t>
  </si>
  <si>
    <t>02470</t>
  </si>
  <si>
    <t>01350</t>
  </si>
  <si>
    <t>1811</t>
  </si>
  <si>
    <t>01796</t>
  </si>
  <si>
    <t>1823</t>
  </si>
  <si>
    <t>01352</t>
  </si>
  <si>
    <t>1868</t>
  </si>
  <si>
    <t>HERNAN MORA GUTIERREZ</t>
  </si>
  <si>
    <t>01795</t>
  </si>
  <si>
    <t>EL HIGUERON</t>
  </si>
  <si>
    <t>1889</t>
  </si>
  <si>
    <t>1923</t>
  </si>
  <si>
    <t>1895</t>
  </si>
  <si>
    <t>CAMILO GAMBOA VARGAS</t>
  </si>
  <si>
    <t>1887</t>
  </si>
  <si>
    <t>MANUEL CASTRO BLANCO</t>
  </si>
  <si>
    <t>1785</t>
  </si>
  <si>
    <t>03158</t>
  </si>
  <si>
    <t>01363</t>
  </si>
  <si>
    <t>1813</t>
  </si>
  <si>
    <t>LA CUESTA</t>
  </si>
  <si>
    <t>02581</t>
  </si>
  <si>
    <t>01364</t>
  </si>
  <si>
    <t>1897</t>
  </si>
  <si>
    <t>SANTA ROSA ABAJO</t>
  </si>
  <si>
    <t>03137</t>
  </si>
  <si>
    <t>01366</t>
  </si>
  <si>
    <t>1875</t>
  </si>
  <si>
    <t>1724</t>
  </si>
  <si>
    <t>WINSTON CHURCHILL SPENCER</t>
  </si>
  <si>
    <t>1859</t>
  </si>
  <si>
    <t>RAFAEL HERNANDEZ MADRIZ</t>
  </si>
  <si>
    <t>01371</t>
  </si>
  <si>
    <t>1725</t>
  </si>
  <si>
    <t>NUESTRA SEÑORA DE FATIMA</t>
  </si>
  <si>
    <t>1828</t>
  </si>
  <si>
    <t>1869</t>
  </si>
  <si>
    <t>01374</t>
  </si>
  <si>
    <t>1839</t>
  </si>
  <si>
    <t>TERESITA GUZMAN MONGE</t>
  </si>
  <si>
    <t>1790</t>
  </si>
  <si>
    <t>JULIAN VOLIO LLORENTE</t>
  </si>
  <si>
    <t>01380</t>
  </si>
  <si>
    <t>1751</t>
  </si>
  <si>
    <t>SIXTO CORDERO MARTINEZ</t>
  </si>
  <si>
    <t>QUEBRADILLA</t>
  </si>
  <si>
    <t>02429</t>
  </si>
  <si>
    <t>01381</t>
  </si>
  <si>
    <t>1827</t>
  </si>
  <si>
    <t>SAN IGNACIO DE LOYOLA</t>
  </si>
  <si>
    <t>01382</t>
  </si>
  <si>
    <t>1771</t>
  </si>
  <si>
    <t>01383</t>
  </si>
  <si>
    <t>1835</t>
  </si>
  <si>
    <t>CARLOS MONGE ALFARO</t>
  </si>
  <si>
    <t>02019</t>
  </si>
  <si>
    <t>01384</t>
  </si>
  <si>
    <t>1778</t>
  </si>
  <si>
    <t>CORIS</t>
  </si>
  <si>
    <t>01385</t>
  </si>
  <si>
    <t>1858</t>
  </si>
  <si>
    <t>QUIRCOT</t>
  </si>
  <si>
    <t>1920</t>
  </si>
  <si>
    <t>MARIO FERNANDEZ ALFARO</t>
  </si>
  <si>
    <t>AGUA CALIENTE</t>
  </si>
  <si>
    <t>01387</t>
  </si>
  <si>
    <t>01388</t>
  </si>
  <si>
    <t>1758</t>
  </si>
  <si>
    <t>PROCESO SOLANO RAMIREZ</t>
  </si>
  <si>
    <t>01981</t>
  </si>
  <si>
    <t>01389</t>
  </si>
  <si>
    <t>01390</t>
  </si>
  <si>
    <t>1829</t>
  </si>
  <si>
    <t>FILADELFO SALAS CESPEDES</t>
  </si>
  <si>
    <t>01391</t>
  </si>
  <si>
    <t>1855</t>
  </si>
  <si>
    <t>1786</t>
  </si>
  <si>
    <t>1865</t>
  </si>
  <si>
    <t>ANTONIO CAMACHO ORTEGA</t>
  </si>
  <si>
    <t>1833</t>
  </si>
  <si>
    <t>RUDECINDO VARGAS QUIROS</t>
  </si>
  <si>
    <t>02520</t>
  </si>
  <si>
    <t>1779</t>
  </si>
  <si>
    <t>1929</t>
  </si>
  <si>
    <t>1777</t>
  </si>
  <si>
    <t>COPALCHI</t>
  </si>
  <si>
    <t>01401</t>
  </si>
  <si>
    <t>1931</t>
  </si>
  <si>
    <t>ARTURO VOLIO JIMENEZ</t>
  </si>
  <si>
    <t>1831</t>
  </si>
  <si>
    <t>FELIX MATA VALLE</t>
  </si>
  <si>
    <t>1749</t>
  </si>
  <si>
    <t>02147</t>
  </si>
  <si>
    <t>1765</t>
  </si>
  <si>
    <t>01889</t>
  </si>
  <si>
    <t>1768</t>
  </si>
  <si>
    <t>GUAYABAL</t>
  </si>
  <si>
    <t>1781</t>
  </si>
  <si>
    <t>SAN CRISTOBAL NORTE</t>
  </si>
  <si>
    <t>01459</t>
  </si>
  <si>
    <t>1784</t>
  </si>
  <si>
    <t>01461</t>
  </si>
  <si>
    <t>1814</t>
  </si>
  <si>
    <t>JUAN MANUEL MONGE CEDEÑO</t>
  </si>
  <si>
    <t>02148</t>
  </si>
  <si>
    <t>1842</t>
  </si>
  <si>
    <t>PALO VERDE</t>
  </si>
  <si>
    <t>02789</t>
  </si>
  <si>
    <t>1840</t>
  </si>
  <si>
    <t>JOSEFA CALDERON NARANJO</t>
  </si>
  <si>
    <t>ARTURO CARDENAS CARAVACA</t>
  </si>
  <si>
    <t>02341</t>
  </si>
  <si>
    <t>1893</t>
  </si>
  <si>
    <t>01415</t>
  </si>
  <si>
    <t>1908</t>
  </si>
  <si>
    <t>REPUBLICA DE BRASIL</t>
  </si>
  <si>
    <t>01416</t>
  </si>
  <si>
    <t>1916</t>
  </si>
  <si>
    <t>VARA DEL ROBLE</t>
  </si>
  <si>
    <t>02149</t>
  </si>
  <si>
    <t>1932</t>
  </si>
  <si>
    <t>JAPON</t>
  </si>
  <si>
    <t>01418</t>
  </si>
  <si>
    <t>01419</t>
  </si>
  <si>
    <t>1912</t>
  </si>
  <si>
    <t>JUAN RAMIREZ RAMIREZ</t>
  </si>
  <si>
    <t>01420</t>
  </si>
  <si>
    <t>ROXANA</t>
  </si>
  <si>
    <t>01421</t>
  </si>
  <si>
    <t>1793</t>
  </si>
  <si>
    <t>01462</t>
  </si>
  <si>
    <t>1816</t>
  </si>
  <si>
    <t>LA ESTRELLA</t>
  </si>
  <si>
    <t>02145</t>
  </si>
  <si>
    <t>1853</t>
  </si>
  <si>
    <t>MARIANO GUARDIA CARAZO</t>
  </si>
  <si>
    <t>1763</t>
  </si>
  <si>
    <t>LA ASUNCION</t>
  </si>
  <si>
    <t>1926</t>
  </si>
  <si>
    <t>MARCIA AGUILAR VALVERDE</t>
  </si>
  <si>
    <t>01426</t>
  </si>
  <si>
    <t>1876</t>
  </si>
  <si>
    <t>CARLOS LUIS VALVERDE VEGA</t>
  </si>
  <si>
    <t>01427</t>
  </si>
  <si>
    <t>1764</t>
  </si>
  <si>
    <t>ENCARNACION GAMBOA PIEDRA</t>
  </si>
  <si>
    <t>YORLENY JIMENEZ AGUILAR</t>
  </si>
  <si>
    <t>01429</t>
  </si>
  <si>
    <t>1808</t>
  </si>
  <si>
    <t>ALBERTO GONZALEZ SOTO</t>
  </si>
  <si>
    <t>SILVIA GARITA MORA</t>
  </si>
  <si>
    <t>01430</t>
  </si>
  <si>
    <t>1825</t>
  </si>
  <si>
    <t>LLANO GRANDE - PACAYAS</t>
  </si>
  <si>
    <t>LIGIA CARTIN REDONDO</t>
  </si>
  <si>
    <t>01521</t>
  </si>
  <si>
    <t>01431</t>
  </si>
  <si>
    <t>1848</t>
  </si>
  <si>
    <t>RAMON AGUILAR FERNANDEZ</t>
  </si>
  <si>
    <t>01747</t>
  </si>
  <si>
    <t>01432</t>
  </si>
  <si>
    <t>1851</t>
  </si>
  <si>
    <t>MANUEL AVILA CAMACHO</t>
  </si>
  <si>
    <t>01433</t>
  </si>
  <si>
    <t>1864</t>
  </si>
  <si>
    <t>MARJORIE BARQUERO GONZALEZ</t>
  </si>
  <si>
    <t>01544</t>
  </si>
  <si>
    <t>1873</t>
  </si>
  <si>
    <t>01861</t>
  </si>
  <si>
    <t>01435</t>
  </si>
  <si>
    <t>1879</t>
  </si>
  <si>
    <t>EMILIO ROBERT BROUCA</t>
  </si>
  <si>
    <t>01863</t>
  </si>
  <si>
    <t>01436</t>
  </si>
  <si>
    <t>1886</t>
  </si>
  <si>
    <t>01731</t>
  </si>
  <si>
    <t>01437</t>
  </si>
  <si>
    <t>1896</t>
  </si>
  <si>
    <t>JULIO SANCHO JIMENEZ</t>
  </si>
  <si>
    <t>1901</t>
  </si>
  <si>
    <t>01865</t>
  </si>
  <si>
    <t>1838</t>
  </si>
  <si>
    <t>1780</t>
  </si>
  <si>
    <t>1782</t>
  </si>
  <si>
    <t>1824</t>
  </si>
  <si>
    <t>1773</t>
  </si>
  <si>
    <t>1743</t>
  </si>
  <si>
    <t>PASTOR BARQUERO OBANDO</t>
  </si>
  <si>
    <t>1788</t>
  </si>
  <si>
    <t>01448</t>
  </si>
  <si>
    <t>1911</t>
  </si>
  <si>
    <t>MANUEL DE JESUS JIMENEZ</t>
  </si>
  <si>
    <t>1898</t>
  </si>
  <si>
    <t>1906</t>
  </si>
  <si>
    <t>SAN RAFAEL DE IRAZU</t>
  </si>
  <si>
    <t>IVONNE SANABRIA MATA</t>
  </si>
  <si>
    <t>02666</t>
  </si>
  <si>
    <t>3599</t>
  </si>
  <si>
    <t>AGUA FRÍA</t>
  </si>
  <si>
    <t>02892</t>
  </si>
  <si>
    <t>1826</t>
  </si>
  <si>
    <t>LOAIZA</t>
  </si>
  <si>
    <t>01542</t>
  </si>
  <si>
    <t>1860</t>
  </si>
  <si>
    <t>01498</t>
  </si>
  <si>
    <t>1739</t>
  </si>
  <si>
    <t>RIO REGADO</t>
  </si>
  <si>
    <t>01494</t>
  </si>
  <si>
    <t>1806</t>
  </si>
  <si>
    <t>JOSE MARIA LORIA VEGA</t>
  </si>
  <si>
    <t>01545</t>
  </si>
  <si>
    <t>1818</t>
  </si>
  <si>
    <t>01496</t>
  </si>
  <si>
    <t>1729</t>
  </si>
  <si>
    <t>01469</t>
  </si>
  <si>
    <t>01460</t>
  </si>
  <si>
    <t>1800</t>
  </si>
  <si>
    <t>OTTO MORA PEREZ</t>
  </si>
  <si>
    <t>01495</t>
  </si>
  <si>
    <t>1872</t>
  </si>
  <si>
    <t>RAUL GRANADOS GONZALEZ</t>
  </si>
  <si>
    <t>ROXANA ALVARADO GOMEZ</t>
  </si>
  <si>
    <t>01872</t>
  </si>
  <si>
    <t>1914</t>
  </si>
  <si>
    <t>CLEMENTE AVENDAÑO SAENZ</t>
  </si>
  <si>
    <t>01546</t>
  </si>
  <si>
    <t>1915</t>
  </si>
  <si>
    <t>URASCA</t>
  </si>
  <si>
    <t>1930</t>
  </si>
  <si>
    <t>WILLIAM BRENES FONSECA</t>
  </si>
  <si>
    <t>1755</t>
  </si>
  <si>
    <t>VICENTE LACHNER SANDOVAL</t>
  </si>
  <si>
    <t>1759</t>
  </si>
  <si>
    <t>FLORENCIO DEL CASTILLO</t>
  </si>
  <si>
    <t>01467</t>
  </si>
  <si>
    <t>1845</t>
  </si>
  <si>
    <t>JOSE LIENDO Y GOICOECHEA</t>
  </si>
  <si>
    <t>01468</t>
  </si>
  <si>
    <t>1797</t>
  </si>
  <si>
    <t>ALVARO ESQUIVEL BONILLA</t>
  </si>
  <si>
    <t>OROSI</t>
  </si>
  <si>
    <t>1846</t>
  </si>
  <si>
    <t>1899</t>
  </si>
  <si>
    <t>MIGUEL PICADO BARQUERO</t>
  </si>
  <si>
    <t>CARLOS BRENES SERRANO</t>
  </si>
  <si>
    <t>1770</t>
  </si>
  <si>
    <t>LUIS CRUZ MEZA</t>
  </si>
  <si>
    <t>1836</t>
  </si>
  <si>
    <t>1843</t>
  </si>
  <si>
    <t>PALOMO</t>
  </si>
  <si>
    <t>1752</t>
  </si>
  <si>
    <t>RESCATE DE UJARRAS</t>
  </si>
  <si>
    <t>SILVIA ASTUA QUESADA</t>
  </si>
  <si>
    <t>1730</t>
  </si>
  <si>
    <t>ALTO DE ARAYA</t>
  </si>
  <si>
    <t>FERNANDO CORDERO SANDOVAL</t>
  </si>
  <si>
    <t>01885</t>
  </si>
  <si>
    <t>1822</t>
  </si>
  <si>
    <t>MARIO PACHECO SAENZ</t>
  </si>
  <si>
    <t>02343</t>
  </si>
  <si>
    <t>01547</t>
  </si>
  <si>
    <t>01478</t>
  </si>
  <si>
    <t>1854</t>
  </si>
  <si>
    <t>PURISIL</t>
  </si>
  <si>
    <t>01497</t>
  </si>
  <si>
    <t>1726</t>
  </si>
  <si>
    <t>CALLE MESEN</t>
  </si>
  <si>
    <t>SHIRLEY MELENDEZ LOBO</t>
  </si>
  <si>
    <t>01641</t>
  </si>
  <si>
    <t>1894</t>
  </si>
  <si>
    <t>BARRIO EL CARMEN</t>
  </si>
  <si>
    <t>01646</t>
  </si>
  <si>
    <t>1900</t>
  </si>
  <si>
    <t>SANTIAGO DEL MONTE</t>
  </si>
  <si>
    <t>XINIA GUZMAN CONEJO</t>
  </si>
  <si>
    <t>01518</t>
  </si>
  <si>
    <t>1921</t>
  </si>
  <si>
    <t>QUEBRADA DEL FIERRO</t>
  </si>
  <si>
    <t>1767</t>
  </si>
  <si>
    <t>01485</t>
  </si>
  <si>
    <t>1880</t>
  </si>
  <si>
    <t>1891</t>
  </si>
  <si>
    <t>1783</t>
  </si>
  <si>
    <t>YERBABUENA</t>
  </si>
  <si>
    <t>1866</t>
  </si>
  <si>
    <t>RICARDO ANDRE STRAUSS</t>
  </si>
  <si>
    <t>01644</t>
  </si>
  <si>
    <t>1890</t>
  </si>
  <si>
    <t>NIDIA GUZMAN CONEJO</t>
  </si>
  <si>
    <t>01642</t>
  </si>
  <si>
    <t>1787</t>
  </si>
  <si>
    <t>MOISES COTO FERNANDEZ</t>
  </si>
  <si>
    <t>1871</t>
  </si>
  <si>
    <t>1776</t>
  </si>
  <si>
    <t>FERNANDO TERAN VALLS</t>
  </si>
  <si>
    <t>TRES RIOS</t>
  </si>
  <si>
    <t>1981</t>
  </si>
  <si>
    <t>TURRIALBA</t>
  </si>
  <si>
    <t>1982</t>
  </si>
  <si>
    <t>EL HUMO</t>
  </si>
  <si>
    <t>01890</t>
  </si>
  <si>
    <t>1985</t>
  </si>
  <si>
    <t>EL SITIO</t>
  </si>
  <si>
    <t>01551</t>
  </si>
  <si>
    <t>3613</t>
  </si>
  <si>
    <t>LONDRES</t>
  </si>
  <si>
    <t>02529</t>
  </si>
  <si>
    <t>2012</t>
  </si>
  <si>
    <t>JONY GAMBOA SANABRIA</t>
  </si>
  <si>
    <t>2050</t>
  </si>
  <si>
    <t>EDUARDO PERALTA JIMENEZ</t>
  </si>
  <si>
    <t>2023</t>
  </si>
  <si>
    <t>ORIENTE</t>
  </si>
  <si>
    <t>02754</t>
  </si>
  <si>
    <t>2053</t>
  </si>
  <si>
    <t>LA VICTORIA</t>
  </si>
  <si>
    <t>1998</t>
  </si>
  <si>
    <t>CECILIO LINDO MORALES</t>
  </si>
  <si>
    <t>2030</t>
  </si>
  <si>
    <t>2034</t>
  </si>
  <si>
    <t>03173</t>
  </si>
  <si>
    <t>1953</t>
  </si>
  <si>
    <t>02426</t>
  </si>
  <si>
    <t>01509</t>
  </si>
  <si>
    <t>2001</t>
  </si>
  <si>
    <t>MARIA DELIA FALLAS MATA</t>
  </si>
  <si>
    <t>01953</t>
  </si>
  <si>
    <t>2018</t>
  </si>
  <si>
    <t>MANUEL JIMENEZ DE LA GUARDIA</t>
  </si>
  <si>
    <t>1973</t>
  </si>
  <si>
    <t>DOMINICA</t>
  </si>
  <si>
    <t>1942</t>
  </si>
  <si>
    <t>AZUL</t>
  </si>
  <si>
    <t>VICTOR ROMERO JIMENEZ</t>
  </si>
  <si>
    <t>1961</t>
  </si>
  <si>
    <t>FRANCISCO BONILLA WEPOL</t>
  </si>
  <si>
    <t>EVELYN ZAMORA HERRERA</t>
  </si>
  <si>
    <t>02941</t>
  </si>
  <si>
    <t>1935</t>
  </si>
  <si>
    <t>02108</t>
  </si>
  <si>
    <t>1983</t>
  </si>
  <si>
    <t>01519</t>
  </si>
  <si>
    <t>LA ESMERALDA</t>
  </si>
  <si>
    <t>02119</t>
  </si>
  <si>
    <t>2003</t>
  </si>
  <si>
    <t>LA MARGOT</t>
  </si>
  <si>
    <t>2022</t>
  </si>
  <si>
    <t>NUESTRA SEÑORA DE SION</t>
  </si>
  <si>
    <t>2021</t>
  </si>
  <si>
    <t>JUANA DENNIS VIVES</t>
  </si>
  <si>
    <t>01891</t>
  </si>
  <si>
    <t>01526</t>
  </si>
  <si>
    <t>2040</t>
  </si>
  <si>
    <t>01755</t>
  </si>
  <si>
    <t>2014</t>
  </si>
  <si>
    <t>MARIANO CORTES CORTES</t>
  </si>
  <si>
    <t>1988</t>
  </si>
  <si>
    <t>2039</t>
  </si>
  <si>
    <t>RAFAEL FUENTES PIEDRA</t>
  </si>
  <si>
    <t>02667</t>
  </si>
  <si>
    <t>01531</t>
  </si>
  <si>
    <t>2009</t>
  </si>
  <si>
    <t>LAS AMERICAS</t>
  </si>
  <si>
    <t>01532</t>
  </si>
  <si>
    <t>LAS PAVAS</t>
  </si>
  <si>
    <t>1957</t>
  </si>
  <si>
    <t>CHITARIA</t>
  </si>
  <si>
    <t>LIDIA SANDOVAL MORA</t>
  </si>
  <si>
    <t>1972</t>
  </si>
  <si>
    <t>RAFAEL ARAYA SEGURA</t>
  </si>
  <si>
    <t>1984</t>
  </si>
  <si>
    <t>1987</t>
  </si>
  <si>
    <t>ESLABON</t>
  </si>
  <si>
    <t>MARIBEL GONZALEZ VARGAS</t>
  </si>
  <si>
    <t>1949</t>
  </si>
  <si>
    <t>CANADA</t>
  </si>
  <si>
    <t>2006</t>
  </si>
  <si>
    <t>RODOLFO HERZOG MULLER</t>
  </si>
  <si>
    <t>2010</t>
  </si>
  <si>
    <t>LAS COLONIAS</t>
  </si>
  <si>
    <t>01892</t>
  </si>
  <si>
    <t>PERALTA</t>
  </si>
  <si>
    <t>2024</t>
  </si>
  <si>
    <t>PACAYITAS</t>
  </si>
  <si>
    <t>2061</t>
  </si>
  <si>
    <t>01893</t>
  </si>
  <si>
    <t>1994</t>
  </si>
  <si>
    <t>JABILLOS</t>
  </si>
  <si>
    <t>2016</t>
  </si>
  <si>
    <t>FLORINDA SALMERON ACUÑA</t>
  </si>
  <si>
    <t>2029</t>
  </si>
  <si>
    <t>BLAS SOLANO PEREZ</t>
  </si>
  <si>
    <t>LORENA MORA PEREZ</t>
  </si>
  <si>
    <t>1937</t>
  </si>
  <si>
    <t>AQUIARES</t>
  </si>
  <si>
    <t>1943</t>
  </si>
  <si>
    <t>CARLOS LUIS CASTRO ARCE</t>
  </si>
  <si>
    <t>01552</t>
  </si>
  <si>
    <t>1959</t>
  </si>
  <si>
    <t>CIMARRON</t>
  </si>
  <si>
    <t>01553</t>
  </si>
  <si>
    <t>01554</t>
  </si>
  <si>
    <t>1971</t>
  </si>
  <si>
    <t>01570</t>
  </si>
  <si>
    <t>01555</t>
  </si>
  <si>
    <t>1975</t>
  </si>
  <si>
    <t>2027</t>
  </si>
  <si>
    <t>GEOVANNY MONTERO MARTINEZ</t>
  </si>
  <si>
    <t>2036</t>
  </si>
  <si>
    <t>2047</t>
  </si>
  <si>
    <t>MANOLO A. BOGANTES BOLAÑOS</t>
  </si>
  <si>
    <t>2048</t>
  </si>
  <si>
    <t>SILVIA QUESADA BERNINI</t>
  </si>
  <si>
    <t>2042</t>
  </si>
  <si>
    <t>ALCIDES CAMPOS SOLANO</t>
  </si>
  <si>
    <t>02939</t>
  </si>
  <si>
    <t>01565</t>
  </si>
  <si>
    <t>1940</t>
  </si>
  <si>
    <t>GLADYS CASASOLA ALFARO</t>
  </si>
  <si>
    <t>01572</t>
  </si>
  <si>
    <t>2049</t>
  </si>
  <si>
    <t>EL TORITO</t>
  </si>
  <si>
    <t>1960</t>
  </si>
  <si>
    <t>COLONIA DE GUAYABO</t>
  </si>
  <si>
    <t>ALEXANDER ASTORGA SOLIS</t>
  </si>
  <si>
    <t>02109</t>
  </si>
  <si>
    <t>2052</t>
  </si>
  <si>
    <t>VERBENA SUR</t>
  </si>
  <si>
    <t>01569</t>
  </si>
  <si>
    <t>2031</t>
  </si>
  <si>
    <t>2062</t>
  </si>
  <si>
    <t>01919</t>
  </si>
  <si>
    <t>01573</t>
  </si>
  <si>
    <t>2004</t>
  </si>
  <si>
    <t>2044</t>
  </si>
  <si>
    <t>01575</t>
  </si>
  <si>
    <t>1939</t>
  </si>
  <si>
    <t>01577</t>
  </si>
  <si>
    <t>1990</t>
  </si>
  <si>
    <t>GRANO DE ORO</t>
  </si>
  <si>
    <t>02111</t>
  </si>
  <si>
    <t>01578</t>
  </si>
  <si>
    <t>1997</t>
  </si>
  <si>
    <t>JICOTEA</t>
  </si>
  <si>
    <t>TAYUTIC</t>
  </si>
  <si>
    <t>MARIANA NAJERA FUENTES</t>
  </si>
  <si>
    <t>01579</t>
  </si>
  <si>
    <t>2002</t>
  </si>
  <si>
    <t>01580</t>
  </si>
  <si>
    <t>01581</t>
  </si>
  <si>
    <t>2032</t>
  </si>
  <si>
    <t>1944</t>
  </si>
  <si>
    <t>JÄKUI</t>
  </si>
  <si>
    <t>03020</t>
  </si>
  <si>
    <t>01586</t>
  </si>
  <si>
    <t>01587</t>
  </si>
  <si>
    <t>1947</t>
  </si>
  <si>
    <t>SANTISIMA TRINIDAD</t>
  </si>
  <si>
    <t>JORGE MEJIA SEQUEIRA</t>
  </si>
  <si>
    <t>02474</t>
  </si>
  <si>
    <t>01662</t>
  </si>
  <si>
    <t>1958</t>
  </si>
  <si>
    <t>CIEN MANZANAS</t>
  </si>
  <si>
    <t>01592</t>
  </si>
  <si>
    <t>2038</t>
  </si>
  <si>
    <t>03111</t>
  </si>
  <si>
    <t>01593</t>
  </si>
  <si>
    <t>01664</t>
  </si>
  <si>
    <t>01594</t>
  </si>
  <si>
    <t>1945</t>
  </si>
  <si>
    <t>03122</t>
  </si>
  <si>
    <t>2051</t>
  </si>
  <si>
    <t>01596</t>
  </si>
  <si>
    <t>01597</t>
  </si>
  <si>
    <t>2081</t>
  </si>
  <si>
    <t>01598</t>
  </si>
  <si>
    <t>01599</t>
  </si>
  <si>
    <t>2156</t>
  </si>
  <si>
    <t>JOAQUÍN LIZANO GUTIÉRREZ</t>
  </si>
  <si>
    <t>02152</t>
  </si>
  <si>
    <t>01600</t>
  </si>
  <si>
    <t>2235</t>
  </si>
  <si>
    <t>01601</t>
  </si>
  <si>
    <t>2109</t>
  </si>
  <si>
    <t>BRAULIO MORALES CERVANTES</t>
  </si>
  <si>
    <t>01602</t>
  </si>
  <si>
    <t>01603</t>
  </si>
  <si>
    <t>2157</t>
  </si>
  <si>
    <t>LA PUEBLA</t>
  </si>
  <si>
    <t>01604</t>
  </si>
  <si>
    <t>2122</t>
  </si>
  <si>
    <t>01605</t>
  </si>
  <si>
    <t>2139</t>
  </si>
  <si>
    <t>LA GRAN SAMARIA</t>
  </si>
  <si>
    <t>01606</t>
  </si>
  <si>
    <t>2178</t>
  </si>
  <si>
    <t>I.M.A.S. DE ULLOA</t>
  </si>
  <si>
    <t>ULLOA</t>
  </si>
  <si>
    <t>2247</t>
  </si>
  <si>
    <t>BAJO DEL VIRILLA</t>
  </si>
  <si>
    <t>ENRIQUE CHAVES BENAVIDES</t>
  </si>
  <si>
    <t>02909</t>
  </si>
  <si>
    <t>02328</t>
  </si>
  <si>
    <t>2226</t>
  </si>
  <si>
    <t>VILLALOBOS</t>
  </si>
  <si>
    <t>2147</t>
  </si>
  <si>
    <t>2138</t>
  </si>
  <si>
    <t>ANA ELEIDA ARGUEDAS BEITA</t>
  </si>
  <si>
    <t>2174</t>
  </si>
  <si>
    <t>2248</t>
  </si>
  <si>
    <t>ROXANA LOBO CORDERO</t>
  </si>
  <si>
    <t>2129</t>
  </si>
  <si>
    <t>2135</t>
  </si>
  <si>
    <t>CUBUJUQUÍ</t>
  </si>
  <si>
    <t>2197</t>
  </si>
  <si>
    <t>WILSON BARRANTES GONZÁLEZ</t>
  </si>
  <si>
    <t>2063</t>
  </si>
  <si>
    <t>SANTA BARBARA</t>
  </si>
  <si>
    <t>01620</t>
  </si>
  <si>
    <t>2087</t>
  </si>
  <si>
    <t>ALFREDO GONZÁLEZ FLORES</t>
  </si>
  <si>
    <t>2171</t>
  </si>
  <si>
    <t>LOS CARTAGOS</t>
  </si>
  <si>
    <t>01805</t>
  </si>
  <si>
    <t>2172</t>
  </si>
  <si>
    <t>ANICETO ESQUIVEL SÁENZ</t>
  </si>
  <si>
    <t>1498</t>
  </si>
  <si>
    <t>VILLA MARIA</t>
  </si>
  <si>
    <t>CLARIBEL GAMBOA ARAYA</t>
  </si>
  <si>
    <t>2229</t>
  </si>
  <si>
    <t>RODOLFO PETERS SCHEIDER</t>
  </si>
  <si>
    <t>01678</t>
  </si>
  <si>
    <t>2164</t>
  </si>
  <si>
    <t>LLORENTE DE FLORES</t>
  </si>
  <si>
    <t>2103</t>
  </si>
  <si>
    <t>ALFREDO VOLIO JIMÉNEZ</t>
  </si>
  <si>
    <t>2192</t>
  </si>
  <si>
    <t>TRANQUILINO SÁENZ ROJAS</t>
  </si>
  <si>
    <t>2098</t>
  </si>
  <si>
    <t>RAMÓN BARRANTES HERRERA</t>
  </si>
  <si>
    <t>2155</t>
  </si>
  <si>
    <t>JESÚS</t>
  </si>
  <si>
    <t>2159</t>
  </si>
  <si>
    <t>FIDEL CHAVES MURILLO</t>
  </si>
  <si>
    <t>BELEN</t>
  </si>
  <si>
    <t>2084</t>
  </si>
  <si>
    <t>2152</t>
  </si>
  <si>
    <t>2223</t>
  </si>
  <si>
    <t>ELISA SOTO JIMÉNEZ</t>
  </si>
  <si>
    <t>1605</t>
  </si>
  <si>
    <t>LUIS FERNANDO MORA ZELEDON</t>
  </si>
  <si>
    <t>02996</t>
  </si>
  <si>
    <t>02567</t>
  </si>
  <si>
    <t>2214</t>
  </si>
  <si>
    <t>RAFAEL ARGUEDAS GUTIÉRREZ</t>
  </si>
  <si>
    <t>2131</t>
  </si>
  <si>
    <t>2068</t>
  </si>
  <si>
    <t>2146</t>
  </si>
  <si>
    <t>ALBERTO PANIAGUA CHAVARRÍA</t>
  </si>
  <si>
    <t>2112</t>
  </si>
  <si>
    <t>ENRIQUE STRACHAN</t>
  </si>
  <si>
    <t>2176</t>
  </si>
  <si>
    <t>2182</t>
  </si>
  <si>
    <t>PORROSATÍ</t>
  </si>
  <si>
    <t>FLORIBEL TORRES ALFARO</t>
  </si>
  <si>
    <t>02750</t>
  </si>
  <si>
    <t>2202</t>
  </si>
  <si>
    <t>XINIA VARGAS JIMÉNEZ</t>
  </si>
  <si>
    <t>01647</t>
  </si>
  <si>
    <t>2217</t>
  </si>
  <si>
    <t>GINNETH HERNANDEZ DIAZ</t>
  </si>
  <si>
    <t>01648</t>
  </si>
  <si>
    <t>2208</t>
  </si>
  <si>
    <t>01649</t>
  </si>
  <si>
    <t>2067</t>
  </si>
  <si>
    <t>01650</t>
  </si>
  <si>
    <t>01651</t>
  </si>
  <si>
    <t>2169</t>
  </si>
  <si>
    <t>2224</t>
  </si>
  <si>
    <t>01655</t>
  </si>
  <si>
    <t>2175</t>
  </si>
  <si>
    <t>EL MONTECITO</t>
  </si>
  <si>
    <t>2162</t>
  </si>
  <si>
    <t>GUISELLE CALDERON VIQUEZ</t>
  </si>
  <si>
    <t>01657</t>
  </si>
  <si>
    <t>2249</t>
  </si>
  <si>
    <t>MIGUEL AGUILAR BONILLA</t>
  </si>
  <si>
    <t>01658</t>
  </si>
  <si>
    <t>2187</t>
  </si>
  <si>
    <t>PUENTE SALAS</t>
  </si>
  <si>
    <t>01659</t>
  </si>
  <si>
    <t>2096</t>
  </si>
  <si>
    <t>MANUEL CAMACHO HERNÁNDEZ</t>
  </si>
  <si>
    <t>01660</t>
  </si>
  <si>
    <t>2205</t>
  </si>
  <si>
    <t>01814</t>
  </si>
  <si>
    <t>01661</t>
  </si>
  <si>
    <t>2130</t>
  </si>
  <si>
    <t>2110</t>
  </si>
  <si>
    <t>EL PALENQUE</t>
  </si>
  <si>
    <t>2094</t>
  </si>
  <si>
    <t>01665</t>
  </si>
  <si>
    <t>2105</t>
  </si>
  <si>
    <t>BARRIO EL SOCORRO</t>
  </si>
  <si>
    <t>2117</t>
  </si>
  <si>
    <t>CASTILLA</t>
  </si>
  <si>
    <t>FRANCINE CESPEDES RODRIGUEZ</t>
  </si>
  <si>
    <t>2128</t>
  </si>
  <si>
    <t>3692</t>
  </si>
  <si>
    <t>02379</t>
  </si>
  <si>
    <t>02528</t>
  </si>
  <si>
    <t>01669</t>
  </si>
  <si>
    <t>2173</t>
  </si>
  <si>
    <t>SHIRLEY VALVERDE UMAÑA</t>
  </si>
  <si>
    <t>02401</t>
  </si>
  <si>
    <t>2219</t>
  </si>
  <si>
    <t>2203</t>
  </si>
  <si>
    <t>01674</t>
  </si>
  <si>
    <t>2206</t>
  </si>
  <si>
    <t>2100</t>
  </si>
  <si>
    <t>LA COOPERATIVA</t>
  </si>
  <si>
    <t>2133</t>
  </si>
  <si>
    <t>2204</t>
  </si>
  <si>
    <t>SAN LUIS GONZAGA</t>
  </si>
  <si>
    <t>PARA</t>
  </si>
  <si>
    <t>2207</t>
  </si>
  <si>
    <t>PBRO. RICARDO SALAS CAMPOS</t>
  </si>
  <si>
    <t>01680</t>
  </si>
  <si>
    <t>0338</t>
  </si>
  <si>
    <t>2144</t>
  </si>
  <si>
    <t>02375</t>
  </si>
  <si>
    <t>01682</t>
  </si>
  <si>
    <t>2190</t>
  </si>
  <si>
    <t>01683</t>
  </si>
  <si>
    <t>2218</t>
  </si>
  <si>
    <t>ARGENTINA RODRIGUEZ JIMENEZ</t>
  </si>
  <si>
    <t>01684</t>
  </si>
  <si>
    <t>2220</t>
  </si>
  <si>
    <t>SANTO TOMAS</t>
  </si>
  <si>
    <t>4981</t>
  </si>
  <si>
    <t>PATRICIA SOLANO SALAZAR</t>
  </si>
  <si>
    <t>2093</t>
  </si>
  <si>
    <t>2113</t>
  </si>
  <si>
    <t>ESTERO GRANDE</t>
  </si>
  <si>
    <t>02334</t>
  </si>
  <si>
    <t>2151</t>
  </si>
  <si>
    <t>KAY RICA</t>
  </si>
  <si>
    <t>BELISA SOTO ALFARO</t>
  </si>
  <si>
    <t>01691</t>
  </si>
  <si>
    <t>2181</t>
  </si>
  <si>
    <t>LAS PALMITAS</t>
  </si>
  <si>
    <t>2186</t>
  </si>
  <si>
    <t>01830</t>
  </si>
  <si>
    <t>01991</t>
  </si>
  <si>
    <t>01694</t>
  </si>
  <si>
    <t>2213</t>
  </si>
  <si>
    <t>01695</t>
  </si>
  <si>
    <t>2246</t>
  </si>
  <si>
    <t>01752</t>
  </si>
  <si>
    <t>01696</t>
  </si>
  <si>
    <t>2183</t>
  </si>
  <si>
    <t>01698</t>
  </si>
  <si>
    <t>2137</t>
  </si>
  <si>
    <t>I.D.A. LA GATA</t>
  </si>
  <si>
    <t>03037</t>
  </si>
  <si>
    <t>01699</t>
  </si>
  <si>
    <t>2234</t>
  </si>
  <si>
    <t>01701</t>
  </si>
  <si>
    <t>2148</t>
  </si>
  <si>
    <t>SANDRA VILLEGAS VILLEGAS</t>
  </si>
  <si>
    <t>02676</t>
  </si>
  <si>
    <t>01703</t>
  </si>
  <si>
    <t>1750</t>
  </si>
  <si>
    <t>CASAMATA</t>
  </si>
  <si>
    <t>2225</t>
  </si>
  <si>
    <t>01873</t>
  </si>
  <si>
    <t>2163</t>
  </si>
  <si>
    <t>02157</t>
  </si>
  <si>
    <t>2115</t>
  </si>
  <si>
    <t>I.D.A. LINDO SOL</t>
  </si>
  <si>
    <t>03073</t>
  </si>
  <si>
    <t>01709</t>
  </si>
  <si>
    <t>01710</t>
  </si>
  <si>
    <t>2227</t>
  </si>
  <si>
    <t>CLAUDIO LARA CAMPOS</t>
  </si>
  <si>
    <t>01713</t>
  </si>
  <si>
    <t>01714</t>
  </si>
  <si>
    <t>2193</t>
  </si>
  <si>
    <t>SAN RAFAEL DE VARA BLANCA</t>
  </si>
  <si>
    <t>02158</t>
  </si>
  <si>
    <t>1753</t>
  </si>
  <si>
    <t>MARICEL CORDERO FERNANDEZ</t>
  </si>
  <si>
    <t>2118</t>
  </si>
  <si>
    <t>02646</t>
  </si>
  <si>
    <t>2180</t>
  </si>
  <si>
    <t>2064</t>
  </si>
  <si>
    <t>TICARI</t>
  </si>
  <si>
    <t>01725</t>
  </si>
  <si>
    <t>2123</t>
  </si>
  <si>
    <t>01726</t>
  </si>
  <si>
    <t>01727</t>
  </si>
  <si>
    <t>2134</t>
  </si>
  <si>
    <t>2082</t>
  </si>
  <si>
    <t>COLONIA NAZARETH</t>
  </si>
  <si>
    <t>03038</t>
  </si>
  <si>
    <t>2158</t>
  </si>
  <si>
    <t>FINCA DOS</t>
  </si>
  <si>
    <t>2099</t>
  </si>
  <si>
    <t>01732</t>
  </si>
  <si>
    <t>FINCA AGUA</t>
  </si>
  <si>
    <t>RONALD SALAS AZOFEIFA</t>
  </si>
  <si>
    <t>2119</t>
  </si>
  <si>
    <t>03078</t>
  </si>
  <si>
    <t>2238</t>
  </si>
  <si>
    <t>FINCA OCHO</t>
  </si>
  <si>
    <t>ROCIO PICADO AZOFEIFA</t>
  </si>
  <si>
    <t>2120</t>
  </si>
  <si>
    <t>FLAMINIA</t>
  </si>
  <si>
    <t>2240</t>
  </si>
  <si>
    <t>2143</t>
  </si>
  <si>
    <t>SAN BERNARDINO</t>
  </si>
  <si>
    <t>ODILLIE ROJAS LOPEZ</t>
  </si>
  <si>
    <t>02505</t>
  </si>
  <si>
    <t>01993</t>
  </si>
  <si>
    <t>2111</t>
  </si>
  <si>
    <t>2126</t>
  </si>
  <si>
    <t>COLONIA VILLALOBOS</t>
  </si>
  <si>
    <t>01741</t>
  </si>
  <si>
    <t>2161</t>
  </si>
  <si>
    <t>I.D.A. HUETAR</t>
  </si>
  <si>
    <t>2160</t>
  </si>
  <si>
    <t>01878</t>
  </si>
  <si>
    <t>2233</t>
  </si>
  <si>
    <t>02674</t>
  </si>
  <si>
    <t>01992</t>
  </si>
  <si>
    <t>2239</t>
  </si>
  <si>
    <t>FINCA DIEZ</t>
  </si>
  <si>
    <t>GREIVIN ALVAREZ JIMENEZ</t>
  </si>
  <si>
    <t>2236</t>
  </si>
  <si>
    <t>FINCA SEIS</t>
  </si>
  <si>
    <t>2142</t>
  </si>
  <si>
    <t>I.D.A. EL PALMAR</t>
  </si>
  <si>
    <t>03140</t>
  </si>
  <si>
    <t>2232</t>
  </si>
  <si>
    <t>FINCA UNO</t>
  </si>
  <si>
    <t>02160</t>
  </si>
  <si>
    <t>2245</t>
  </si>
  <si>
    <t>FINCA ONCE</t>
  </si>
  <si>
    <t>2237</t>
  </si>
  <si>
    <t>FINCA CUATRO</t>
  </si>
  <si>
    <t>2242</t>
  </si>
  <si>
    <t>FINCA TRES</t>
  </si>
  <si>
    <t>SONIA TREJOS MORALES</t>
  </si>
  <si>
    <t>2243</t>
  </si>
  <si>
    <t>FINCA CINCO</t>
  </si>
  <si>
    <t>GIOCONDA ULATE ESPINOZA</t>
  </si>
  <si>
    <t>3794</t>
  </si>
  <si>
    <t>PORFIRIO RUIZ NAVARRO</t>
  </si>
  <si>
    <t>EMEL GUTIERREZ CONTRERAS</t>
  </si>
  <si>
    <t>01753</t>
  </si>
  <si>
    <t>3826</t>
  </si>
  <si>
    <t>COLONIA BLANCA</t>
  </si>
  <si>
    <t>01934</t>
  </si>
  <si>
    <t>3836</t>
  </si>
  <si>
    <t>COLONIA LA LIBERTAD</t>
  </si>
  <si>
    <t>02166</t>
  </si>
  <si>
    <t>01836</t>
  </si>
  <si>
    <t>01756</t>
  </si>
  <si>
    <t>01839</t>
  </si>
  <si>
    <t>3847</t>
  </si>
  <si>
    <t>01837</t>
  </si>
  <si>
    <t>01759</t>
  </si>
  <si>
    <t>3846</t>
  </si>
  <si>
    <t>01760</t>
  </si>
  <si>
    <t>3874</t>
  </si>
  <si>
    <t>LOS CARTAGOS SUR</t>
  </si>
  <si>
    <t>ALDO CHAVARRIA VILLARREAL</t>
  </si>
  <si>
    <t>02170</t>
  </si>
  <si>
    <t>01761</t>
  </si>
  <si>
    <t>3905</t>
  </si>
  <si>
    <t>01763</t>
  </si>
  <si>
    <t>3867</t>
  </si>
  <si>
    <t>02169</t>
  </si>
  <si>
    <t>3893</t>
  </si>
  <si>
    <t>RIO NEGRO</t>
  </si>
  <si>
    <t>01935</t>
  </si>
  <si>
    <t>02090</t>
  </si>
  <si>
    <t>3840</t>
  </si>
  <si>
    <t>CUATRO BOCAS</t>
  </si>
  <si>
    <t>3863</t>
  </si>
  <si>
    <t>LAS ARMENIAS</t>
  </si>
  <si>
    <t>02317</t>
  </si>
  <si>
    <t>01936</t>
  </si>
  <si>
    <t>2256</t>
  </si>
  <si>
    <t>02437</t>
  </si>
  <si>
    <t>2275</t>
  </si>
  <si>
    <t>COLONIA BOLAÑOS</t>
  </si>
  <si>
    <t>ROSA IRIS MATARRITA DIAZ</t>
  </si>
  <si>
    <t>01772</t>
  </si>
  <si>
    <t>01856</t>
  </si>
  <si>
    <t>3818</t>
  </si>
  <si>
    <t>BRASILIA</t>
  </si>
  <si>
    <t>DOS RIOS</t>
  </si>
  <si>
    <t>01774</t>
  </si>
  <si>
    <t>3831</t>
  </si>
  <si>
    <t>I.D.A. SAN LUIS</t>
  </si>
  <si>
    <t>02728</t>
  </si>
  <si>
    <t>3813</t>
  </si>
  <si>
    <t>BIRMANIA</t>
  </si>
  <si>
    <t>2264</t>
  </si>
  <si>
    <t>GIL TABLADA COREA</t>
  </si>
  <si>
    <t>ALVARO ANTONIO GUILLEN BRICEÑO</t>
  </si>
  <si>
    <t>02023</t>
  </si>
  <si>
    <t>2281</t>
  </si>
  <si>
    <t>02022</t>
  </si>
  <si>
    <t>3843</t>
  </si>
  <si>
    <t>2286</t>
  </si>
  <si>
    <t>2297</t>
  </si>
  <si>
    <t>01857</t>
  </si>
  <si>
    <t>02483</t>
  </si>
  <si>
    <t>01783</t>
  </si>
  <si>
    <t>2298</t>
  </si>
  <si>
    <t>2293</t>
  </si>
  <si>
    <t>SALVADOR VILLAR MUÑOZ</t>
  </si>
  <si>
    <t>01788</t>
  </si>
  <si>
    <t>3879</t>
  </si>
  <si>
    <t>LOS LAURELES</t>
  </si>
  <si>
    <t>DOUGLAS BALTODANO NAVAS</t>
  </si>
  <si>
    <t>01852</t>
  </si>
  <si>
    <t>3796</t>
  </si>
  <si>
    <t>LOS PALMARES</t>
  </si>
  <si>
    <t>JUVENAL CHAVEZ BRICEÑO</t>
  </si>
  <si>
    <t>02864</t>
  </si>
  <si>
    <t>01790</t>
  </si>
  <si>
    <t>2315</t>
  </si>
  <si>
    <t>SAN DIMAS</t>
  </si>
  <si>
    <t>2254</t>
  </si>
  <si>
    <t>MAQUENCAL</t>
  </si>
  <si>
    <t>02861</t>
  </si>
  <si>
    <t>2327</t>
  </si>
  <si>
    <t>SONZAPOTE</t>
  </si>
  <si>
    <t>2278</t>
  </si>
  <si>
    <t>CUAJINIQUIL</t>
  </si>
  <si>
    <t>01797</t>
  </si>
  <si>
    <t>3814</t>
  </si>
  <si>
    <t>I.D.A. EL GAVILAN</t>
  </si>
  <si>
    <t>01798</t>
  </si>
  <si>
    <t>2300</t>
  </si>
  <si>
    <t>02021</t>
  </si>
  <si>
    <t>01799</t>
  </si>
  <si>
    <t>3815</t>
  </si>
  <si>
    <t>JOSE MANUEL HERNANDEZ CORTES</t>
  </si>
  <si>
    <t>03028</t>
  </si>
  <si>
    <t>01844</t>
  </si>
  <si>
    <t>3883</t>
  </si>
  <si>
    <t>MARIA CRISTINA PEÑA VIALES</t>
  </si>
  <si>
    <t>02726</t>
  </si>
  <si>
    <t>3927</t>
  </si>
  <si>
    <t>LA AMERICA</t>
  </si>
  <si>
    <t>XINIA CORTES PARRALES</t>
  </si>
  <si>
    <t>01854</t>
  </si>
  <si>
    <t>01803</t>
  </si>
  <si>
    <t>2321</t>
  </si>
  <si>
    <t>01804</t>
  </si>
  <si>
    <t>2304</t>
  </si>
  <si>
    <t>LOS INOCENTES</t>
  </si>
  <si>
    <t>02933</t>
  </si>
  <si>
    <t>3931</t>
  </si>
  <si>
    <t>PIEDRAS AZULES</t>
  </si>
  <si>
    <t>02393</t>
  </si>
  <si>
    <t>3926</t>
  </si>
  <si>
    <t>MAGDA CENTENO PALMA</t>
  </si>
  <si>
    <t>01853</t>
  </si>
  <si>
    <t>01813</t>
  </si>
  <si>
    <t>2323</t>
  </si>
  <si>
    <t>JESÚS DE NAZARETH</t>
  </si>
  <si>
    <t>2328</t>
  </si>
  <si>
    <t>01815</t>
  </si>
  <si>
    <t>2262</t>
  </si>
  <si>
    <t>03084</t>
  </si>
  <si>
    <t>01816</t>
  </si>
  <si>
    <t>2308</t>
  </si>
  <si>
    <t>MORACIA</t>
  </si>
  <si>
    <t>MARIO BRENES VILLALOBOS</t>
  </si>
  <si>
    <t>2274</t>
  </si>
  <si>
    <t>01818</t>
  </si>
  <si>
    <t>4989</t>
  </si>
  <si>
    <t>JULIA ACUÑA DE SOMARRIBAS</t>
  </si>
  <si>
    <t>EL SALTO</t>
  </si>
  <si>
    <t>01821</t>
  </si>
  <si>
    <t>2329</t>
  </si>
  <si>
    <t>BARRIO LA CRUZ</t>
  </si>
  <si>
    <t>CARLOS MONTOYA HUERTAS</t>
  </si>
  <si>
    <t>2299</t>
  </si>
  <si>
    <t>2282</t>
  </si>
  <si>
    <t>GUARDIA</t>
  </si>
  <si>
    <t>CURUBANDE</t>
  </si>
  <si>
    <t>2259</t>
  </si>
  <si>
    <t>BARRIO GUADALUPE</t>
  </si>
  <si>
    <t>01828</t>
  </si>
  <si>
    <t>2301</t>
  </si>
  <si>
    <t>LAS LILAS</t>
  </si>
  <si>
    <t>CAÑAS DULCES</t>
  </si>
  <si>
    <t>ALBA ROSA SOTO CERDAS</t>
  </si>
  <si>
    <t>02332</t>
  </si>
  <si>
    <t>2280</t>
  </si>
  <si>
    <t>02935</t>
  </si>
  <si>
    <t>2288</t>
  </si>
  <si>
    <t>MARCELINO GARCÍA FLAMENCO</t>
  </si>
  <si>
    <t>2263</t>
  </si>
  <si>
    <t>MARIANELA MONTOYA HUERTAS</t>
  </si>
  <si>
    <t>01859</t>
  </si>
  <si>
    <t>01834</t>
  </si>
  <si>
    <t>2292</t>
  </si>
  <si>
    <t>IRIGARAY</t>
  </si>
  <si>
    <t>01835</t>
  </si>
  <si>
    <t>2265</t>
  </si>
  <si>
    <t>2324</t>
  </si>
  <si>
    <t>EL TRIUNFO</t>
  </si>
  <si>
    <t>02677</t>
  </si>
  <si>
    <t>2330</t>
  </si>
  <si>
    <t>PELON DE LA BAJURA</t>
  </si>
  <si>
    <t>02350</t>
  </si>
  <si>
    <t>2251</t>
  </si>
  <si>
    <t>02017</t>
  </si>
  <si>
    <t>2291</t>
  </si>
  <si>
    <t>EL GUAYABO</t>
  </si>
  <si>
    <t>2296</t>
  </si>
  <si>
    <t>YADIRA MIRANDA CARRANZA</t>
  </si>
  <si>
    <t>01841</t>
  </si>
  <si>
    <t>2089</t>
  </si>
  <si>
    <t>COYOL</t>
  </si>
  <si>
    <t>01842</t>
  </si>
  <si>
    <t>2306</t>
  </si>
  <si>
    <t>MONTENEGRO</t>
  </si>
  <si>
    <t>01843</t>
  </si>
  <si>
    <t>2257</t>
  </si>
  <si>
    <t>01845</t>
  </si>
  <si>
    <t>01846</t>
  </si>
  <si>
    <t>2088</t>
  </si>
  <si>
    <t>2268</t>
  </si>
  <si>
    <t>EL ARBOLITO</t>
  </si>
  <si>
    <t>02441</t>
  </si>
  <si>
    <t>2283</t>
  </si>
  <si>
    <t>PIJIJE</t>
  </si>
  <si>
    <t>01970</t>
  </si>
  <si>
    <t>2326</t>
  </si>
  <si>
    <t>02794</t>
  </si>
  <si>
    <t>2307</t>
  </si>
  <si>
    <t>LLANOS DE CORTÉS</t>
  </si>
  <si>
    <t>02272</t>
  </si>
  <si>
    <t>2314</t>
  </si>
  <si>
    <t>SAN BERNARDO</t>
  </si>
  <si>
    <t>02018</t>
  </si>
  <si>
    <t>01858</t>
  </si>
  <si>
    <t>2408</t>
  </si>
  <si>
    <t>VIRGILIO CAAMAÑO ARAUZ</t>
  </si>
  <si>
    <t>NICOYA</t>
  </si>
  <si>
    <t>02011</t>
  </si>
  <si>
    <t>01862</t>
  </si>
  <si>
    <t>2424</t>
  </si>
  <si>
    <t>FRAY BARTOLOME DE LAS CASAS</t>
  </si>
  <si>
    <t>2430</t>
  </si>
  <si>
    <t>ARTURO SOLANO MONGE</t>
  </si>
  <si>
    <t>01864</t>
  </si>
  <si>
    <t>2448</t>
  </si>
  <si>
    <t>JOSE ANTONIO OBANDO ACOSTA</t>
  </si>
  <si>
    <t>02766</t>
  </si>
  <si>
    <t>01882</t>
  </si>
  <si>
    <t>2454</t>
  </si>
  <si>
    <t>20 DE MARZO DE 1856</t>
  </si>
  <si>
    <t>JENNY ALVAREZ ROSALES</t>
  </si>
  <si>
    <t>02013</t>
  </si>
  <si>
    <t>01866</t>
  </si>
  <si>
    <t>2462</t>
  </si>
  <si>
    <t>01867</t>
  </si>
  <si>
    <t>2492</t>
  </si>
  <si>
    <t>CACIQUE NICOA</t>
  </si>
  <si>
    <t>2410</t>
  </si>
  <si>
    <t>LEONIDAS BRICEÑO BALTODANO</t>
  </si>
  <si>
    <t>2397</t>
  </si>
  <si>
    <t>JUAN DIAZ</t>
  </si>
  <si>
    <t>02596</t>
  </si>
  <si>
    <t>2352</t>
  </si>
  <si>
    <t>HENRY ROSALES ZUÑIGA</t>
  </si>
  <si>
    <t>2362</t>
  </si>
  <si>
    <t>CUPERTINO BRICEÑO BALTODANO</t>
  </si>
  <si>
    <t>01877</t>
  </si>
  <si>
    <t>2393</t>
  </si>
  <si>
    <t>GAMALOTAL</t>
  </si>
  <si>
    <t>LAURA GUTIERREZ VAQUERO</t>
  </si>
  <si>
    <t>2405</t>
  </si>
  <si>
    <t>GUILLERMO MORALES PEREZ</t>
  </si>
  <si>
    <t>2479</t>
  </si>
  <si>
    <t>VALEDOR MARTINEZ MARTINEZ</t>
  </si>
  <si>
    <t>CURIME</t>
  </si>
  <si>
    <t>MIRAMAR</t>
  </si>
  <si>
    <t>2384</t>
  </si>
  <si>
    <t>2472</t>
  </si>
  <si>
    <t>03049</t>
  </si>
  <si>
    <t>2331</t>
  </si>
  <si>
    <t>ACOYAPA</t>
  </si>
  <si>
    <t>OSVALDO ESPINOZA CASCANTE</t>
  </si>
  <si>
    <t>01897</t>
  </si>
  <si>
    <t>2371</t>
  </si>
  <si>
    <t>BLAS MONTES LEAL</t>
  </si>
  <si>
    <t>COPAL</t>
  </si>
  <si>
    <t>01899</t>
  </si>
  <si>
    <t>2411</t>
  </si>
  <si>
    <t>LUCAS BRICEÑO FONSECA</t>
  </si>
  <si>
    <t>02767</t>
  </si>
  <si>
    <t>01901</t>
  </si>
  <si>
    <t>POCHOTE</t>
  </si>
  <si>
    <t>2441</t>
  </si>
  <si>
    <t>CARLOS MILLER</t>
  </si>
  <si>
    <t>02276</t>
  </si>
  <si>
    <t>01903</t>
  </si>
  <si>
    <t>2480</t>
  </si>
  <si>
    <t>GIL GONZALEZ DAVILA</t>
  </si>
  <si>
    <t>OVIDIO MARTINEZ PIÑAR</t>
  </si>
  <si>
    <t>02213</t>
  </si>
  <si>
    <t>2341</t>
  </si>
  <si>
    <t>ANTONIO MACEO Y GRAJALES</t>
  </si>
  <si>
    <t>2364</t>
  </si>
  <si>
    <t>SANTOS CARRILLO</t>
  </si>
  <si>
    <t>2482</t>
  </si>
  <si>
    <t>02277</t>
  </si>
  <si>
    <t>01909</t>
  </si>
  <si>
    <t>2417</t>
  </si>
  <si>
    <t>MATAMBUGUITO</t>
  </si>
  <si>
    <t>EDVIN GUEVARA ALEMAN</t>
  </si>
  <si>
    <t>02275</t>
  </si>
  <si>
    <t>01980</t>
  </si>
  <si>
    <t>2423</t>
  </si>
  <si>
    <t>RECAREDO BRICEÑO ARAUZ</t>
  </si>
  <si>
    <t>ARMINDA MATARRITA MORALES</t>
  </si>
  <si>
    <t>02128</t>
  </si>
  <si>
    <t>2344</t>
  </si>
  <si>
    <t>ULISES DELGADO AGUILERA</t>
  </si>
  <si>
    <t>2456</t>
  </si>
  <si>
    <t>LUIS DOBLES SEGREDA</t>
  </si>
  <si>
    <t>02015</t>
  </si>
  <si>
    <t>2374</t>
  </si>
  <si>
    <t>2422</t>
  </si>
  <si>
    <t>MANUEL CARDENAS CARDENAS</t>
  </si>
  <si>
    <t>2399</t>
  </si>
  <si>
    <t>25 DE JULIO</t>
  </si>
  <si>
    <t>FLORIDA</t>
  </si>
  <si>
    <t>01922</t>
  </si>
  <si>
    <t>01923</t>
  </si>
  <si>
    <t>01924</t>
  </si>
  <si>
    <t>2360</t>
  </si>
  <si>
    <t>CABALLITO</t>
  </si>
  <si>
    <t>02768</t>
  </si>
  <si>
    <t>01925</t>
  </si>
  <si>
    <t>01927</t>
  </si>
  <si>
    <t>01930</t>
  </si>
  <si>
    <t>2477</t>
  </si>
  <si>
    <t>TALOLINGA</t>
  </si>
  <si>
    <t>03025</t>
  </si>
  <si>
    <t>01933</t>
  </si>
  <si>
    <t>2369</t>
  </si>
  <si>
    <t>CERRILLOS</t>
  </si>
  <si>
    <t>HOJANCHA</t>
  </si>
  <si>
    <t>4995</t>
  </si>
  <si>
    <t>JOSE MARTIN CARRILLO CASTRILLO</t>
  </si>
  <si>
    <t>HUACAS</t>
  </si>
  <si>
    <t>02548</t>
  </si>
  <si>
    <t>4996</t>
  </si>
  <si>
    <t>MONTE ROMO</t>
  </si>
  <si>
    <t>2390</t>
  </si>
  <si>
    <t>JUAN ESTRADA RAVAGO</t>
  </si>
  <si>
    <t>PUERTO CARRILLO</t>
  </si>
  <si>
    <t>MIGUEL HERNANDEZ SEQUEIRA</t>
  </si>
  <si>
    <t>02280</t>
  </si>
  <si>
    <t>2416</t>
  </si>
  <si>
    <t>26 DE FEBRERO DE 1886</t>
  </si>
  <si>
    <t>01938</t>
  </si>
  <si>
    <t>2431</t>
  </si>
  <si>
    <t>PILANGOSTA</t>
  </si>
  <si>
    <t>XINIA MENDEZ CRUZ</t>
  </si>
  <si>
    <t>VICTORIANO MENA MENA</t>
  </si>
  <si>
    <t>LAJAS</t>
  </si>
  <si>
    <t>LA MARAVILLA</t>
  </si>
  <si>
    <t>2080</t>
  </si>
  <si>
    <t>MALINCHE</t>
  </si>
  <si>
    <t>4997</t>
  </si>
  <si>
    <t>02211</t>
  </si>
  <si>
    <t>NANDAYURE</t>
  </si>
  <si>
    <t>2347</t>
  </si>
  <si>
    <t>BARCO QUEBRADO</t>
  </si>
  <si>
    <t>SAMARA</t>
  </si>
  <si>
    <t>01987</t>
  </si>
  <si>
    <t>01956</t>
  </si>
  <si>
    <t>2090</t>
  </si>
  <si>
    <t>JAVILLOS</t>
  </si>
  <si>
    <t>NANCY MEJIAS CHAVES</t>
  </si>
  <si>
    <t>01959</t>
  </si>
  <si>
    <t>2392</t>
  </si>
  <si>
    <t>GARZA</t>
  </si>
  <si>
    <t>02282</t>
  </si>
  <si>
    <t>2491</t>
  </si>
  <si>
    <t>01962</t>
  </si>
  <si>
    <t>2478</t>
  </si>
  <si>
    <t>TERCIOPELO</t>
  </si>
  <si>
    <t>MAYRA MORA BONILLA</t>
  </si>
  <si>
    <t>03095</t>
  </si>
  <si>
    <t>01963</t>
  </si>
  <si>
    <t>2338</t>
  </si>
  <si>
    <t>CHINAMPAS</t>
  </si>
  <si>
    <t>BEATRIZ DIAZ GUEVARA</t>
  </si>
  <si>
    <t>03080</t>
  </si>
  <si>
    <t>01964</t>
  </si>
  <si>
    <t>2487</t>
  </si>
  <si>
    <t>01965</t>
  </si>
  <si>
    <t>01967</t>
  </si>
  <si>
    <t>2383</t>
  </si>
  <si>
    <t>EDITH OBREGON SEQUEIRA</t>
  </si>
  <si>
    <t>01968</t>
  </si>
  <si>
    <t>2455</t>
  </si>
  <si>
    <t>LOURDES ACOSTA RODRIGUEZ</t>
  </si>
  <si>
    <t>2358</t>
  </si>
  <si>
    <t>SERAPIO LOPEZ FAJARDO</t>
  </si>
  <si>
    <t>2079</t>
  </si>
  <si>
    <t>NOGAL</t>
  </si>
  <si>
    <t>2366</t>
  </si>
  <si>
    <t>LA ESPERANZA DE GARZA</t>
  </si>
  <si>
    <t>ALICIA GUEVARA MATARRITA</t>
  </si>
  <si>
    <t>2361</t>
  </si>
  <si>
    <t>CACAO</t>
  </si>
  <si>
    <t>01977</t>
  </si>
  <si>
    <t>2434</t>
  </si>
  <si>
    <t>BILLO ZELEDON</t>
  </si>
  <si>
    <t>01978</t>
  </si>
  <si>
    <t>2465</t>
  </si>
  <si>
    <t>YAMILETH SIERRA NUÑEZ</t>
  </si>
  <si>
    <t>2473</t>
  </si>
  <si>
    <t>GUILLERMO ALVARADO HERNANDEZ</t>
  </si>
  <si>
    <t>2368</t>
  </si>
  <si>
    <t>WARNER MATARRITA ESPINOZA</t>
  </si>
  <si>
    <t>2380</t>
  </si>
  <si>
    <t>ALEXANDER ELIZONDO SALAZAR</t>
  </si>
  <si>
    <t>03272</t>
  </si>
  <si>
    <t>01982</t>
  </si>
  <si>
    <t>2385</t>
  </si>
  <si>
    <t>MARITZA LOPEZ JIMENEZ</t>
  </si>
  <si>
    <t>03203</t>
  </si>
  <si>
    <t>01988</t>
  </si>
  <si>
    <t>2466</t>
  </si>
  <si>
    <t>02284</t>
  </si>
  <si>
    <t>2429</t>
  </si>
  <si>
    <t>02283</t>
  </si>
  <si>
    <t>02451</t>
  </si>
  <si>
    <t>02951</t>
  </si>
  <si>
    <t>2412</t>
  </si>
  <si>
    <t>PORFIRIO SANCHEZ PEREZ</t>
  </si>
  <si>
    <t>02298</t>
  </si>
  <si>
    <t>01996</t>
  </si>
  <si>
    <t>2396</t>
  </si>
  <si>
    <t>ROSA RAMIREZ SIBAJA</t>
  </si>
  <si>
    <t>02952</t>
  </si>
  <si>
    <t>01999</t>
  </si>
  <si>
    <t>02000</t>
  </si>
  <si>
    <t>2433</t>
  </si>
  <si>
    <t>PILAS DE BEJUCO</t>
  </si>
  <si>
    <t>02560</t>
  </si>
  <si>
    <t>02002</t>
  </si>
  <si>
    <t>02003</t>
  </si>
  <si>
    <t>02004</t>
  </si>
  <si>
    <t>02005</t>
  </si>
  <si>
    <t>LEPANTO</t>
  </si>
  <si>
    <t>02450</t>
  </si>
  <si>
    <t>02007</t>
  </si>
  <si>
    <t>2439</t>
  </si>
  <si>
    <t>03026</t>
  </si>
  <si>
    <t>02008</t>
  </si>
  <si>
    <t>02009</t>
  </si>
  <si>
    <t>02010</t>
  </si>
  <si>
    <t>2457</t>
  </si>
  <si>
    <t>2509</t>
  </si>
  <si>
    <t>02559</t>
  </si>
  <si>
    <t>2510</t>
  </si>
  <si>
    <t>2514</t>
  </si>
  <si>
    <t>FRANCISCO CHAVES CHAVES</t>
  </si>
  <si>
    <t>2544</t>
  </si>
  <si>
    <t>DIRIA</t>
  </si>
  <si>
    <t>ADRIANA MATARRITA ROSALES</t>
  </si>
  <si>
    <t>2555</t>
  </si>
  <si>
    <t>PUERTO RICO</t>
  </si>
  <si>
    <t>2578</t>
  </si>
  <si>
    <t>2586</t>
  </si>
  <si>
    <t>TALOLINGUITA</t>
  </si>
  <si>
    <t>2590</t>
  </si>
  <si>
    <t>SILENY MORALES MOLINA</t>
  </si>
  <si>
    <t>2593</t>
  </si>
  <si>
    <t>FAIREND AMED CARAVACA GOMEZ</t>
  </si>
  <si>
    <t>02156</t>
  </si>
  <si>
    <t>2580</t>
  </si>
  <si>
    <t>02425</t>
  </si>
  <si>
    <t>02029</t>
  </si>
  <si>
    <t>2567</t>
  </si>
  <si>
    <t>02030</t>
  </si>
  <si>
    <t>02031</t>
  </si>
  <si>
    <t>02032</t>
  </si>
  <si>
    <t>2520</t>
  </si>
  <si>
    <t>02389</t>
  </si>
  <si>
    <t>2534</t>
  </si>
  <si>
    <t>02034</t>
  </si>
  <si>
    <t>MONTE VERDE</t>
  </si>
  <si>
    <t>2528</t>
  </si>
  <si>
    <t>02038</t>
  </si>
  <si>
    <t>02040</t>
  </si>
  <si>
    <t>02041</t>
  </si>
  <si>
    <t>2588</t>
  </si>
  <si>
    <t>27 DE ABRIL</t>
  </si>
  <si>
    <t>02042</t>
  </si>
  <si>
    <t>2589</t>
  </si>
  <si>
    <t>LOS PARGOS</t>
  </si>
  <si>
    <t>03124</t>
  </si>
  <si>
    <t>02043</t>
  </si>
  <si>
    <t>2086</t>
  </si>
  <si>
    <t>02044</t>
  </si>
  <si>
    <t>2592</t>
  </si>
  <si>
    <t>EL TRAPICHE</t>
  </si>
  <si>
    <t>03258</t>
  </si>
  <si>
    <t>3708</t>
  </si>
  <si>
    <t>INVU LA GUARIA</t>
  </si>
  <si>
    <t>ONDINA RAMIREZ SILVA</t>
  </si>
  <si>
    <t>2575</t>
  </si>
  <si>
    <t>02568</t>
  </si>
  <si>
    <t>2714</t>
  </si>
  <si>
    <t>EL CHAGÜITE</t>
  </si>
  <si>
    <t>MARIA DEL MAR PANIAGUA ARAYA</t>
  </si>
  <si>
    <t>2516</t>
  </si>
  <si>
    <t>BRASILITO</t>
  </si>
  <si>
    <t>NIDIA GUADAMUZ GUADAMUZ</t>
  </si>
  <si>
    <t>2524</t>
  </si>
  <si>
    <t>2530</t>
  </si>
  <si>
    <t>PORTEGOLPE</t>
  </si>
  <si>
    <t>2535</t>
  </si>
  <si>
    <t>2538</t>
  </si>
  <si>
    <t>VILLARREAL</t>
  </si>
  <si>
    <t>2508</t>
  </si>
  <si>
    <t>COYOLITO</t>
  </si>
  <si>
    <t>2531</t>
  </si>
  <si>
    <t>PUERTO POTRERO</t>
  </si>
  <si>
    <t>2548</t>
  </si>
  <si>
    <t>03257</t>
  </si>
  <si>
    <t>02060</t>
  </si>
  <si>
    <t>2566</t>
  </si>
  <si>
    <t>MATAPALO</t>
  </si>
  <si>
    <t>2511</t>
  </si>
  <si>
    <t>CARTAGENA</t>
  </si>
  <si>
    <t>02062</t>
  </si>
  <si>
    <t>2539</t>
  </si>
  <si>
    <t>2549</t>
  </si>
  <si>
    <t>RICARDO ANGULO VALLEJOS</t>
  </si>
  <si>
    <t>ISABEL MATARRITA RUIZ</t>
  </si>
  <si>
    <t>2559</t>
  </si>
  <si>
    <t>LORENA</t>
  </si>
  <si>
    <t>02385</t>
  </si>
  <si>
    <t>2565</t>
  </si>
  <si>
    <t>MARBELLA</t>
  </si>
  <si>
    <t>02214</t>
  </si>
  <si>
    <t>2570</t>
  </si>
  <si>
    <t>OSTIONAL</t>
  </si>
  <si>
    <t>02070</t>
  </si>
  <si>
    <t>02458</t>
  </si>
  <si>
    <t>02254</t>
  </si>
  <si>
    <t>2579</t>
  </si>
  <si>
    <t>02678</t>
  </si>
  <si>
    <t>2587</t>
  </si>
  <si>
    <t>LEIDY CASTELLON RODRIGUEZ</t>
  </si>
  <si>
    <t>03255</t>
  </si>
  <si>
    <t>PENINSULAR</t>
  </si>
  <si>
    <t>2498</t>
  </si>
  <si>
    <t>ARTOLA</t>
  </si>
  <si>
    <t>2515</t>
  </si>
  <si>
    <t>BOLSON</t>
  </si>
  <si>
    <t>2519</t>
  </si>
  <si>
    <t>CORRALILLOS</t>
  </si>
  <si>
    <t>02085</t>
  </si>
  <si>
    <t>2574</t>
  </si>
  <si>
    <t>2527</t>
  </si>
  <si>
    <t>2581</t>
  </si>
  <si>
    <t>WALTER MARCHENA BRAN</t>
  </si>
  <si>
    <t>2552</t>
  </si>
  <si>
    <t>03151</t>
  </si>
  <si>
    <t>2564</t>
  </si>
  <si>
    <t>LOS PLANES</t>
  </si>
  <si>
    <t>FAUSI GUADAMUZ ANGULO</t>
  </si>
  <si>
    <t>02562</t>
  </si>
  <si>
    <t>2572</t>
  </si>
  <si>
    <t>PASO TEMPISQUE</t>
  </si>
  <si>
    <t>GLENY ROXANA MOLINA CHAVARRIA</t>
  </si>
  <si>
    <t>2556</t>
  </si>
  <si>
    <t>2591</t>
  </si>
  <si>
    <t>02930</t>
  </si>
  <si>
    <t>2507</t>
  </si>
  <si>
    <t>02095</t>
  </si>
  <si>
    <t>2512</t>
  </si>
  <si>
    <t>2526</t>
  </si>
  <si>
    <t>MARJORIE ESPINOZA GRIJALBA</t>
  </si>
  <si>
    <t>2573</t>
  </si>
  <si>
    <t>2583</t>
  </si>
  <si>
    <t>2582</t>
  </si>
  <si>
    <t>02563</t>
  </si>
  <si>
    <t>2506</t>
  </si>
  <si>
    <t>CASTILLA DE ORO</t>
  </si>
  <si>
    <t>03164</t>
  </si>
  <si>
    <t>2563</t>
  </si>
  <si>
    <t>LOS JOCOTES</t>
  </si>
  <si>
    <t>2571</t>
  </si>
  <si>
    <t>PALESTINA</t>
  </si>
  <si>
    <t>02679</t>
  </si>
  <si>
    <t>2505</t>
  </si>
  <si>
    <t>CACIQUE</t>
  </si>
  <si>
    <t>03039</t>
  </si>
  <si>
    <t>3828</t>
  </si>
  <si>
    <t>3834</t>
  </si>
  <si>
    <t>3844</t>
  </si>
  <si>
    <t>3845</t>
  </si>
  <si>
    <t>EL CARMEN # 1</t>
  </si>
  <si>
    <t>3848</t>
  </si>
  <si>
    <t>3850</t>
  </si>
  <si>
    <t>3852</t>
  </si>
  <si>
    <t>EL FOSFORO</t>
  </si>
  <si>
    <t>3904</t>
  </si>
  <si>
    <t>02165</t>
  </si>
  <si>
    <t>02114</t>
  </si>
  <si>
    <t>3917</t>
  </si>
  <si>
    <t>LLANO AZUL</t>
  </si>
  <si>
    <t>02639</t>
  </si>
  <si>
    <t>02115</t>
  </si>
  <si>
    <t>3866</t>
  </si>
  <si>
    <t>LAS MILPAS</t>
  </si>
  <si>
    <t>02478</t>
  </si>
  <si>
    <t>3908</t>
  </si>
  <si>
    <t>TEODORO PICADO MICHALSKY</t>
  </si>
  <si>
    <t>02117</t>
  </si>
  <si>
    <t>3873</t>
  </si>
  <si>
    <t>NAZARETH</t>
  </si>
  <si>
    <t>02164</t>
  </si>
  <si>
    <t>02118</t>
  </si>
  <si>
    <t>3892</t>
  </si>
  <si>
    <t>3875</t>
  </si>
  <si>
    <t>EL CARMEN # 2</t>
  </si>
  <si>
    <t>3832</t>
  </si>
  <si>
    <t>02171</t>
  </si>
  <si>
    <t>3861</t>
  </si>
  <si>
    <t>LA VERBENA</t>
  </si>
  <si>
    <t>02163</t>
  </si>
  <si>
    <t>3918</t>
  </si>
  <si>
    <t>SILVIA OLIVAS ORTIZ</t>
  </si>
  <si>
    <t>3922</t>
  </si>
  <si>
    <t>3829</t>
  </si>
  <si>
    <t>EL DELIRIO</t>
  </si>
  <si>
    <t>MINOR RODRIGUEZ CASTILLO</t>
  </si>
  <si>
    <t>3910</t>
  </si>
  <si>
    <t>3855</t>
  </si>
  <si>
    <t>JESUS DE POPOYOAPA</t>
  </si>
  <si>
    <t>3911</t>
  </si>
  <si>
    <t>JUAN J. NAVAS LOAICIGA</t>
  </si>
  <si>
    <t>3864</t>
  </si>
  <si>
    <t>3872</t>
  </si>
  <si>
    <t>3924</t>
  </si>
  <si>
    <t>DORIS ORTIZ RUIZ</t>
  </si>
  <si>
    <t>3882</t>
  </si>
  <si>
    <t>QUEBRADON</t>
  </si>
  <si>
    <t>ELENA LOPEZ ESCAMILLA</t>
  </si>
  <si>
    <t>3896</t>
  </si>
  <si>
    <t>PARCELAS DE PARIS</t>
  </si>
  <si>
    <t>3900</t>
  </si>
  <si>
    <t>3851</t>
  </si>
  <si>
    <t>JEANNETTE RODRIGUEZ MORA</t>
  </si>
  <si>
    <t>02144</t>
  </si>
  <si>
    <t>3868</t>
  </si>
  <si>
    <t>JOSE INES LOPEZ OBREGON</t>
  </si>
  <si>
    <t>3895</t>
  </si>
  <si>
    <t>3862</t>
  </si>
  <si>
    <t>3876</t>
  </si>
  <si>
    <t>3899</t>
  </si>
  <si>
    <t>IVANNIA RIVAS SALGADO</t>
  </si>
  <si>
    <t>3835</t>
  </si>
  <si>
    <t>COLONIA PUNTARENAS</t>
  </si>
  <si>
    <t>3865</t>
  </si>
  <si>
    <t>LAS FLORES</t>
  </si>
  <si>
    <t>02480</t>
  </si>
  <si>
    <t>02154</t>
  </si>
  <si>
    <t>3869</t>
  </si>
  <si>
    <t>CUATRO CRUCES</t>
  </si>
  <si>
    <t>02642</t>
  </si>
  <si>
    <t>5048</t>
  </si>
  <si>
    <t>RIO NARANJO</t>
  </si>
  <si>
    <t>3919</t>
  </si>
  <si>
    <t>3921</t>
  </si>
  <si>
    <t>02725</t>
  </si>
  <si>
    <t>02159</t>
  </si>
  <si>
    <t>3902</t>
  </si>
  <si>
    <t>GONZALO HERNANDEZ HERNANDEZ</t>
  </si>
  <si>
    <t>02161</t>
  </si>
  <si>
    <t>3812</t>
  </si>
  <si>
    <t>LIDER DE BIJAGUA</t>
  </si>
  <si>
    <t>3849</t>
  </si>
  <si>
    <t>02640</t>
  </si>
  <si>
    <t>3894</t>
  </si>
  <si>
    <t>2618</t>
  </si>
  <si>
    <t>02190</t>
  </si>
  <si>
    <t>2676</t>
  </si>
  <si>
    <t>02681</t>
  </si>
  <si>
    <t>2623</t>
  </si>
  <si>
    <t>COROBICI</t>
  </si>
  <si>
    <t>2638</t>
  </si>
  <si>
    <t>JERONIMO FERNANDEZ ROJAS</t>
  </si>
  <si>
    <t>JUAN JOSE RIVAS BOLIVAR</t>
  </si>
  <si>
    <t>02177</t>
  </si>
  <si>
    <t>2645</t>
  </si>
  <si>
    <t>HACIENDA TABOGA</t>
  </si>
  <si>
    <t>BEBEDERO</t>
  </si>
  <si>
    <t>02822</t>
  </si>
  <si>
    <t>02178</t>
  </si>
  <si>
    <t>2663</t>
  </si>
  <si>
    <t>02179</t>
  </si>
  <si>
    <t>5004</t>
  </si>
  <si>
    <t>02531</t>
  </si>
  <si>
    <t>2682</t>
  </si>
  <si>
    <t>2604</t>
  </si>
  <si>
    <t>ANTONIO OBANDO ESPINOZA</t>
  </si>
  <si>
    <t>2606</t>
  </si>
  <si>
    <t>02185</t>
  </si>
  <si>
    <t>POROZAL</t>
  </si>
  <si>
    <t>2665</t>
  </si>
  <si>
    <t>02824</t>
  </si>
  <si>
    <t>02187</t>
  </si>
  <si>
    <t>02188</t>
  </si>
  <si>
    <t>02189</t>
  </si>
  <si>
    <t>2731</t>
  </si>
  <si>
    <t>SAN JUAN CHIQUITO</t>
  </si>
  <si>
    <t>SAN JUAN GRANDE</t>
  </si>
  <si>
    <t>02694</t>
  </si>
  <si>
    <t>0323</t>
  </si>
  <si>
    <t>BARRIO LAMPARAS</t>
  </si>
  <si>
    <t>02192</t>
  </si>
  <si>
    <t>1100</t>
  </si>
  <si>
    <t>EMILIA RODRIGUEZ HERNANDEZ</t>
  </si>
  <si>
    <t>03247</t>
  </si>
  <si>
    <t>2687</t>
  </si>
  <si>
    <t>02928</t>
  </si>
  <si>
    <t>2688</t>
  </si>
  <si>
    <t>NUEVA GUATEMALA</t>
  </si>
  <si>
    <t>02216</t>
  </si>
  <si>
    <t>2696</t>
  </si>
  <si>
    <t>ZULMA MENDEZ LEZAMA</t>
  </si>
  <si>
    <t>02826</t>
  </si>
  <si>
    <t>2595</t>
  </si>
  <si>
    <t>2666</t>
  </si>
  <si>
    <t>POZO AZUL</t>
  </si>
  <si>
    <t>2667</t>
  </si>
  <si>
    <t>2612</t>
  </si>
  <si>
    <t>02782</t>
  </si>
  <si>
    <t>2677</t>
  </si>
  <si>
    <t>SAN BUENAVENTURA</t>
  </si>
  <si>
    <t>VIVIANA GOMEZ PORRAS</t>
  </si>
  <si>
    <t>02204</t>
  </si>
  <si>
    <t>2640</t>
  </si>
  <si>
    <t>2658</t>
  </si>
  <si>
    <t>2620</t>
  </si>
  <si>
    <t>2650</t>
  </si>
  <si>
    <t>JOAQUIN ARROYO</t>
  </si>
  <si>
    <t>02209</t>
  </si>
  <si>
    <t>2680</t>
  </si>
  <si>
    <t>02392</t>
  </si>
  <si>
    <t>2685</t>
  </si>
  <si>
    <t>2655</t>
  </si>
  <si>
    <t>DELIA OVIEDO DE ACUÑA</t>
  </si>
  <si>
    <t>0353</t>
  </si>
  <si>
    <t>TEJARCILLOS</t>
  </si>
  <si>
    <t>2695</t>
  </si>
  <si>
    <t>CAÑITAS</t>
  </si>
  <si>
    <t>03175</t>
  </si>
  <si>
    <t>TRES AMIGOS</t>
  </si>
  <si>
    <t>2656</t>
  </si>
  <si>
    <t>LIGIA PICADO RAMIREZ</t>
  </si>
  <si>
    <t>02394</t>
  </si>
  <si>
    <t>EL DOS</t>
  </si>
  <si>
    <t>2615</t>
  </si>
  <si>
    <t>LUIS GUILLERMO OBANDO CALVO</t>
  </si>
  <si>
    <t>2671</t>
  </si>
  <si>
    <t>RIO PIEDRAS</t>
  </si>
  <si>
    <t>2639</t>
  </si>
  <si>
    <t>ROSITA CHAVEZ DE CABEZAS</t>
  </si>
  <si>
    <t>2659</t>
  </si>
  <si>
    <t>02236</t>
  </si>
  <si>
    <t>2668</t>
  </si>
  <si>
    <t>2631</t>
  </si>
  <si>
    <t>HEYDER ANGULO OBANDO</t>
  </si>
  <si>
    <t>2672</t>
  </si>
  <si>
    <t>2683</t>
  </si>
  <si>
    <t>2690</t>
  </si>
  <si>
    <t>JAIME GUTIERREZ BRAUN</t>
  </si>
  <si>
    <t>2693</t>
  </si>
  <si>
    <t>TRONADORA</t>
  </si>
  <si>
    <t>2599</t>
  </si>
  <si>
    <t>2605</t>
  </si>
  <si>
    <t>2662</t>
  </si>
  <si>
    <t>MATA DE CAÑA</t>
  </si>
  <si>
    <t>03284</t>
  </si>
  <si>
    <t>02249</t>
  </si>
  <si>
    <t>2670</t>
  </si>
  <si>
    <t>LAURA PATRICIA DIAZ TREJOS</t>
  </si>
  <si>
    <t>02472</t>
  </si>
  <si>
    <t>03061</t>
  </si>
  <si>
    <t>02253</t>
  </si>
  <si>
    <t>2691</t>
  </si>
  <si>
    <t>2636</t>
  </si>
  <si>
    <t>KARLA CASTRO RODRIGUEZ</t>
  </si>
  <si>
    <t>02263</t>
  </si>
  <si>
    <t>02264</t>
  </si>
  <si>
    <t>EL AGUACATE</t>
  </si>
  <si>
    <t>02266</t>
  </si>
  <si>
    <t>02267</t>
  </si>
  <si>
    <t>2732</t>
  </si>
  <si>
    <t>2735</t>
  </si>
  <si>
    <t>RIO BARRANCA</t>
  </si>
  <si>
    <t>2826</t>
  </si>
  <si>
    <t>BARRIO SAN LUIS</t>
  </si>
  <si>
    <t>2744</t>
  </si>
  <si>
    <t>CIUDADELA KENNEDY</t>
  </si>
  <si>
    <t>LUCIA GONZALEZ BARRANTES</t>
  </si>
  <si>
    <t>02271</t>
  </si>
  <si>
    <t>2834</t>
  </si>
  <si>
    <t>FLORA GUEVARA BARAHONA</t>
  </si>
  <si>
    <t>MA CRISTINA MARTINEZ CALERO</t>
  </si>
  <si>
    <t>2792</t>
  </si>
  <si>
    <t>2715</t>
  </si>
  <si>
    <t>AUGUSTO COLOMBARI CHICOLI</t>
  </si>
  <si>
    <t>2883</t>
  </si>
  <si>
    <t>VEINTE DE NOVIEMBRE</t>
  </si>
  <si>
    <t>2842</t>
  </si>
  <si>
    <t>03167</t>
  </si>
  <si>
    <t>02279</t>
  </si>
  <si>
    <t>2836</t>
  </si>
  <si>
    <t>MORA Y CAÑAS</t>
  </si>
  <si>
    <t>2805</t>
  </si>
  <si>
    <t>2870</t>
  </si>
  <si>
    <t>02285</t>
  </si>
  <si>
    <t>2712</t>
  </si>
  <si>
    <t>PITAHAYA</t>
  </si>
  <si>
    <t>02364</t>
  </si>
  <si>
    <t>02286</t>
  </si>
  <si>
    <t>2720</t>
  </si>
  <si>
    <t>BAJO CALIENTE</t>
  </si>
  <si>
    <t>02765</t>
  </si>
  <si>
    <t>02287</t>
  </si>
  <si>
    <t>02288</t>
  </si>
  <si>
    <t>2778</t>
  </si>
  <si>
    <t>03141</t>
  </si>
  <si>
    <t>02289</t>
  </si>
  <si>
    <t>2759</t>
  </si>
  <si>
    <t>CHAPERNAL</t>
  </si>
  <si>
    <t>02763</t>
  </si>
  <si>
    <t>02290</t>
  </si>
  <si>
    <t>2844</t>
  </si>
  <si>
    <t>02292</t>
  </si>
  <si>
    <t>02293</t>
  </si>
  <si>
    <t>02294</t>
  </si>
  <si>
    <t>2784</t>
  </si>
  <si>
    <t>JORGE BORBON CASTRO</t>
  </si>
  <si>
    <t>02295</t>
  </si>
  <si>
    <t>2848</t>
  </si>
  <si>
    <t>ANA LUZ RAMIREZ RAMIREZ</t>
  </si>
  <si>
    <t>02367</t>
  </si>
  <si>
    <t>2700</t>
  </si>
  <si>
    <t>ABANGARITOS</t>
  </si>
  <si>
    <t>MANZANILLO</t>
  </si>
  <si>
    <t>02565</t>
  </si>
  <si>
    <t>2725</t>
  </si>
  <si>
    <t>2743</t>
  </si>
  <si>
    <t>MONTERO Y PALITO</t>
  </si>
  <si>
    <t>02686</t>
  </si>
  <si>
    <t>02303</t>
  </si>
  <si>
    <t>2727</t>
  </si>
  <si>
    <t>BRISAS DEL GOLFO</t>
  </si>
  <si>
    <t>2807</t>
  </si>
  <si>
    <t>JUDAS</t>
  </si>
  <si>
    <t>2831</t>
  </si>
  <si>
    <t>2839</t>
  </si>
  <si>
    <t>MORALES</t>
  </si>
  <si>
    <t>LOURDES MESEN LIZANO</t>
  </si>
  <si>
    <t>02380</t>
  </si>
  <si>
    <t>2761</t>
  </si>
  <si>
    <t>2824</t>
  </si>
  <si>
    <t>LAGARTOS</t>
  </si>
  <si>
    <t>2750</t>
  </si>
  <si>
    <t>EL MALINCHE</t>
  </si>
  <si>
    <t>02685</t>
  </si>
  <si>
    <t>2763</t>
  </si>
  <si>
    <t>2769</t>
  </si>
  <si>
    <t>JARQUIN</t>
  </si>
  <si>
    <t>02688</t>
  </si>
  <si>
    <t>2760</t>
  </si>
  <si>
    <t>ISLA DE CHIRA</t>
  </si>
  <si>
    <t>02419</t>
  </si>
  <si>
    <t>02315</t>
  </si>
  <si>
    <t>2752</t>
  </si>
  <si>
    <t>CABO BLANCO</t>
  </si>
  <si>
    <t>2803</t>
  </si>
  <si>
    <t>ISLA DE VENADO</t>
  </si>
  <si>
    <t>2762</t>
  </si>
  <si>
    <t>2776</t>
  </si>
  <si>
    <t>MONTAÑA GRANDE</t>
  </si>
  <si>
    <t>2781</t>
  </si>
  <si>
    <t>2754</t>
  </si>
  <si>
    <t>CAMARONAL</t>
  </si>
  <si>
    <t>2773</t>
  </si>
  <si>
    <t>2863</t>
  </si>
  <si>
    <t>02689</t>
  </si>
  <si>
    <t>2886</t>
  </si>
  <si>
    <t>ROSA BARQUERO AZOFEIFA</t>
  </si>
  <si>
    <t>2851</t>
  </si>
  <si>
    <t>2702</t>
  </si>
  <si>
    <t>2766</t>
  </si>
  <si>
    <t>02432</t>
  </si>
  <si>
    <t>02335</t>
  </si>
  <si>
    <t>1101</t>
  </si>
  <si>
    <t>CALLE LILES</t>
  </si>
  <si>
    <t>2853</t>
  </si>
  <si>
    <t>02522</t>
  </si>
  <si>
    <t>02348</t>
  </si>
  <si>
    <t>2808</t>
  </si>
  <si>
    <t>2703</t>
  </si>
  <si>
    <t>PLAYA BLANCA</t>
  </si>
  <si>
    <t>03168</t>
  </si>
  <si>
    <t>2706</t>
  </si>
  <si>
    <t>I.D.A. VALLE AZUL</t>
  </si>
  <si>
    <t>02420</t>
  </si>
  <si>
    <t>1108</t>
  </si>
  <si>
    <t>RINCON DE HERRERA</t>
  </si>
  <si>
    <t>2746</t>
  </si>
  <si>
    <t>02907</t>
  </si>
  <si>
    <t>02355</t>
  </si>
  <si>
    <t>2782</t>
  </si>
  <si>
    <t>2849</t>
  </si>
  <si>
    <t>2871</t>
  </si>
  <si>
    <t>02690</t>
  </si>
  <si>
    <t>2758</t>
  </si>
  <si>
    <t>RAFAEL ARGUEDAS HERRERA</t>
  </si>
  <si>
    <t>2847</t>
  </si>
  <si>
    <t>LUDY ULLOA LORIA</t>
  </si>
  <si>
    <t>02369</t>
  </si>
  <si>
    <t>2866</t>
  </si>
  <si>
    <t>JOSE ANGEL RODRIGUEZ CAMPOS</t>
  </si>
  <si>
    <t>02368</t>
  </si>
  <si>
    <t>2771</t>
  </si>
  <si>
    <t>LINDORA</t>
  </si>
  <si>
    <t>2828</t>
  </si>
  <si>
    <t>ALTOS DE SAN LUIS</t>
  </si>
  <si>
    <t>02914</t>
  </si>
  <si>
    <t>0746</t>
  </si>
  <si>
    <t>02376</t>
  </si>
  <si>
    <t>2737</t>
  </si>
  <si>
    <t>2753</t>
  </si>
  <si>
    <t>CABUYA</t>
  </si>
  <si>
    <t>2704</t>
  </si>
  <si>
    <t>2705</t>
  </si>
  <si>
    <t>2768</t>
  </si>
  <si>
    <t>PANICA DOS</t>
  </si>
  <si>
    <t>02384</t>
  </si>
  <si>
    <t>2777</t>
  </si>
  <si>
    <t>02691</t>
  </si>
  <si>
    <t>02388</t>
  </si>
  <si>
    <t>2854</t>
  </si>
  <si>
    <t>2789</t>
  </si>
  <si>
    <t>02877</t>
  </si>
  <si>
    <t>02395</t>
  </si>
  <si>
    <t>3020</t>
  </si>
  <si>
    <t>LA JULIETA</t>
  </si>
  <si>
    <t>ESPIRITU SANTO</t>
  </si>
  <si>
    <t>2770</t>
  </si>
  <si>
    <t>ROSARIO VASQUEZ MONGE</t>
  </si>
  <si>
    <t>JUANILAMA</t>
  </si>
  <si>
    <t>2832</t>
  </si>
  <si>
    <t>MARAÑONAL</t>
  </si>
  <si>
    <t>02402</t>
  </si>
  <si>
    <t>2790</t>
  </si>
  <si>
    <t>EL BARON</t>
  </si>
  <si>
    <t>2800</t>
  </si>
  <si>
    <t>2840</t>
  </si>
  <si>
    <t>IDALIE VENEGAS PORRAS</t>
  </si>
  <si>
    <t>2780</t>
  </si>
  <si>
    <t>SALINAS</t>
  </si>
  <si>
    <t>02876</t>
  </si>
  <si>
    <t>2795</t>
  </si>
  <si>
    <t>EL MOJON</t>
  </si>
  <si>
    <t>2881</t>
  </si>
  <si>
    <t>MATA LIMON</t>
  </si>
  <si>
    <t>02545</t>
  </si>
  <si>
    <t>2755</t>
  </si>
  <si>
    <t>CAMBALACHE</t>
  </si>
  <si>
    <t>03219</t>
  </si>
  <si>
    <t>02413</t>
  </si>
  <si>
    <t>JUSTO ANTONIO FACIO</t>
  </si>
  <si>
    <t>MOJONCITO</t>
  </si>
  <si>
    <t>02546</t>
  </si>
  <si>
    <t>2875</t>
  </si>
  <si>
    <t>ANTONIO VALLERRIESTRA</t>
  </si>
  <si>
    <t>03091</t>
  </si>
  <si>
    <t>2756</t>
  </si>
  <si>
    <t>2869</t>
  </si>
  <si>
    <t>02423</t>
  </si>
  <si>
    <t>2873</t>
  </si>
  <si>
    <t>02424</t>
  </si>
  <si>
    <t>2804</t>
  </si>
  <si>
    <t>02427</t>
  </si>
  <si>
    <t>02430</t>
  </si>
  <si>
    <t>3712</t>
  </si>
  <si>
    <t>CERROS</t>
  </si>
  <si>
    <t>3751</t>
  </si>
  <si>
    <t>MANUEL ANTONIO</t>
  </si>
  <si>
    <t>3752</t>
  </si>
  <si>
    <t>3754</t>
  </si>
  <si>
    <t>PAQUITA</t>
  </si>
  <si>
    <t>3773</t>
  </si>
  <si>
    <t>3774</t>
  </si>
  <si>
    <t>FINCA LLORONA</t>
  </si>
  <si>
    <t>02443</t>
  </si>
  <si>
    <t>3777</t>
  </si>
  <si>
    <t>RONCADOR</t>
  </si>
  <si>
    <t>3772</t>
  </si>
  <si>
    <t>MARIA LUISA DE CASTRO</t>
  </si>
  <si>
    <t>02448</t>
  </si>
  <si>
    <t>3710</t>
  </si>
  <si>
    <t>CERRITOS</t>
  </si>
  <si>
    <t>CARLOS ROJAS SANCHEZ</t>
  </si>
  <si>
    <t>02882</t>
  </si>
  <si>
    <t>3765</t>
  </si>
  <si>
    <t>REPUBLICA DE COREA</t>
  </si>
  <si>
    <t>RANCHO GRANDE</t>
  </si>
  <si>
    <t>02697</t>
  </si>
  <si>
    <t>3724</t>
  </si>
  <si>
    <t>PORTALON</t>
  </si>
  <si>
    <t>JENNY ROMAN CECILIANO</t>
  </si>
  <si>
    <t>3725</t>
  </si>
  <si>
    <t>PORTON DE NARANJO</t>
  </si>
  <si>
    <t>3726</t>
  </si>
  <si>
    <t>3749</t>
  </si>
  <si>
    <t>3732</t>
  </si>
  <si>
    <t>03249</t>
  </si>
  <si>
    <t>3753</t>
  </si>
  <si>
    <t>JUAN BAUTISTA SANTAMARIA</t>
  </si>
  <si>
    <t>02696</t>
  </si>
  <si>
    <t>02467</t>
  </si>
  <si>
    <t>0761</t>
  </si>
  <si>
    <t>3781</t>
  </si>
  <si>
    <t>02476</t>
  </si>
  <si>
    <t>0786</t>
  </si>
  <si>
    <t>SEDDY CAMPOS LEIVA</t>
  </si>
  <si>
    <t>03086</t>
  </si>
  <si>
    <t>3699</t>
  </si>
  <si>
    <t>ALEXIS PEREZ AGUILAR</t>
  </si>
  <si>
    <t>02699</t>
  </si>
  <si>
    <t>02481</t>
  </si>
  <si>
    <t>3776</t>
  </si>
  <si>
    <t>FINCA POCARES</t>
  </si>
  <si>
    <t>IRENE ROMAN MENDEZ</t>
  </si>
  <si>
    <t>02883</t>
  </si>
  <si>
    <t>3780</t>
  </si>
  <si>
    <t>02500</t>
  </si>
  <si>
    <t>3755</t>
  </si>
  <si>
    <t>FRANCISCO CHAVES RODRIGUEZ</t>
  </si>
  <si>
    <t>02484</t>
  </si>
  <si>
    <t>3706</t>
  </si>
  <si>
    <t>BIJAGUAL SUR</t>
  </si>
  <si>
    <t>3769</t>
  </si>
  <si>
    <t>02488</t>
  </si>
  <si>
    <t>EL BAMBU</t>
  </si>
  <si>
    <t>3740</t>
  </si>
  <si>
    <t>JUNTA DE CACAO</t>
  </si>
  <si>
    <t>02499</t>
  </si>
  <si>
    <t>3733</t>
  </si>
  <si>
    <t>03204</t>
  </si>
  <si>
    <t>3735</t>
  </si>
  <si>
    <t>ESTERILLOS ANEXA</t>
  </si>
  <si>
    <t>02700</t>
  </si>
  <si>
    <t>3750</t>
  </si>
  <si>
    <t>02501</t>
  </si>
  <si>
    <t>3762</t>
  </si>
  <si>
    <t>PLAYON SUR</t>
  </si>
  <si>
    <t>2964</t>
  </si>
  <si>
    <t>3758</t>
  </si>
  <si>
    <t>PLAYA PALMA</t>
  </si>
  <si>
    <t>GRETTEL GARITA CHINCHILLA</t>
  </si>
  <si>
    <t>02511</t>
  </si>
  <si>
    <t>3761</t>
  </si>
  <si>
    <t>PLAYON SAN ISIDRO</t>
  </si>
  <si>
    <t>HUGO MADRIGAL JIMENEZ</t>
  </si>
  <si>
    <t>03104</t>
  </si>
  <si>
    <t>02515</t>
  </si>
  <si>
    <t>3743</t>
  </si>
  <si>
    <t>02517</t>
  </si>
  <si>
    <t>3114</t>
  </si>
  <si>
    <t>02518</t>
  </si>
  <si>
    <t>3021</t>
  </si>
  <si>
    <t>CORONADO</t>
  </si>
  <si>
    <t>3263</t>
  </si>
  <si>
    <t>NIEBOROWSKY</t>
  </si>
  <si>
    <t>2938</t>
  </si>
  <si>
    <t>VALLE DE EL DIQUIS</t>
  </si>
  <si>
    <t>3156</t>
  </si>
  <si>
    <t>JORDAN HERNÁNDEZ NÚÑEZ</t>
  </si>
  <si>
    <t>3191</t>
  </si>
  <si>
    <t>02600</t>
  </si>
  <si>
    <t>02530</t>
  </si>
  <si>
    <t>3211</t>
  </si>
  <si>
    <t>TRES RÍOS</t>
  </si>
  <si>
    <t>SUSANA MORALES MORA</t>
  </si>
  <si>
    <t>02804</t>
  </si>
  <si>
    <t>3212</t>
  </si>
  <si>
    <t>TORTUGA</t>
  </si>
  <si>
    <t>02532</t>
  </si>
  <si>
    <t>3553</t>
  </si>
  <si>
    <t>POCORA</t>
  </si>
  <si>
    <t>3019</t>
  </si>
  <si>
    <t>2988</t>
  </si>
  <si>
    <t>LA NAVIDAD</t>
  </si>
  <si>
    <t>3106</t>
  </si>
  <si>
    <t>LEONOR CHINCHILLA DE FIGUEROA</t>
  </si>
  <si>
    <t>RONY SEQUEIRA GALLO</t>
  </si>
  <si>
    <t>3117</t>
  </si>
  <si>
    <t>MARÍA ROSA GÁMEZ SOLANO</t>
  </si>
  <si>
    <t>02537</t>
  </si>
  <si>
    <t>02538</t>
  </si>
  <si>
    <t>02539</t>
  </si>
  <si>
    <t>02540</t>
  </si>
  <si>
    <t>3218</t>
  </si>
  <si>
    <t>VILLA COLÓN</t>
  </si>
  <si>
    <t>02542</t>
  </si>
  <si>
    <t>02543</t>
  </si>
  <si>
    <t>2986</t>
  </si>
  <si>
    <t>SALAMÁ</t>
  </si>
  <si>
    <t>02601</t>
  </si>
  <si>
    <t>3200</t>
  </si>
  <si>
    <t>02554</t>
  </si>
  <si>
    <t>3202</t>
  </si>
  <si>
    <t>FINCA GUANACASTE</t>
  </si>
  <si>
    <t>3233</t>
  </si>
  <si>
    <t>02821</t>
  </si>
  <si>
    <t>02558</t>
  </si>
  <si>
    <t>3244</t>
  </si>
  <si>
    <t>02571</t>
  </si>
  <si>
    <t>3177</t>
  </si>
  <si>
    <t>FINCA NUEVE</t>
  </si>
  <si>
    <t>3171</t>
  </si>
  <si>
    <t>FINCA 2-4</t>
  </si>
  <si>
    <t>3052</t>
  </si>
  <si>
    <t>EDUARDO GARNIER UGALDE</t>
  </si>
  <si>
    <t>02569</t>
  </si>
  <si>
    <t>3169</t>
  </si>
  <si>
    <t>FINCA SEIS-ONCE</t>
  </si>
  <si>
    <t>ALEXANDER AGUILAR ALVAREZ</t>
  </si>
  <si>
    <t>3173</t>
  </si>
  <si>
    <t>3170</t>
  </si>
  <si>
    <t>PALMAR SUR</t>
  </si>
  <si>
    <t>3196</t>
  </si>
  <si>
    <t>MARLENE AVENDAÑO SIBAJA</t>
  </si>
  <si>
    <t>SIERPE</t>
  </si>
  <si>
    <t>3046</t>
  </si>
  <si>
    <t>3157</t>
  </si>
  <si>
    <t>LEDA VILLEDA GONZÁLEZ</t>
  </si>
  <si>
    <t>02604</t>
  </si>
  <si>
    <t>3617</t>
  </si>
  <si>
    <t>LOS GERANIOS</t>
  </si>
  <si>
    <t>02586</t>
  </si>
  <si>
    <t>2992</t>
  </si>
  <si>
    <t>02590</t>
  </si>
  <si>
    <t>02591</t>
  </si>
  <si>
    <t>02592</t>
  </si>
  <si>
    <t>02593</t>
  </si>
  <si>
    <t>3049</t>
  </si>
  <si>
    <t>DRAKE</t>
  </si>
  <si>
    <t>ITZEL ARIAS VEGA</t>
  </si>
  <si>
    <t>02603</t>
  </si>
  <si>
    <t>3552</t>
  </si>
  <si>
    <t>3042</t>
  </si>
  <si>
    <t>EUGENIO MORA ACEVEDO</t>
  </si>
  <si>
    <t>03113</t>
  </si>
  <si>
    <t>1993</t>
  </si>
  <si>
    <t>JOKBATA</t>
  </si>
  <si>
    <t>3178</t>
  </si>
  <si>
    <t>3128</t>
  </si>
  <si>
    <t>02605</t>
  </si>
  <si>
    <t>02606</t>
  </si>
  <si>
    <t>3179</t>
  </si>
  <si>
    <t>3068</t>
  </si>
  <si>
    <t>02608</t>
  </si>
  <si>
    <t>3076</t>
  </si>
  <si>
    <t>02609</t>
  </si>
  <si>
    <t>3131</t>
  </si>
  <si>
    <t>PUNTA ZANCUDO</t>
  </si>
  <si>
    <t>2911</t>
  </si>
  <si>
    <t>PUEBLO CIVIL</t>
  </si>
  <si>
    <t>02611</t>
  </si>
  <si>
    <t>2013</t>
  </si>
  <si>
    <t>EL CAS</t>
  </si>
  <si>
    <t>3072</t>
  </si>
  <si>
    <t>02615</t>
  </si>
  <si>
    <t>3073</t>
  </si>
  <si>
    <t>02921</t>
  </si>
  <si>
    <t>02616</t>
  </si>
  <si>
    <t>3090</t>
  </si>
  <si>
    <t>LA MONA</t>
  </si>
  <si>
    <t>02620</t>
  </si>
  <si>
    <t>02622</t>
  </si>
  <si>
    <t>2951</t>
  </si>
  <si>
    <t>02623</t>
  </si>
  <si>
    <t>02624</t>
  </si>
  <si>
    <t>3007</t>
  </si>
  <si>
    <t>02625</t>
  </si>
  <si>
    <t>3014</t>
  </si>
  <si>
    <t>02626</t>
  </si>
  <si>
    <t>3070</t>
  </si>
  <si>
    <t>02627</t>
  </si>
  <si>
    <t>3105</t>
  </si>
  <si>
    <t>ALTO DE COMTE</t>
  </si>
  <si>
    <t>02807</t>
  </si>
  <si>
    <t>02628</t>
  </si>
  <si>
    <t>3126</t>
  </si>
  <si>
    <t>02629</t>
  </si>
  <si>
    <t>02630</t>
  </si>
  <si>
    <t>EL PILON</t>
  </si>
  <si>
    <t>1948</t>
  </si>
  <si>
    <t>02633</t>
  </si>
  <si>
    <t>2939</t>
  </si>
  <si>
    <t>LINDA MAR</t>
  </si>
  <si>
    <t>02634</t>
  </si>
  <si>
    <t>02635</t>
  </si>
  <si>
    <t>2949</t>
  </si>
  <si>
    <t>LAS GEMELAS</t>
  </si>
  <si>
    <t>2936</t>
  </si>
  <si>
    <t>3037</t>
  </si>
  <si>
    <t>PUNTA BANCO</t>
  </si>
  <si>
    <t>02641</t>
  </si>
  <si>
    <t>2972</t>
  </si>
  <si>
    <t>CAÑAZA</t>
  </si>
  <si>
    <t>3129</t>
  </si>
  <si>
    <t>02644</t>
  </si>
  <si>
    <t>3000</t>
  </si>
  <si>
    <t>LA INDEPENDENCIA</t>
  </si>
  <si>
    <t>3201</t>
  </si>
  <si>
    <t>SATURNINO CEDEÑO CEDEÑO</t>
  </si>
  <si>
    <t>3575</t>
  </si>
  <si>
    <t>PALERMO</t>
  </si>
  <si>
    <t>2895</t>
  </si>
  <si>
    <t>02809</t>
  </si>
  <si>
    <t>2961</t>
  </si>
  <si>
    <t>BOCA GALLARDO</t>
  </si>
  <si>
    <t>3004</t>
  </si>
  <si>
    <t>LA AMAPOLA</t>
  </si>
  <si>
    <t>02655</t>
  </si>
  <si>
    <t>3172</t>
  </si>
  <si>
    <t>2893</t>
  </si>
  <si>
    <t>VIQUILLA DOS</t>
  </si>
  <si>
    <t>2981</t>
  </si>
  <si>
    <t>3182</t>
  </si>
  <si>
    <t>2896</t>
  </si>
  <si>
    <t>BRUNCA</t>
  </si>
  <si>
    <t>JETTY CAMPOS CASTILLO</t>
  </si>
  <si>
    <t>3056</t>
  </si>
  <si>
    <t>02668</t>
  </si>
  <si>
    <t>3079</t>
  </si>
  <si>
    <t>LA GAMBA</t>
  </si>
  <si>
    <t>02669</t>
  </si>
  <si>
    <t>3185</t>
  </si>
  <si>
    <t>COTO 54-55</t>
  </si>
  <si>
    <t>3190</t>
  </si>
  <si>
    <t>COTO 62-63</t>
  </si>
  <si>
    <t>02672</t>
  </si>
  <si>
    <t>3236</t>
  </si>
  <si>
    <t>03179</t>
  </si>
  <si>
    <t>02673</t>
  </si>
  <si>
    <t>3257</t>
  </si>
  <si>
    <t>JUAN MANUEL CEDEÑO CASTRO</t>
  </si>
  <si>
    <t>3135</t>
  </si>
  <si>
    <t>02680</t>
  </si>
  <si>
    <t>02682</t>
  </si>
  <si>
    <t>02687</t>
  </si>
  <si>
    <t>2941</t>
  </si>
  <si>
    <t>BAJO DE REYES</t>
  </si>
  <si>
    <t>3061</t>
  </si>
  <si>
    <t>3062</t>
  </si>
  <si>
    <t>2950</t>
  </si>
  <si>
    <t>3063</t>
  </si>
  <si>
    <t>02693</t>
  </si>
  <si>
    <t>2990</t>
  </si>
  <si>
    <t>3053</t>
  </si>
  <si>
    <t>EL DANTO</t>
  </si>
  <si>
    <t>2943</t>
  </si>
  <si>
    <t>SIETE COLINAS</t>
  </si>
  <si>
    <t>2963</t>
  </si>
  <si>
    <t>03063</t>
  </si>
  <si>
    <t>3006</t>
  </si>
  <si>
    <t>02698</t>
  </si>
  <si>
    <t>3084</t>
  </si>
  <si>
    <t>3087</t>
  </si>
  <si>
    <t>3093</t>
  </si>
  <si>
    <t>ADELE CLARINI</t>
  </si>
  <si>
    <t>3100</t>
  </si>
  <si>
    <t>02702</t>
  </si>
  <si>
    <t>3111</t>
  </si>
  <si>
    <t>02703</t>
  </si>
  <si>
    <t>3162</t>
  </si>
  <si>
    <t>02704</t>
  </si>
  <si>
    <t>02705</t>
  </si>
  <si>
    <t>3195</t>
  </si>
  <si>
    <t>SANTA CONSTANZA</t>
  </si>
  <si>
    <t>02706</t>
  </si>
  <si>
    <t>02707</t>
  </si>
  <si>
    <t>3041</t>
  </si>
  <si>
    <t>ADONAY ALFARO TORRES</t>
  </si>
  <si>
    <t>02709</t>
  </si>
  <si>
    <t>02710</t>
  </si>
  <si>
    <t>3241</t>
  </si>
  <si>
    <t>02711</t>
  </si>
  <si>
    <t>2929</t>
  </si>
  <si>
    <t>ALPHA</t>
  </si>
  <si>
    <t>3248</t>
  </si>
  <si>
    <t>02808</t>
  </si>
  <si>
    <t>2901</t>
  </si>
  <si>
    <t>JACQUELINE GRAJALES ALVARADO</t>
  </si>
  <si>
    <t>02716</t>
  </si>
  <si>
    <t>2915</t>
  </si>
  <si>
    <t>2970</t>
  </si>
  <si>
    <t>03110</t>
  </si>
  <si>
    <t>3164</t>
  </si>
  <si>
    <t>LUIS WACHONG LEE</t>
  </si>
  <si>
    <t>3166</t>
  </si>
  <si>
    <t>02720</t>
  </si>
  <si>
    <t>3026</t>
  </si>
  <si>
    <t>02813</t>
  </si>
  <si>
    <t>3204</t>
  </si>
  <si>
    <t>3096</t>
  </si>
  <si>
    <t>3113</t>
  </si>
  <si>
    <t>FILA TIGRE</t>
  </si>
  <si>
    <t>02913</t>
  </si>
  <si>
    <t>02724</t>
  </si>
  <si>
    <t>2995</t>
  </si>
  <si>
    <t>3085</t>
  </si>
  <si>
    <t>3101</t>
  </si>
  <si>
    <t>LAS MELLIZAS</t>
  </si>
  <si>
    <t>3210</t>
  </si>
  <si>
    <t>3252</t>
  </si>
  <si>
    <t>3065</t>
  </si>
  <si>
    <t>MARVIN CORRALES VEGA</t>
  </si>
  <si>
    <t>2918</t>
  </si>
  <si>
    <t>VALLE HERMOSO</t>
  </si>
  <si>
    <t>2931</t>
  </si>
  <si>
    <t>03150</t>
  </si>
  <si>
    <t>2957</t>
  </si>
  <si>
    <t>02736</t>
  </si>
  <si>
    <t>3187</t>
  </si>
  <si>
    <t>ANA RITA ARIAS DEL CID</t>
  </si>
  <si>
    <t>02737</t>
  </si>
  <si>
    <t>3198</t>
  </si>
  <si>
    <t>3237</t>
  </si>
  <si>
    <t>2892</t>
  </si>
  <si>
    <t>2948</t>
  </si>
  <si>
    <t>2969</t>
  </si>
  <si>
    <t>CAÑAS GORDAS</t>
  </si>
  <si>
    <t>02744</t>
  </si>
  <si>
    <t>2985</t>
  </si>
  <si>
    <t>CAMPO TRES</t>
  </si>
  <si>
    <t>3016</t>
  </si>
  <si>
    <t>3027</t>
  </si>
  <si>
    <t>3194</t>
  </si>
  <si>
    <t>3250</t>
  </si>
  <si>
    <t>LOS PILARES</t>
  </si>
  <si>
    <t>3067</t>
  </si>
  <si>
    <t>02751</t>
  </si>
  <si>
    <t>3109</t>
  </si>
  <si>
    <t>3159</t>
  </si>
  <si>
    <t>3051</t>
  </si>
  <si>
    <t>02815</t>
  </si>
  <si>
    <t>3083</t>
  </si>
  <si>
    <t>META PONTO</t>
  </si>
  <si>
    <t>3155</t>
  </si>
  <si>
    <t>HARLEY CORDERO CRUZ</t>
  </si>
  <si>
    <t>3209</t>
  </si>
  <si>
    <t>02757</t>
  </si>
  <si>
    <t>2891</t>
  </si>
  <si>
    <t>LA CHIVA</t>
  </si>
  <si>
    <t>02764</t>
  </si>
  <si>
    <t>2959</t>
  </si>
  <si>
    <t>BRUS MALIS</t>
  </si>
  <si>
    <t>3039</t>
  </si>
  <si>
    <t>JABILLO</t>
  </si>
  <si>
    <t>02769</t>
  </si>
  <si>
    <t>3095</t>
  </si>
  <si>
    <t>3154</t>
  </si>
  <si>
    <t>3160</t>
  </si>
  <si>
    <t>02920</t>
  </si>
  <si>
    <t>3224</t>
  </si>
  <si>
    <t>FERNANDO ALFARO VALVERDE</t>
  </si>
  <si>
    <t>03066</t>
  </si>
  <si>
    <t>3023</t>
  </si>
  <si>
    <t>VILLA PALACIOS</t>
  </si>
  <si>
    <t>02775</t>
  </si>
  <si>
    <t>3579</t>
  </si>
  <si>
    <t>CALLE UNO</t>
  </si>
  <si>
    <t>02776</t>
  </si>
  <si>
    <t>02777</t>
  </si>
  <si>
    <t>3175</t>
  </si>
  <si>
    <t>23 DE MAYO</t>
  </si>
  <si>
    <t>02778</t>
  </si>
  <si>
    <t>02779</t>
  </si>
  <si>
    <t>02781</t>
  </si>
  <si>
    <t>3081</t>
  </si>
  <si>
    <t>QUIABDO</t>
  </si>
  <si>
    <t>02816</t>
  </si>
  <si>
    <t>03180</t>
  </si>
  <si>
    <t>02792</t>
  </si>
  <si>
    <t>2900</t>
  </si>
  <si>
    <t>3018</t>
  </si>
  <si>
    <t>EL LABRADOR</t>
  </si>
  <si>
    <t>LAUREL</t>
  </si>
  <si>
    <t>03281</t>
  </si>
  <si>
    <t>02796</t>
  </si>
  <si>
    <t>3181</t>
  </si>
  <si>
    <t>02797</t>
  </si>
  <si>
    <t>3347</t>
  </si>
  <si>
    <t>CHINA KICHA</t>
  </si>
  <si>
    <t>03015</t>
  </si>
  <si>
    <t>02798</t>
  </si>
  <si>
    <t>3189</t>
  </si>
  <si>
    <t>COTO 42</t>
  </si>
  <si>
    <t>02799</t>
  </si>
  <si>
    <t>02800</t>
  </si>
  <si>
    <t>02801</t>
  </si>
  <si>
    <t>02802</t>
  </si>
  <si>
    <t>2973</t>
  </si>
  <si>
    <t>LA NUBIA</t>
  </si>
  <si>
    <t>STEVEN SOTO CAIROLI</t>
  </si>
  <si>
    <t>02805</t>
  </si>
  <si>
    <t>3180</t>
  </si>
  <si>
    <t>COTO 45</t>
  </si>
  <si>
    <t>3188</t>
  </si>
  <si>
    <t>COTO 50-51</t>
  </si>
  <si>
    <t>2898</t>
  </si>
  <si>
    <t>3346</t>
  </si>
  <si>
    <t>SIBÖDI</t>
  </si>
  <si>
    <t>3078</t>
  </si>
  <si>
    <t>3184</t>
  </si>
  <si>
    <t>COTO 52</t>
  </si>
  <si>
    <t>02812</t>
  </si>
  <si>
    <t>3199</t>
  </si>
  <si>
    <t>SANTIAGO DE CARACOL</t>
  </si>
  <si>
    <t>MAYRA ATENCIO ZAPATA</t>
  </si>
  <si>
    <t>2927</t>
  </si>
  <si>
    <t>03024</t>
  </si>
  <si>
    <t>3047</t>
  </si>
  <si>
    <t>3348</t>
  </si>
  <si>
    <t>MELERUK</t>
  </si>
  <si>
    <t>03014</t>
  </si>
  <si>
    <t>02818</t>
  </si>
  <si>
    <t>3104</t>
  </si>
  <si>
    <t>3088</t>
  </si>
  <si>
    <t>LA MARIPOSA</t>
  </si>
  <si>
    <t>02820</t>
  </si>
  <si>
    <t>3229</t>
  </si>
  <si>
    <t>02919</t>
  </si>
  <si>
    <t>3077</t>
  </si>
  <si>
    <t>CONFRATERNIDAD</t>
  </si>
  <si>
    <t>3216</t>
  </si>
  <si>
    <t>LAS VEGAS DE ABROJO NORTE</t>
  </si>
  <si>
    <t>3115</t>
  </si>
  <si>
    <t>PASO CANOAS</t>
  </si>
  <si>
    <t>2902</t>
  </si>
  <si>
    <t>02831</t>
  </si>
  <si>
    <t>3242</t>
  </si>
  <si>
    <t>3120</t>
  </si>
  <si>
    <t>DARIZARA</t>
  </si>
  <si>
    <t>3197</t>
  </si>
  <si>
    <t>2955</t>
  </si>
  <si>
    <t>GUAYACAN</t>
  </si>
  <si>
    <t>02840</t>
  </si>
  <si>
    <t>2993</t>
  </si>
  <si>
    <t>FINCA NARANJO</t>
  </si>
  <si>
    <t>02841</t>
  </si>
  <si>
    <t>3008</t>
  </si>
  <si>
    <t>3009</t>
  </si>
  <si>
    <t>FINCA CAUCHO</t>
  </si>
  <si>
    <t>3010</t>
  </si>
  <si>
    <t>FINCA CAIMITO</t>
  </si>
  <si>
    <t>02844</t>
  </si>
  <si>
    <t>3011</t>
  </si>
  <si>
    <t>FINCA TAMARINDO</t>
  </si>
  <si>
    <t>ELIZABETH BRIONES SEQUEIRA</t>
  </si>
  <si>
    <t>3012</t>
  </si>
  <si>
    <t>FINCA BAMBITO</t>
  </si>
  <si>
    <t>3028</t>
  </si>
  <si>
    <t>VEREH</t>
  </si>
  <si>
    <t>3044</t>
  </si>
  <si>
    <t>2976</t>
  </si>
  <si>
    <t>SURIK</t>
  </si>
  <si>
    <t>3249</t>
  </si>
  <si>
    <t>CARACOL DE LA VACA</t>
  </si>
  <si>
    <t>3001</t>
  </si>
  <si>
    <t>2889</t>
  </si>
  <si>
    <t>LA BOTA</t>
  </si>
  <si>
    <t>3036</t>
  </si>
  <si>
    <t>3032</t>
  </si>
  <si>
    <t>3057</t>
  </si>
  <si>
    <t>02862</t>
  </si>
  <si>
    <t>3015</t>
  </si>
  <si>
    <t>BELLA LUZ</t>
  </si>
  <si>
    <t>02865</t>
  </si>
  <si>
    <t>3091</t>
  </si>
  <si>
    <t>3069</t>
  </si>
  <si>
    <t>JUAN LARA ALFARO</t>
  </si>
  <si>
    <t>02867</t>
  </si>
  <si>
    <t>3142</t>
  </si>
  <si>
    <t>FINCA MANGO</t>
  </si>
  <si>
    <t>CRISTINA TELLO ZAPATA</t>
  </si>
  <si>
    <t>02872</t>
  </si>
  <si>
    <t>3556</t>
  </si>
  <si>
    <t>BARRA DEL COLORADO SUR</t>
  </si>
  <si>
    <t>3472</t>
  </si>
  <si>
    <t>3306</t>
  </si>
  <si>
    <t>BARRA DE PARISMINA</t>
  </si>
  <si>
    <t>GUILLERMO VALVERDE ALVARADO</t>
  </si>
  <si>
    <t>02879</t>
  </si>
  <si>
    <t>3484</t>
  </si>
  <si>
    <t>VALLE LA AURORA</t>
  </si>
  <si>
    <t>03009</t>
  </si>
  <si>
    <t>3375</t>
  </si>
  <si>
    <t>LIVERPOOL</t>
  </si>
  <si>
    <t>0752</t>
  </si>
  <si>
    <t>03156</t>
  </si>
  <si>
    <t>3408</t>
  </si>
  <si>
    <t>VILLA DEL MAR # 1</t>
  </si>
  <si>
    <t>EDITH SAGOT LYNCH</t>
  </si>
  <si>
    <t>3465</t>
  </si>
  <si>
    <t>PORTETE</t>
  </si>
  <si>
    <t>SALVADOR MATARRITA MORA</t>
  </si>
  <si>
    <t>3466</t>
  </si>
  <si>
    <t>3486</t>
  </si>
  <si>
    <t>3411</t>
  </si>
  <si>
    <t>02893</t>
  </si>
  <si>
    <t>3469</t>
  </si>
  <si>
    <t>02894</t>
  </si>
  <si>
    <t>3554</t>
  </si>
  <si>
    <t>BARRA DEL COLORADO NORTE</t>
  </si>
  <si>
    <t>02895</t>
  </si>
  <si>
    <t>3557</t>
  </si>
  <si>
    <t>BARRA DE TORTUGUERO</t>
  </si>
  <si>
    <t>3407</t>
  </si>
  <si>
    <t>LOS CORALES</t>
  </si>
  <si>
    <t>REINALDO SKIPTON MEDRANO</t>
  </si>
  <si>
    <t>3414</t>
  </si>
  <si>
    <t>3454</t>
  </si>
  <si>
    <t>YAMILETH MORENO BALTODANO</t>
  </si>
  <si>
    <t>3320</t>
  </si>
  <si>
    <t>3380</t>
  </si>
  <si>
    <t>3406</t>
  </si>
  <si>
    <t>VILLA DEL MAR # 2</t>
  </si>
  <si>
    <t>YENORI BRYAN JENKINS</t>
  </si>
  <si>
    <t>02905</t>
  </si>
  <si>
    <t>02906</t>
  </si>
  <si>
    <t>3470</t>
  </si>
  <si>
    <t>3305</t>
  </si>
  <si>
    <t>BANANITO NORTE</t>
  </si>
  <si>
    <t>3307</t>
  </si>
  <si>
    <t>ATILIA MATA FRESES</t>
  </si>
  <si>
    <t>3458</t>
  </si>
  <si>
    <t>LA COLINA</t>
  </si>
  <si>
    <t>3357</t>
  </si>
  <si>
    <t>3345</t>
  </si>
  <si>
    <t>BARRIO LIMONCITO</t>
  </si>
  <si>
    <t>3423</t>
  </si>
  <si>
    <t>LA BOMBA</t>
  </si>
  <si>
    <t>02915</t>
  </si>
  <si>
    <t>3303</t>
  </si>
  <si>
    <t>BALVANERO VARGAS MOLINA</t>
  </si>
  <si>
    <t>DUDLEY EDO. MITCHELL DANIELS</t>
  </si>
  <si>
    <t>3479</t>
  </si>
  <si>
    <t>3321</t>
  </si>
  <si>
    <t>BURRICO</t>
  </si>
  <si>
    <t>BANANITO SUR</t>
  </si>
  <si>
    <t>3308</t>
  </si>
  <si>
    <t>BEVERLY</t>
  </si>
  <si>
    <t>3383</t>
  </si>
  <si>
    <t>PENSHURT</t>
  </si>
  <si>
    <t>3443</t>
  </si>
  <si>
    <t>3480</t>
  </si>
  <si>
    <t>03251</t>
  </si>
  <si>
    <t>02922</t>
  </si>
  <si>
    <t>3353</t>
  </si>
  <si>
    <t>BONIFACIO</t>
  </si>
  <si>
    <t>3386</t>
  </si>
  <si>
    <t>SAN CLEMENTE</t>
  </si>
  <si>
    <t>3449</t>
  </si>
  <si>
    <t>CASTILLO NUEVO</t>
  </si>
  <si>
    <t>3517</t>
  </si>
  <si>
    <t>CARMELITA WILLIS SYLVAN</t>
  </si>
  <si>
    <t>3351</t>
  </si>
  <si>
    <t>3335</t>
  </si>
  <si>
    <t>3361</t>
  </si>
  <si>
    <t>CALVERI</t>
  </si>
  <si>
    <t>3474</t>
  </si>
  <si>
    <t>3496</t>
  </si>
  <si>
    <t>VESTA</t>
  </si>
  <si>
    <t>3485</t>
  </si>
  <si>
    <t>CERERE</t>
  </si>
  <si>
    <t>3285</t>
  </si>
  <si>
    <t>ARMENIA</t>
  </si>
  <si>
    <t>3511</t>
  </si>
  <si>
    <t>BOCUARE</t>
  </si>
  <si>
    <t>03013</t>
  </si>
  <si>
    <t>3267</t>
  </si>
  <si>
    <t>3330</t>
  </si>
  <si>
    <t>3460</t>
  </si>
  <si>
    <t>PANDORA OESTE</t>
  </si>
  <si>
    <t>02953</t>
  </si>
  <si>
    <t>3397</t>
  </si>
  <si>
    <t>02957</t>
  </si>
  <si>
    <t>3436</t>
  </si>
  <si>
    <t>3504</t>
  </si>
  <si>
    <t>EL COCAL</t>
  </si>
  <si>
    <t>02962</t>
  </si>
  <si>
    <t>3317</t>
  </si>
  <si>
    <t>SECTOR NORTE</t>
  </si>
  <si>
    <t>VIRGILIA BOX DAVIS</t>
  </si>
  <si>
    <t>02963</t>
  </si>
  <si>
    <t>3487</t>
  </si>
  <si>
    <t>3522</t>
  </si>
  <si>
    <t>IMPERIO</t>
  </si>
  <si>
    <t>3415</t>
  </si>
  <si>
    <t>3492</t>
  </si>
  <si>
    <t>3453</t>
  </si>
  <si>
    <t>LAS PALMIRAS</t>
  </si>
  <si>
    <t>3365</t>
  </si>
  <si>
    <t>MONTEVERDE</t>
  </si>
  <si>
    <t>3382</t>
  </si>
  <si>
    <t>3318</t>
  </si>
  <si>
    <t>3344</t>
  </si>
  <si>
    <t>MARYLAND</t>
  </si>
  <si>
    <t>3355</t>
  </si>
  <si>
    <t>3309</t>
  </si>
  <si>
    <t>3319</t>
  </si>
  <si>
    <t>INDIANA DOS</t>
  </si>
  <si>
    <t>3399</t>
  </si>
  <si>
    <t>NUEVA ESPERANZA</t>
  </si>
  <si>
    <t>3400</t>
  </si>
  <si>
    <t>NUEVA VIRGINIA</t>
  </si>
  <si>
    <t>MELANIA MATA OTOYA</t>
  </si>
  <si>
    <t>3478</t>
  </si>
  <si>
    <t>SAN ALBERTO</t>
  </si>
  <si>
    <t>02982</t>
  </si>
  <si>
    <t>3482</t>
  </si>
  <si>
    <t>LA PERLITA</t>
  </si>
  <si>
    <t>3507</t>
  </si>
  <si>
    <t>FAUSTO HERRERA CORDERO</t>
  </si>
  <si>
    <t>02984</t>
  </si>
  <si>
    <t>3520</t>
  </si>
  <si>
    <t>02985</t>
  </si>
  <si>
    <t>3515</t>
  </si>
  <si>
    <t>VEGAS DE MADRE DE DIOS</t>
  </si>
  <si>
    <t>3525</t>
  </si>
  <si>
    <t>FREEMAN</t>
  </si>
  <si>
    <t>3416</t>
  </si>
  <si>
    <t>INDIANA TRES</t>
  </si>
  <si>
    <t>02989</t>
  </si>
  <si>
    <t>3417</t>
  </si>
  <si>
    <t>02991</t>
  </si>
  <si>
    <t>3363</t>
  </si>
  <si>
    <t>3396</t>
  </si>
  <si>
    <t>3441</t>
  </si>
  <si>
    <t>3463</t>
  </si>
  <si>
    <t>3483</t>
  </si>
  <si>
    <t>ALEX FARGUHARSON BENNETT</t>
  </si>
  <si>
    <t>3342</t>
  </si>
  <si>
    <t>CIMARRONES</t>
  </si>
  <si>
    <t>3393</t>
  </si>
  <si>
    <t>SILVESTRE GRANT GRIFFITH</t>
  </si>
  <si>
    <t>ALEXANDER AGUILAR CASTRO</t>
  </si>
  <si>
    <t>3448</t>
  </si>
  <si>
    <t>GERMANIA</t>
  </si>
  <si>
    <t>3471</t>
  </si>
  <si>
    <t>JAVIER CHAVES BUSTOS</t>
  </si>
  <si>
    <t>3418</t>
  </si>
  <si>
    <t>3427</t>
  </si>
  <si>
    <t>LA HEREDIANA</t>
  </si>
  <si>
    <t>3412</t>
  </si>
  <si>
    <t>3425</t>
  </si>
  <si>
    <t>3481</t>
  </si>
  <si>
    <t>3502</t>
  </si>
  <si>
    <t>LA IBERIA</t>
  </si>
  <si>
    <t>03010</t>
  </si>
  <si>
    <t>CUATRO MILLAS</t>
  </si>
  <si>
    <t>3426</t>
  </si>
  <si>
    <t>LA FRANCIA</t>
  </si>
  <si>
    <t>03016</t>
  </si>
  <si>
    <t>03017</t>
  </si>
  <si>
    <t>03018</t>
  </si>
  <si>
    <t>3336</t>
  </si>
  <si>
    <t>KATSI</t>
  </si>
  <si>
    <t>03019</t>
  </si>
  <si>
    <t>3343</t>
  </si>
  <si>
    <t>SURETKA</t>
  </si>
  <si>
    <t>3489</t>
  </si>
  <si>
    <t>SEPECUE</t>
  </si>
  <si>
    <t>CARLOS A. HERNÁNDEZ HERNÁNDEZ</t>
  </si>
  <si>
    <t>3490</t>
  </si>
  <si>
    <t>SHIROLES</t>
  </si>
  <si>
    <t>3497</t>
  </si>
  <si>
    <t>3275</t>
  </si>
  <si>
    <t>BERNARDO DRÜG INGERMAN</t>
  </si>
  <si>
    <t>3403</t>
  </si>
  <si>
    <t>BRIBRÍ</t>
  </si>
  <si>
    <t>3266</t>
  </si>
  <si>
    <t>GAVILÁN CANTA</t>
  </si>
  <si>
    <t>03027</t>
  </si>
  <si>
    <t>3304</t>
  </si>
  <si>
    <t>BAMBÚ</t>
  </si>
  <si>
    <t>3388</t>
  </si>
  <si>
    <t>BOCA URÉN</t>
  </si>
  <si>
    <t>XICINIA RODRÍGUEZ CORDERO</t>
  </si>
  <si>
    <t>03030</t>
  </si>
  <si>
    <t>3358</t>
  </si>
  <si>
    <t>COROMA</t>
  </si>
  <si>
    <t>03032</t>
  </si>
  <si>
    <t>3359</t>
  </si>
  <si>
    <t>BAJO COÉN</t>
  </si>
  <si>
    <t>3316</t>
  </si>
  <si>
    <t>SUIRI</t>
  </si>
  <si>
    <t>3341</t>
  </si>
  <si>
    <t>CHASE</t>
  </si>
  <si>
    <t>03035</t>
  </si>
  <si>
    <t>03036</t>
  </si>
  <si>
    <t>3459</t>
  </si>
  <si>
    <t>MAYRA SELLES JIMÉNEZ</t>
  </si>
  <si>
    <t>3500</t>
  </si>
  <si>
    <t>YORKIN</t>
  </si>
  <si>
    <t>3283</t>
  </si>
  <si>
    <t>GANDOCA</t>
  </si>
  <si>
    <t>3288</t>
  </si>
  <si>
    <t>CATARINA</t>
  </si>
  <si>
    <t>JORGE MATARRITA THOMPSON</t>
  </si>
  <si>
    <t>03041</t>
  </si>
  <si>
    <t>CAHUITA</t>
  </si>
  <si>
    <t>03042</t>
  </si>
  <si>
    <t>3314</t>
  </si>
  <si>
    <t>3392</t>
  </si>
  <si>
    <t>LORETA JACKSON TAYLOR</t>
  </si>
  <si>
    <t>3373</t>
  </si>
  <si>
    <t>HONE CREEK</t>
  </si>
  <si>
    <t>03045</t>
  </si>
  <si>
    <t>3442</t>
  </si>
  <si>
    <t>3455</t>
  </si>
  <si>
    <t>OLIVIA</t>
  </si>
  <si>
    <t>MATA DE LIMÓN</t>
  </si>
  <si>
    <t>3324</t>
  </si>
  <si>
    <t>3364</t>
  </si>
  <si>
    <t>DAYTONIA</t>
  </si>
  <si>
    <t>03050</t>
  </si>
  <si>
    <t>3404</t>
  </si>
  <si>
    <t>FINCA COSTA RICA</t>
  </si>
  <si>
    <t>03118</t>
  </si>
  <si>
    <t>3384</t>
  </si>
  <si>
    <t>DIDIER MATARRITA MORA</t>
  </si>
  <si>
    <t>3461</t>
  </si>
  <si>
    <t>3432</t>
  </si>
  <si>
    <t>FINCA MARGARITA</t>
  </si>
  <si>
    <t>03058</t>
  </si>
  <si>
    <t>3268</t>
  </si>
  <si>
    <t>DAVAO</t>
  </si>
  <si>
    <t>03059</t>
  </si>
  <si>
    <t>3272</t>
  </si>
  <si>
    <t>LAS BRISAS DE ZENT</t>
  </si>
  <si>
    <t>3312</t>
  </si>
  <si>
    <t>LINEA B</t>
  </si>
  <si>
    <t>FLOR MENDIETA ESPINOZA</t>
  </si>
  <si>
    <t>3315</t>
  </si>
  <si>
    <t>BOSTON</t>
  </si>
  <si>
    <t>3356</t>
  </si>
  <si>
    <t>CORINA</t>
  </si>
  <si>
    <t>3360</t>
  </si>
  <si>
    <t>03064</t>
  </si>
  <si>
    <t>3370</t>
  </si>
  <si>
    <t>BRISTOL</t>
  </si>
  <si>
    <t>03065</t>
  </si>
  <si>
    <t>3376</t>
  </si>
  <si>
    <t>DULIA TUGWELL JOHNSON</t>
  </si>
  <si>
    <t>3387</t>
  </si>
  <si>
    <t>03067</t>
  </si>
  <si>
    <t>3389</t>
  </si>
  <si>
    <t>ZENT</t>
  </si>
  <si>
    <t>RUDDY CRAWFORD MCDONALD</t>
  </si>
  <si>
    <t>3390</t>
  </si>
  <si>
    <t>BARBILLA</t>
  </si>
  <si>
    <t>3402</t>
  </si>
  <si>
    <t>ESTRADA</t>
  </si>
  <si>
    <t>03071</t>
  </si>
  <si>
    <t>3405</t>
  </si>
  <si>
    <t>3437</t>
  </si>
  <si>
    <t>LARGA DISTANCIA</t>
  </si>
  <si>
    <t>3495</t>
  </si>
  <si>
    <t>03074</t>
  </si>
  <si>
    <t>3488</t>
  </si>
  <si>
    <t>03075</t>
  </si>
  <si>
    <t>3508</t>
  </si>
  <si>
    <t>03208</t>
  </si>
  <si>
    <t>3505</t>
  </si>
  <si>
    <t>VEINTIOCHO MILLAS</t>
  </si>
  <si>
    <t>03077</t>
  </si>
  <si>
    <t>3509</t>
  </si>
  <si>
    <t>LOMAS DEL TORO</t>
  </si>
  <si>
    <t>3519</t>
  </si>
  <si>
    <t>3379</t>
  </si>
  <si>
    <t>3367</t>
  </si>
  <si>
    <t>3429</t>
  </si>
  <si>
    <t>LA MARGARITA</t>
  </si>
  <si>
    <t>03083</t>
  </si>
  <si>
    <t>3477</t>
  </si>
  <si>
    <t>SAHARA</t>
  </si>
  <si>
    <t>3503</t>
  </si>
  <si>
    <t>03085</t>
  </si>
  <si>
    <t>3506</t>
  </si>
  <si>
    <t>3527</t>
  </si>
  <si>
    <t>3541</t>
  </si>
  <si>
    <t>ANITA GRANDE</t>
  </si>
  <si>
    <t>3555</t>
  </si>
  <si>
    <t>03089</t>
  </si>
  <si>
    <t>3612</t>
  </si>
  <si>
    <t>03090</t>
  </si>
  <si>
    <t>3630</t>
  </si>
  <si>
    <t>IDALI PORTUGUEZ CALDERON</t>
  </si>
  <si>
    <t>3643</t>
  </si>
  <si>
    <t>3662</t>
  </si>
  <si>
    <t>3669</t>
  </si>
  <si>
    <t>03094</t>
  </si>
  <si>
    <t>3687</t>
  </si>
  <si>
    <t>EL PRADO</t>
  </si>
  <si>
    <t>ENRIQUE GONZALEZ JIMENEZ</t>
  </si>
  <si>
    <t>3619</t>
  </si>
  <si>
    <t>JIMÉNEZ</t>
  </si>
  <si>
    <t>3636</t>
  </si>
  <si>
    <t>LOS DIAMANTES</t>
  </si>
  <si>
    <t>3663</t>
  </si>
  <si>
    <t>3395</t>
  </si>
  <si>
    <t>BOCA COHEN</t>
  </si>
  <si>
    <t>3660</t>
  </si>
  <si>
    <t>3668</t>
  </si>
  <si>
    <t>SUERRE</t>
  </si>
  <si>
    <t>VENILDA ANCHIA CASTILLO</t>
  </si>
  <si>
    <t>3550</t>
  </si>
  <si>
    <t>PATIO SAN CRISTÓBAL</t>
  </si>
  <si>
    <t>YAMILETH BOLÍVAR VÍLCHEZ</t>
  </si>
  <si>
    <t>3560</t>
  </si>
  <si>
    <t>LA TERESA</t>
  </si>
  <si>
    <t>3585</t>
  </si>
  <si>
    <t>03105</t>
  </si>
  <si>
    <t>03106</t>
  </si>
  <si>
    <t>3593</t>
  </si>
  <si>
    <t>03108</t>
  </si>
  <si>
    <t>3597</t>
  </si>
  <si>
    <t>03109</t>
  </si>
  <si>
    <t>3615</t>
  </si>
  <si>
    <t>EL BALASTRE</t>
  </si>
  <si>
    <t>3632</t>
  </si>
  <si>
    <t>3685</t>
  </si>
  <si>
    <t>3639</t>
  </si>
  <si>
    <t>SECTOR NUEVE</t>
  </si>
  <si>
    <t>3686</t>
  </si>
  <si>
    <t>COCORÍ</t>
  </si>
  <si>
    <t>3666</t>
  </si>
  <si>
    <t>3681</t>
  </si>
  <si>
    <t>TICABÁN</t>
  </si>
  <si>
    <t>3683</t>
  </si>
  <si>
    <t>BANAMOLA</t>
  </si>
  <si>
    <t>3644</t>
  </si>
  <si>
    <t>3678</t>
  </si>
  <si>
    <t>LA SUERTE</t>
  </si>
  <si>
    <t>03119</t>
  </si>
  <si>
    <t>3690</t>
  </si>
  <si>
    <t>IZTARÚ</t>
  </si>
  <si>
    <t>3682</t>
  </si>
  <si>
    <t>3628</t>
  </si>
  <si>
    <t>LA RITA</t>
  </si>
  <si>
    <t>03123</t>
  </si>
  <si>
    <t>3535</t>
  </si>
  <si>
    <t>TARIRE</t>
  </si>
  <si>
    <t>03125</t>
  </si>
  <si>
    <t>3675</t>
  </si>
  <si>
    <t>3576</t>
  </si>
  <si>
    <t>HUETAR</t>
  </si>
  <si>
    <t>03127</t>
  </si>
  <si>
    <t>03128</t>
  </si>
  <si>
    <t>03129</t>
  </si>
  <si>
    <t>03130</t>
  </si>
  <si>
    <t>3568</t>
  </si>
  <si>
    <t>CAMPO DE ATERRIZAJE</t>
  </si>
  <si>
    <t>3581</t>
  </si>
  <si>
    <t>3583</t>
  </si>
  <si>
    <t>CAROLINA</t>
  </si>
  <si>
    <t>3584</t>
  </si>
  <si>
    <t>YAMILETH CUBILLO DELGADO</t>
  </si>
  <si>
    <t>03136</t>
  </si>
  <si>
    <t>3586</t>
  </si>
  <si>
    <t>3591</t>
  </si>
  <si>
    <t>03138</t>
  </si>
  <si>
    <t>3620</t>
  </si>
  <si>
    <t>EL TRIÁNGULO</t>
  </si>
  <si>
    <t>3574</t>
  </si>
  <si>
    <t>CAMPO CINCO</t>
  </si>
  <si>
    <t>3631</t>
  </si>
  <si>
    <t>3679</t>
  </si>
  <si>
    <t>03142</t>
  </si>
  <si>
    <t>3658</t>
  </si>
  <si>
    <t>CARLOS NAVARRO MONGE</t>
  </si>
  <si>
    <t>03143</t>
  </si>
  <si>
    <t>3684</t>
  </si>
  <si>
    <t>CAMPO DOS</t>
  </si>
  <si>
    <t>3688</t>
  </si>
  <si>
    <t>CAMPO CUATRO</t>
  </si>
  <si>
    <t>3635</t>
  </si>
  <si>
    <t>03147</t>
  </si>
  <si>
    <t>3543</t>
  </si>
  <si>
    <t>ASTÚA PIRIE</t>
  </si>
  <si>
    <t>3573</t>
  </si>
  <si>
    <t>CAMPO KENNEDY</t>
  </si>
  <si>
    <t>3563</t>
  </si>
  <si>
    <t>03166</t>
  </si>
  <si>
    <t>3572</t>
  </si>
  <si>
    <t>COROBICÍ</t>
  </si>
  <si>
    <t>03152</t>
  </si>
  <si>
    <t>3622</t>
  </si>
  <si>
    <t>VEGA</t>
  </si>
  <si>
    <t>03153</t>
  </si>
  <si>
    <t>3627</t>
  </si>
  <si>
    <t>03154</t>
  </si>
  <si>
    <t>3650</t>
  </si>
  <si>
    <t>CAMPO TRES ESTE</t>
  </si>
  <si>
    <t>LIGIA VILLEGAS ACOSTA</t>
  </si>
  <si>
    <t>3532</t>
  </si>
  <si>
    <t>3533</t>
  </si>
  <si>
    <t>POCORA SUR</t>
  </si>
  <si>
    <t>3580</t>
  </si>
  <si>
    <t>3598</t>
  </si>
  <si>
    <t>3618</t>
  </si>
  <si>
    <t>IROQUOIS</t>
  </si>
  <si>
    <t>03163</t>
  </si>
  <si>
    <t>3626</t>
  </si>
  <si>
    <t>EL CAMARÓN</t>
  </si>
  <si>
    <t>3629</t>
  </si>
  <si>
    <t>MARÍA HIDALGO HIDALGO</t>
  </si>
  <si>
    <t>3640</t>
  </si>
  <si>
    <t>3642</t>
  </si>
  <si>
    <t>PARISMINA</t>
  </si>
  <si>
    <t>3645</t>
  </si>
  <si>
    <t>3647</t>
  </si>
  <si>
    <t>3648</t>
  </si>
  <si>
    <t>BALSAVILLE</t>
  </si>
  <si>
    <t>03170</t>
  </si>
  <si>
    <t>3665</t>
  </si>
  <si>
    <t>03171</t>
  </si>
  <si>
    <t>3691</t>
  </si>
  <si>
    <t>ALEXANDER PÉREZ LÓPEZ</t>
  </si>
  <si>
    <t>03172</t>
  </si>
  <si>
    <t>3638</t>
  </si>
  <si>
    <t>3661</t>
  </si>
  <si>
    <t>3677</t>
  </si>
  <si>
    <t>CARAMBOLA</t>
  </si>
  <si>
    <t>03178</t>
  </si>
  <si>
    <t>3548</t>
  </si>
  <si>
    <t>IRLANDA</t>
  </si>
  <si>
    <t>3421</t>
  </si>
  <si>
    <t>JABUY KEKOLDY</t>
  </si>
  <si>
    <t>03181</t>
  </si>
  <si>
    <t>3589</t>
  </si>
  <si>
    <t>LA GUAIRA</t>
  </si>
  <si>
    <t>MAGDA CASTILLO CHACÓN</t>
  </si>
  <si>
    <t>3605</t>
  </si>
  <si>
    <t>3608</t>
  </si>
  <si>
    <t>EL EDÉN</t>
  </si>
  <si>
    <t>03184</t>
  </si>
  <si>
    <t>3611</t>
  </si>
  <si>
    <t>EL HOGAR</t>
  </si>
  <si>
    <t>03185</t>
  </si>
  <si>
    <t>3671</t>
  </si>
  <si>
    <t>3528</t>
  </si>
  <si>
    <t>DUACARÍ</t>
  </si>
  <si>
    <t>JULIO BARRANTES MATA</t>
  </si>
  <si>
    <t>3594</t>
  </si>
  <si>
    <t>3602</t>
  </si>
  <si>
    <t>3623</t>
  </si>
  <si>
    <t>3673</t>
  </si>
  <si>
    <t>EL LIMBO</t>
  </si>
  <si>
    <t>3689</t>
  </si>
  <si>
    <t>03192</t>
  </si>
  <si>
    <t>3659</t>
  </si>
  <si>
    <t>3656</t>
  </si>
  <si>
    <t>3606</t>
  </si>
  <si>
    <t>3464</t>
  </si>
  <si>
    <t>2356</t>
  </si>
  <si>
    <t>SAN CRISTÓBAL</t>
  </si>
  <si>
    <t>3561</t>
  </si>
  <si>
    <t>JESÚS JIMÉNEZ ZAMORA</t>
  </si>
  <si>
    <t>AZARIAS JIMENEZ ZAMORA</t>
  </si>
  <si>
    <t>3577</t>
  </si>
  <si>
    <t>3590</t>
  </si>
  <si>
    <t>3655</t>
  </si>
  <si>
    <t>MATA DE LIMÓN ESTE</t>
  </si>
  <si>
    <t>3667</t>
  </si>
  <si>
    <t>RÍO CASCADAS</t>
  </si>
  <si>
    <t>0317</t>
  </si>
  <si>
    <t>CARMEN ESTRADA CESPEDES</t>
  </si>
  <si>
    <t>0458</t>
  </si>
  <si>
    <t>CUATRO REINAS</t>
  </si>
  <si>
    <t>1420</t>
  </si>
  <si>
    <t>CAIMITOS</t>
  </si>
  <si>
    <t>HANNIA MAYELA LEON CHAVES</t>
  </si>
  <si>
    <t>1389</t>
  </si>
  <si>
    <t>BARRIO LOS ANGELES</t>
  </si>
  <si>
    <t>1415</t>
  </si>
  <si>
    <t>1711</t>
  </si>
  <si>
    <t>LAS NIEVES</t>
  </si>
  <si>
    <t>1622</t>
  </si>
  <si>
    <t>MORAVIA VERDE</t>
  </si>
  <si>
    <t>3886</t>
  </si>
  <si>
    <t>03256</t>
  </si>
  <si>
    <t>3808</t>
  </si>
  <si>
    <t>EL PARAISO</t>
  </si>
  <si>
    <t>CLOTILDE HERNANDEZ MORALES</t>
  </si>
  <si>
    <t>1070</t>
  </si>
  <si>
    <t>TIERRA PROMETIDA</t>
  </si>
  <si>
    <t>1062</t>
  </si>
  <si>
    <t>03261</t>
  </si>
  <si>
    <t>03265</t>
  </si>
  <si>
    <t>1760</t>
  </si>
  <si>
    <t>CACIQUE GUARCO</t>
  </si>
  <si>
    <t>1774</t>
  </si>
  <si>
    <t>03270</t>
  </si>
  <si>
    <t>LA RIVIERA</t>
  </si>
  <si>
    <t>1027</t>
  </si>
  <si>
    <t>LA ARENILLA</t>
  </si>
  <si>
    <t>3795</t>
  </si>
  <si>
    <t>LOS JAZMINES</t>
  </si>
  <si>
    <t>LAS PALMAS</t>
  </si>
  <si>
    <t>2952</t>
  </si>
  <si>
    <t>I.D.A. PORTO LLANO</t>
  </si>
  <si>
    <t>2194</t>
  </si>
  <si>
    <t>1145</t>
  </si>
  <si>
    <t>1240</t>
  </si>
  <si>
    <t>RINCON CHIQUITO</t>
  </si>
  <si>
    <t>ALEJANDRO ROJAS SABORIO</t>
  </si>
  <si>
    <t>1239</t>
  </si>
  <si>
    <t>TUETAL SUR</t>
  </si>
  <si>
    <t>HUMBERTO SOTO HERRERA</t>
  </si>
  <si>
    <t>3322</t>
  </si>
  <si>
    <t>1727</t>
  </si>
  <si>
    <t>PIEDRA AZUL</t>
  </si>
  <si>
    <t>5053</t>
  </si>
  <si>
    <t>LABORATORIO TURRIALBA</t>
  </si>
  <si>
    <t>VANESSA SALAZAR MADRIGAL</t>
  </si>
  <si>
    <t>3878</t>
  </si>
  <si>
    <t>3571</t>
  </si>
  <si>
    <t>EUGENIA MORERA FERNANDEZ</t>
  </si>
  <si>
    <t>3610</t>
  </si>
  <si>
    <t>BUENOS AIRES SUR</t>
  </si>
  <si>
    <t>MAURA LIRA FLORES</t>
  </si>
  <si>
    <t>3641</t>
  </si>
  <si>
    <t>EL RÓTULO</t>
  </si>
  <si>
    <t>3153</t>
  </si>
  <si>
    <t>GERARDO DIONI GOMEZ SOLERA</t>
  </si>
  <si>
    <t>3082</t>
  </si>
  <si>
    <t>FILA SAN RAFAEL</t>
  </si>
  <si>
    <t>GRACE SALAS VENEGAS</t>
  </si>
  <si>
    <t>3118</t>
  </si>
  <si>
    <t>EL ROBLE ARRIBA</t>
  </si>
  <si>
    <t>0526</t>
  </si>
  <si>
    <t>CHIROGRES</t>
  </si>
  <si>
    <t>1068</t>
  </si>
  <si>
    <t>3523</t>
  </si>
  <si>
    <t>LA CELIA</t>
  </si>
  <si>
    <t>0505</t>
  </si>
  <si>
    <t>0593</t>
  </si>
  <si>
    <t>DOS CERCAS</t>
  </si>
  <si>
    <t>2814</t>
  </si>
  <si>
    <t>PLAYA TORRES</t>
  </si>
  <si>
    <t>2212</t>
  </si>
  <si>
    <t>1524</t>
  </si>
  <si>
    <t>LOS ALPES</t>
  </si>
  <si>
    <t>1515</t>
  </si>
  <si>
    <t>SAN JOSE DE LA MONTAÑA</t>
  </si>
  <si>
    <t>1621</t>
  </si>
  <si>
    <t>0745</t>
  </si>
  <si>
    <t>CEIBÓN</t>
  </si>
  <si>
    <t>0736</t>
  </si>
  <si>
    <t>BÖKÖ BATA</t>
  </si>
  <si>
    <t>3797</t>
  </si>
  <si>
    <t>3859</t>
  </si>
  <si>
    <t>1407</t>
  </si>
  <si>
    <t>1516</t>
  </si>
  <si>
    <t>0477</t>
  </si>
  <si>
    <t>0393</t>
  </si>
  <si>
    <t>CALLE EL ALTO</t>
  </si>
  <si>
    <t>2253</t>
  </si>
  <si>
    <t>2287</t>
  </si>
  <si>
    <t>CORAZÓN DE JESÚS</t>
  </si>
  <si>
    <t>2252</t>
  </si>
  <si>
    <t>TEMPATAL</t>
  </si>
  <si>
    <t>0333</t>
  </si>
  <si>
    <t>2723</t>
  </si>
  <si>
    <t>JUANITO MORA PORRAS</t>
  </si>
  <si>
    <t>2710</t>
  </si>
  <si>
    <t>3700</t>
  </si>
  <si>
    <t>LA INMACULADA</t>
  </si>
  <si>
    <t>3698</t>
  </si>
  <si>
    <t>GUAPINOL NORTE</t>
  </si>
  <si>
    <t>3029</t>
  </si>
  <si>
    <t>3476</t>
  </si>
  <si>
    <t>SABORIO</t>
  </si>
  <si>
    <t>3280</t>
  </si>
  <si>
    <t>3282</t>
  </si>
  <si>
    <t>3385</t>
  </si>
  <si>
    <t>IVONNE WRIGHT RUSSELL</t>
  </si>
  <si>
    <t>3467</t>
  </si>
  <si>
    <t>2335</t>
  </si>
  <si>
    <t>ANA LORENA GUTIERREZ GUEVARA</t>
  </si>
  <si>
    <t>3539</t>
  </si>
  <si>
    <t>I.D.A. LA TRINIDAD</t>
  </si>
  <si>
    <t>1733</t>
  </si>
  <si>
    <t>1933</t>
  </si>
  <si>
    <t>1732</t>
  </si>
  <si>
    <t>SAN JOSE OBRERO</t>
  </si>
  <si>
    <t>1728</t>
  </si>
  <si>
    <t>VILLAS DE AYARCO</t>
  </si>
  <si>
    <t>1242</t>
  </si>
  <si>
    <t>3798</t>
  </si>
  <si>
    <t>PORFIRIO CAMPOS MUÑOZ</t>
  </si>
  <si>
    <t>2074</t>
  </si>
  <si>
    <t>2073</t>
  </si>
  <si>
    <t>2945</t>
  </si>
  <si>
    <t>2241</t>
  </si>
  <si>
    <t>LA CONQUISTA</t>
  </si>
  <si>
    <t>2136</t>
  </si>
  <si>
    <t>NUEVO HORIZONTE</t>
  </si>
  <si>
    <t>1219</t>
  </si>
  <si>
    <t>1087</t>
  </si>
  <si>
    <t>0360</t>
  </si>
  <si>
    <t>2211</t>
  </si>
  <si>
    <t>2260</t>
  </si>
  <si>
    <t>1250</t>
  </si>
  <si>
    <t>1251</t>
  </si>
  <si>
    <t>CATALINA PORRAS QUESADA</t>
  </si>
  <si>
    <t>0471</t>
  </si>
  <si>
    <t>0466</t>
  </si>
  <si>
    <t>FINCA SAN JUAN</t>
  </si>
  <si>
    <t>2497</t>
  </si>
  <si>
    <t>2345</t>
  </si>
  <si>
    <t>JOSE HENRY BALTODANO DIAZ</t>
  </si>
  <si>
    <t>3805</t>
  </si>
  <si>
    <t>VALLE VERDE</t>
  </si>
  <si>
    <t>JOSE ALONSO BUSTOS GARCIA</t>
  </si>
  <si>
    <t>1098</t>
  </si>
  <si>
    <t>ANA CATALINA MAFFIOLI CASTILLO</t>
  </si>
  <si>
    <t>1090</t>
  </si>
  <si>
    <t>1414</t>
  </si>
  <si>
    <t>COLONIA NARANJEÑA</t>
  </si>
  <si>
    <t>1409</t>
  </si>
  <si>
    <t>LA URRACA</t>
  </si>
  <si>
    <t>1402</t>
  </si>
  <si>
    <t>EL FUTURO</t>
  </si>
  <si>
    <t>PASO MARCOS</t>
  </si>
  <si>
    <t>3136</t>
  </si>
  <si>
    <t>5501</t>
  </si>
  <si>
    <t>SAN FRANCISCO DE ASÍS</t>
  </si>
  <si>
    <t>0839</t>
  </si>
  <si>
    <t>EL QUEMADO</t>
  </si>
  <si>
    <t>0748</t>
  </si>
  <si>
    <t>RANDALL RIOS BEITA</t>
  </si>
  <si>
    <t>3278</t>
  </si>
  <si>
    <t>CEDAR CREEK</t>
  </si>
  <si>
    <t>3291</t>
  </si>
  <si>
    <t>3289</t>
  </si>
  <si>
    <t>LA AMELIA</t>
  </si>
  <si>
    <t>3290</t>
  </si>
  <si>
    <t>SIQUIRRITO</t>
  </si>
  <si>
    <t>CARMEN MORALES ARAYA</t>
  </si>
  <si>
    <t>3424</t>
  </si>
  <si>
    <t>DONDONIA 2</t>
  </si>
  <si>
    <t>3292</t>
  </si>
  <si>
    <t>1738</t>
  </si>
  <si>
    <t>1737</t>
  </si>
  <si>
    <t>GEINY MONESTEL BRENES</t>
  </si>
  <si>
    <t>1742</t>
  </si>
  <si>
    <t>SAN MARTIN DE SAN CARLOS</t>
  </si>
  <si>
    <t>3054</t>
  </si>
  <si>
    <t>2643</t>
  </si>
  <si>
    <t>LIDIANETH NAVARRO JIMENEZ</t>
  </si>
  <si>
    <t>3544</t>
  </si>
  <si>
    <t>LAS COLINAS</t>
  </si>
  <si>
    <t>2078</t>
  </si>
  <si>
    <t>2104</t>
  </si>
  <si>
    <t>2596</t>
  </si>
  <si>
    <t>ANA YANCY MORALES MURILLO</t>
  </si>
  <si>
    <t>2601</t>
  </si>
  <si>
    <t>2597</t>
  </si>
  <si>
    <t>RIO COROBICI</t>
  </si>
  <si>
    <t>3857</t>
  </si>
  <si>
    <t>0612</t>
  </si>
  <si>
    <t>2940</t>
  </si>
  <si>
    <t>RESIDENCIAL UREÑA</t>
  </si>
  <si>
    <t>2934</t>
  </si>
  <si>
    <t>2935</t>
  </si>
  <si>
    <t>2719</t>
  </si>
  <si>
    <t>2709</t>
  </si>
  <si>
    <t>GUARDIANES DE LA PIEDRA</t>
  </si>
  <si>
    <t>IDALIETTE CORTES ARAYA</t>
  </si>
  <si>
    <t>2718</t>
  </si>
  <si>
    <t>3701</t>
  </si>
  <si>
    <t>3702</t>
  </si>
  <si>
    <t>DAMITAS</t>
  </si>
  <si>
    <t>1917</t>
  </si>
  <si>
    <t>CALLE GIRALES</t>
  </si>
  <si>
    <t>3838</t>
  </si>
  <si>
    <t>LOS TIJOS</t>
  </si>
  <si>
    <t>1417</t>
  </si>
  <si>
    <t>1408</t>
  </si>
  <si>
    <t>2603</t>
  </si>
  <si>
    <t>ALEXANDRA VEGA ARIAS</t>
  </si>
  <si>
    <t>2258</t>
  </si>
  <si>
    <t>2058</t>
  </si>
  <si>
    <t>GUAYABO ABAJO</t>
  </si>
  <si>
    <t>0356</t>
  </si>
  <si>
    <t>0476</t>
  </si>
  <si>
    <t>ETNA ARTAVIA SEGURA</t>
  </si>
  <si>
    <t>0741</t>
  </si>
  <si>
    <t>1731</t>
  </si>
  <si>
    <t>GUABATA</t>
  </si>
  <si>
    <t>CARLOS FONSECA CHINCHILLA</t>
  </si>
  <si>
    <t>1096</t>
  </si>
  <si>
    <t>LAGOS DEL COYOL</t>
  </si>
  <si>
    <t>1095</t>
  </si>
  <si>
    <t>3352</t>
  </si>
  <si>
    <t>3294</t>
  </si>
  <si>
    <t>3295</t>
  </si>
  <si>
    <t>DUCHÄBLI</t>
  </si>
  <si>
    <t>3293</t>
  </si>
  <si>
    <t>3297</t>
  </si>
  <si>
    <t>3300</t>
  </si>
  <si>
    <t>GREIVIN ARCE CAMPOS</t>
  </si>
  <si>
    <t>2095</t>
  </si>
  <si>
    <t>BAJOS DE CHILAMATE</t>
  </si>
  <si>
    <t>2092</t>
  </si>
  <si>
    <t>5032</t>
  </si>
  <si>
    <t>PROYECTO PACUARE</t>
  </si>
  <si>
    <t>2091</t>
  </si>
  <si>
    <t>SONIA JAEN JAEN</t>
  </si>
  <si>
    <t>1091</t>
  </si>
  <si>
    <t>ELIETH CHACON CAMPOS</t>
  </si>
  <si>
    <t>2108</t>
  </si>
  <si>
    <t>2726</t>
  </si>
  <si>
    <t>VILLA BRUSELAS</t>
  </si>
  <si>
    <t>0357</t>
  </si>
  <si>
    <t>KEMBLY CASTRO POLANCO</t>
  </si>
  <si>
    <t>3809</t>
  </si>
  <si>
    <t>ESPERANZA DIAZ HERNANDEZ</t>
  </si>
  <si>
    <t>4967</t>
  </si>
  <si>
    <t>DR. FERNANDO GUZMAN MATA</t>
  </si>
  <si>
    <t>1754</t>
  </si>
  <si>
    <t>SERGIO SANCHEZ FUENTES</t>
  </si>
  <si>
    <t>3298</t>
  </si>
  <si>
    <t>CECILIA BARKER NEIL</t>
  </si>
  <si>
    <t>3422</t>
  </si>
  <si>
    <t>NAMALDI</t>
  </si>
  <si>
    <t>3368</t>
  </si>
  <si>
    <t>3649</t>
  </si>
  <si>
    <t>EL TAJO</t>
  </si>
  <si>
    <t>3604</t>
  </si>
  <si>
    <t>LA MANUDITA</t>
  </si>
  <si>
    <t>3719</t>
  </si>
  <si>
    <t>3600</t>
  </si>
  <si>
    <t>BARRIOS UNIDOS</t>
  </si>
  <si>
    <t>0767</t>
  </si>
  <si>
    <t>1956</t>
  </si>
  <si>
    <t>1955</t>
  </si>
  <si>
    <t>1453</t>
  </si>
  <si>
    <t>2816</t>
  </si>
  <si>
    <t>2745</t>
  </si>
  <si>
    <t>0989</t>
  </si>
  <si>
    <t>FLORENCIA DE MATAZANOS</t>
  </si>
  <si>
    <t>2651</t>
  </si>
  <si>
    <t>PIEDRA VERDE</t>
  </si>
  <si>
    <t>2289</t>
  </si>
  <si>
    <t>EL CONSUELO</t>
  </si>
  <si>
    <t>1995</t>
  </si>
  <si>
    <t>ASENTAMIENTO YAMA</t>
  </si>
  <si>
    <t>1952</t>
  </si>
  <si>
    <t>KABEBATA</t>
  </si>
  <si>
    <t>2045</t>
  </si>
  <si>
    <t>NIMARIÑAK</t>
  </si>
  <si>
    <t>1281</t>
  </si>
  <si>
    <t>LOS JARDINES</t>
  </si>
  <si>
    <t>3558</t>
  </si>
  <si>
    <t>3420</t>
  </si>
  <si>
    <t>ISLA COHEN</t>
  </si>
  <si>
    <t>JUNIOR ROBINSON LOUIS</t>
  </si>
  <si>
    <t>3435</t>
  </si>
  <si>
    <t>LUIS MATARRITA THOMPSON</t>
  </si>
  <si>
    <t>3394</t>
  </si>
  <si>
    <t>GOLY</t>
  </si>
  <si>
    <t>DORNA VOSE MAY</t>
  </si>
  <si>
    <t>3276</t>
  </si>
  <si>
    <t>3856</t>
  </si>
  <si>
    <t>RONALD FALLAS VALVERDE</t>
  </si>
  <si>
    <t>1905</t>
  </si>
  <si>
    <t>2815</t>
  </si>
  <si>
    <t>OLMAN TORRES TORRES</t>
  </si>
  <si>
    <t>1837</t>
  </si>
  <si>
    <t>CALLE JUCO</t>
  </si>
  <si>
    <t>4947</t>
  </si>
  <si>
    <t>3498</t>
  </si>
  <si>
    <t>3718</t>
  </si>
  <si>
    <t>EL JICOTE</t>
  </si>
  <si>
    <t>3559</t>
  </si>
  <si>
    <t>CAMPO TRES OESTE</t>
  </si>
  <si>
    <t>3562</t>
  </si>
  <si>
    <t>LUIS XV</t>
  </si>
  <si>
    <t>0474</t>
  </si>
  <si>
    <t>LILLIAM GARCIA SEGURA</t>
  </si>
  <si>
    <t>1856</t>
  </si>
  <si>
    <t>EL ALTO DE QUEBRADILLA</t>
  </si>
  <si>
    <t>1383</t>
  </si>
  <si>
    <t>3837</t>
  </si>
  <si>
    <t>LOS INGENIEROS</t>
  </si>
  <si>
    <t>3839</t>
  </si>
  <si>
    <t>NAHUATL</t>
  </si>
  <si>
    <t>1127</t>
  </si>
  <si>
    <t>NUEVA SANTA RITA</t>
  </si>
  <si>
    <t>2740</t>
  </si>
  <si>
    <t>2185</t>
  </si>
  <si>
    <t>JULIO RODRIGUEZ BOGANTES</t>
  </si>
  <si>
    <t>1965</t>
  </si>
  <si>
    <t>TSIPIRI</t>
  </si>
  <si>
    <t>1966</t>
  </si>
  <si>
    <t>TSINICLARI</t>
  </si>
  <si>
    <t>2899</t>
  </si>
  <si>
    <t>CENIZO</t>
  </si>
  <si>
    <t>COLONIA ISIDREÑA</t>
  </si>
  <si>
    <t>3430</t>
  </si>
  <si>
    <t>RAMAL SIETE</t>
  </si>
  <si>
    <t>GUISELLE VILLALOBOS VEGA</t>
  </si>
  <si>
    <t>0723</t>
  </si>
  <si>
    <t>0605</t>
  </si>
  <si>
    <t>0780</t>
  </si>
  <si>
    <t>2513</t>
  </si>
  <si>
    <t>LA VILLITA</t>
  </si>
  <si>
    <t>2271</t>
  </si>
  <si>
    <t>2273</t>
  </si>
  <si>
    <t>BARRIO IRVIN</t>
  </si>
  <si>
    <t>2584</t>
  </si>
  <si>
    <t>OBANDITO</t>
  </si>
  <si>
    <t>2568</t>
  </si>
  <si>
    <t>ESTOCOLMO</t>
  </si>
  <si>
    <t>2625</t>
  </si>
  <si>
    <t>1390</t>
  </si>
  <si>
    <t>CAÑO CASTILLA</t>
  </si>
  <si>
    <t>1125</t>
  </si>
  <si>
    <t>ALFONSO VASQUEZ SALAS</t>
  </si>
  <si>
    <t>1404</t>
  </si>
  <si>
    <t>BONANZA</t>
  </si>
  <si>
    <t>LIGIA MARIA ARAGON DURAN</t>
  </si>
  <si>
    <t>0778</t>
  </si>
  <si>
    <t>NUEVA SANTA ANA</t>
  </si>
  <si>
    <t>ALBAN BERMUDEZ VARGAS</t>
  </si>
  <si>
    <t>1847</t>
  </si>
  <si>
    <t>EUGENIA MENDEZ CALVO</t>
  </si>
  <si>
    <t>0779</t>
  </si>
  <si>
    <t>NORMA GRANADOS DUARTE</t>
  </si>
  <si>
    <t>2944</t>
  </si>
  <si>
    <t>0404</t>
  </si>
  <si>
    <t>LAGOS DE LINDORA</t>
  </si>
  <si>
    <t>2101</t>
  </si>
  <si>
    <t>2077</t>
  </si>
  <si>
    <t>FREDDY SANDI ESQUIVEL</t>
  </si>
  <si>
    <t>2179</t>
  </si>
  <si>
    <t>3657</t>
  </si>
  <si>
    <t>LEESVILLE</t>
  </si>
  <si>
    <t>3595</t>
  </si>
  <si>
    <t>CASCADAS</t>
  </si>
  <si>
    <t>3621</t>
  </si>
  <si>
    <t>3534</t>
  </si>
  <si>
    <t>3538</t>
  </si>
  <si>
    <t>NUEVO AMANECER</t>
  </si>
  <si>
    <t>MAYRA I. ROJAS VELÁSQUEZ</t>
  </si>
  <si>
    <t>3536</t>
  </si>
  <si>
    <t>LOMAS</t>
  </si>
  <si>
    <t>3582</t>
  </si>
  <si>
    <t>LA CARLOTA</t>
  </si>
  <si>
    <t>3654</t>
  </si>
  <si>
    <t>5065</t>
  </si>
  <si>
    <t>3279</t>
  </si>
  <si>
    <t>3286</t>
  </si>
  <si>
    <t>KAREN LEANDRO BOX</t>
  </si>
  <si>
    <t>3299</t>
  </si>
  <si>
    <t>3269</t>
  </si>
  <si>
    <t>ALTO COHEN</t>
  </si>
  <si>
    <t>3909</t>
  </si>
  <si>
    <t>1603</t>
  </si>
  <si>
    <t>3609</t>
  </si>
  <si>
    <t>LÍNEA VIEJA</t>
  </si>
  <si>
    <t>3646</t>
  </si>
  <si>
    <t>CARLOS CHACÓN CHAVARRÍA</t>
  </si>
  <si>
    <t>2285</t>
  </si>
  <si>
    <t>1977</t>
  </si>
  <si>
    <t>SINOLI</t>
  </si>
  <si>
    <t>1979</t>
  </si>
  <si>
    <t>ÑARIÑAK</t>
  </si>
  <si>
    <t>2664</t>
  </si>
  <si>
    <t>XINIA CALVO FONSECA</t>
  </si>
  <si>
    <t>2649</t>
  </si>
  <si>
    <t>CLAUDIA CABEZAS VARELA</t>
  </si>
  <si>
    <t>4948</t>
  </si>
  <si>
    <t>2793</t>
  </si>
  <si>
    <t>JOSE RAMIREZ SEGURA</t>
  </si>
  <si>
    <t>2184</t>
  </si>
  <si>
    <t>EL NARANJAL</t>
  </si>
  <si>
    <t>RODOLFO MANZANARES CLARK</t>
  </si>
  <si>
    <t>0305</t>
  </si>
  <si>
    <t>4978</t>
  </si>
  <si>
    <t>5026</t>
  </si>
  <si>
    <t>ALTOS DE GERMANIA</t>
  </si>
  <si>
    <t>5028</t>
  </si>
  <si>
    <t>5011</t>
  </si>
  <si>
    <t>MANUEL MORA VALVERDE</t>
  </si>
  <si>
    <t>5021</t>
  </si>
  <si>
    <t>SAND BOX</t>
  </si>
  <si>
    <t>5029</t>
  </si>
  <si>
    <t>4986</t>
  </si>
  <si>
    <t>HARRY CASTRILLO DUARTE</t>
  </si>
  <si>
    <t>5017</t>
  </si>
  <si>
    <t>4942</t>
  </si>
  <si>
    <t>4943</t>
  </si>
  <si>
    <t>WALTER MONGE VALVERDE</t>
  </si>
  <si>
    <t>5311</t>
  </si>
  <si>
    <t>SHUKËBACHARI</t>
  </si>
  <si>
    <t>5307</t>
  </si>
  <si>
    <t>VILLA DAMARIS</t>
  </si>
  <si>
    <t>4964</t>
  </si>
  <si>
    <t>4899</t>
  </si>
  <si>
    <t>JAMAICA</t>
  </si>
  <si>
    <t>4929</t>
  </si>
  <si>
    <t>ARUBA</t>
  </si>
  <si>
    <t>0490</t>
  </si>
  <si>
    <t>4941</t>
  </si>
  <si>
    <t>ANTILLAS NEERLANDESAS</t>
  </si>
  <si>
    <t>5358</t>
  </si>
  <si>
    <t>5324</t>
  </si>
  <si>
    <t>JOSE JOAQUIN MORA PORRAS</t>
  </si>
  <si>
    <t>5346</t>
  </si>
  <si>
    <t>5330</t>
  </si>
  <si>
    <t>CARLOS ALFARO CESPEDES</t>
  </si>
  <si>
    <t>5331</t>
  </si>
  <si>
    <t>5348</t>
  </si>
  <si>
    <t>5885</t>
  </si>
  <si>
    <t>LA COSTANERA</t>
  </si>
  <si>
    <t>GERMAN SILVA MIRANDA</t>
  </si>
  <si>
    <t>5327</t>
  </si>
  <si>
    <t>MAYRA GÓMEZ FONSECA</t>
  </si>
  <si>
    <t>5329</t>
  </si>
  <si>
    <t>5328</t>
  </si>
  <si>
    <t>5314</t>
  </si>
  <si>
    <t>EL BARRO</t>
  </si>
  <si>
    <t>5319</t>
  </si>
  <si>
    <t>LA RIVERA</t>
  </si>
  <si>
    <t>5334</t>
  </si>
  <si>
    <t>LA CAJETA</t>
  </si>
  <si>
    <t>5449</t>
  </si>
  <si>
    <t>CALLE LA LUCHA</t>
  </si>
  <si>
    <t>5343</t>
  </si>
  <si>
    <t>PLAYA GRANDE</t>
  </si>
  <si>
    <t>5342</t>
  </si>
  <si>
    <t>LOS FILTROS</t>
  </si>
  <si>
    <t>5320</t>
  </si>
  <si>
    <t>5691</t>
  </si>
  <si>
    <t>5554</t>
  </si>
  <si>
    <t>BAMBEL #1</t>
  </si>
  <si>
    <t>5526</t>
  </si>
  <si>
    <t>COOPEY</t>
  </si>
  <si>
    <t>5528</t>
  </si>
  <si>
    <t>5562</t>
  </si>
  <si>
    <t>PORTICA</t>
  </si>
  <si>
    <t>5573</t>
  </si>
  <si>
    <t>5525</t>
  </si>
  <si>
    <t>5593</t>
  </si>
  <si>
    <t>5552</t>
  </si>
  <si>
    <t>5553</t>
  </si>
  <si>
    <t>EL CHILE</t>
  </si>
  <si>
    <t>5561</t>
  </si>
  <si>
    <t>EL PELONCITO</t>
  </si>
  <si>
    <t>5566</t>
  </si>
  <si>
    <t>1567</t>
  </si>
  <si>
    <t>ISABEL ROJAS RODRIGUEZ</t>
  </si>
  <si>
    <t>5547</t>
  </si>
  <si>
    <t>5704</t>
  </si>
  <si>
    <t>GUAYABA YÄKÄ</t>
  </si>
  <si>
    <t>5654</t>
  </si>
  <si>
    <t>5652</t>
  </si>
  <si>
    <t>5723</t>
  </si>
  <si>
    <t>EL CONGO</t>
  </si>
  <si>
    <t>LUCRECIA MONTOYA FERNANDEZ</t>
  </si>
  <si>
    <t>5722</t>
  </si>
  <si>
    <t>5720</t>
  </si>
  <si>
    <t>5692</t>
  </si>
  <si>
    <t>5736</t>
  </si>
  <si>
    <t>EL ESTADIO</t>
  </si>
  <si>
    <t>ROSIBEL JIMENEZ VINDAS</t>
  </si>
  <si>
    <t>5745</t>
  </si>
  <si>
    <t>5647</t>
  </si>
  <si>
    <t>5701</t>
  </si>
  <si>
    <t>MELERUK II</t>
  </si>
  <si>
    <t>5644</t>
  </si>
  <si>
    <t>COMADRE</t>
  </si>
  <si>
    <t>5700</t>
  </si>
  <si>
    <t>5726</t>
  </si>
  <si>
    <t>5712</t>
  </si>
  <si>
    <t>LAS ORQUÍDEAS</t>
  </si>
  <si>
    <t>ALLAN GUTIÉRREZ BRICEÑO</t>
  </si>
  <si>
    <t>5649</t>
  </si>
  <si>
    <t>EL MANÁ</t>
  </si>
  <si>
    <t>5890</t>
  </si>
  <si>
    <t>LA TRANQUILIDAD</t>
  </si>
  <si>
    <t>5879</t>
  </si>
  <si>
    <t>GUARIAL</t>
  </si>
  <si>
    <t>5878</t>
  </si>
  <si>
    <t>EL PORTAL</t>
  </si>
  <si>
    <t>5830</t>
  </si>
  <si>
    <t>5867</t>
  </si>
  <si>
    <t>5862</t>
  </si>
  <si>
    <t>LIDY ARAYA GONZALEZ</t>
  </si>
  <si>
    <t>5868</t>
  </si>
  <si>
    <t>SOTA DOS</t>
  </si>
  <si>
    <t>5804</t>
  </si>
  <si>
    <t>CHUMICO</t>
  </si>
  <si>
    <t>5805</t>
  </si>
  <si>
    <t>5866</t>
  </si>
  <si>
    <t>5800</t>
  </si>
  <si>
    <t>DIKËKLÄRIÑAK</t>
  </si>
  <si>
    <t>6357</t>
  </si>
  <si>
    <t>5987</t>
  </si>
  <si>
    <t>LA ANGELINA</t>
  </si>
  <si>
    <t>6014</t>
  </si>
  <si>
    <t>CYNTHIA VEGA SOTO</t>
  </si>
  <si>
    <t>6002</t>
  </si>
  <si>
    <t>NURIA PARKER UMAÑA</t>
  </si>
  <si>
    <t>6099</t>
  </si>
  <si>
    <t>BLANCA NIEVES MOSQUERA ALVAREZ</t>
  </si>
  <si>
    <t>6114</t>
  </si>
  <si>
    <t>6102</t>
  </si>
  <si>
    <t>CALLE DAMAS</t>
  </si>
  <si>
    <t>6152</t>
  </si>
  <si>
    <t>CONVENTILLO</t>
  </si>
  <si>
    <t>6218</t>
  </si>
  <si>
    <t>GAMONALES</t>
  </si>
  <si>
    <t>6272</t>
  </si>
  <si>
    <t>EL LLANITO</t>
  </si>
  <si>
    <t>6297</t>
  </si>
  <si>
    <t>SUSANA MOLINA QUESADA</t>
  </si>
  <si>
    <t>6368</t>
  </si>
  <si>
    <t>6404</t>
  </si>
  <si>
    <t>6392</t>
  </si>
  <si>
    <t>KUCHEY</t>
  </si>
  <si>
    <t>6393</t>
  </si>
  <si>
    <t>LA SIBERIA</t>
  </si>
  <si>
    <t>6331</t>
  </si>
  <si>
    <t>LISBETH CHACON SOTO</t>
  </si>
  <si>
    <t>Dirección Regional:</t>
  </si>
  <si>
    <t>Código Presupuestario:</t>
  </si>
  <si>
    <t>0371</t>
  </si>
  <si>
    <t>0384</t>
  </si>
  <si>
    <t>0448</t>
  </si>
  <si>
    <t>0449</t>
  </si>
  <si>
    <t>0392</t>
  </si>
  <si>
    <t>0451</t>
  </si>
  <si>
    <t>0452</t>
  </si>
  <si>
    <t>0453</t>
  </si>
  <si>
    <t>0367</t>
  </si>
  <si>
    <t>0427</t>
  </si>
  <si>
    <t>0446</t>
  </si>
  <si>
    <t>0362</t>
  </si>
  <si>
    <t>0326</t>
  </si>
  <si>
    <t>0372</t>
  </si>
  <si>
    <t>0420</t>
  </si>
  <si>
    <t>5542</t>
  </si>
  <si>
    <t>0399</t>
  </si>
  <si>
    <t>0468</t>
  </si>
  <si>
    <t>0355</t>
  </si>
  <si>
    <t>0331</t>
  </si>
  <si>
    <t>0364</t>
  </si>
  <si>
    <t>4918</t>
  </si>
  <si>
    <t>0417</t>
  </si>
  <si>
    <t>0430</t>
  </si>
  <si>
    <t>0467</t>
  </si>
  <si>
    <t>0486</t>
  </si>
  <si>
    <t>0541</t>
  </si>
  <si>
    <t>0562</t>
  </si>
  <si>
    <t>0566</t>
  </si>
  <si>
    <t>0569</t>
  </si>
  <si>
    <t>0574</t>
  </si>
  <si>
    <t>0304</t>
  </si>
  <si>
    <t>0424</t>
  </si>
  <si>
    <t>0488</t>
  </si>
  <si>
    <t>5543</t>
  </si>
  <si>
    <t>0419</t>
  </si>
  <si>
    <t>0450</t>
  </si>
  <si>
    <t>5323</t>
  </si>
  <si>
    <t>0402</t>
  </si>
  <si>
    <t>0440</t>
  </si>
  <si>
    <t>0385</t>
  </si>
  <si>
    <t>5642</t>
  </si>
  <si>
    <t>1161</t>
  </si>
  <si>
    <t>1188</t>
  </si>
  <si>
    <t>6151</t>
  </si>
  <si>
    <t>5345</t>
  </si>
  <si>
    <t>6132</t>
  </si>
  <si>
    <t>6023</t>
  </si>
  <si>
    <t>1298</t>
  </si>
  <si>
    <t>5643</t>
  </si>
  <si>
    <t>5808</t>
  </si>
  <si>
    <t>5694</t>
  </si>
  <si>
    <t>5450</t>
  </si>
  <si>
    <t>1328</t>
  </si>
  <si>
    <t>1805</t>
  </si>
  <si>
    <t>1817</t>
  </si>
  <si>
    <t>1804</t>
  </si>
  <si>
    <t>4965</t>
  </si>
  <si>
    <t>6111</t>
  </si>
  <si>
    <t>1910</t>
  </si>
  <si>
    <t>1919</t>
  </si>
  <si>
    <t>1928</t>
  </si>
  <si>
    <t>2056</t>
  </si>
  <si>
    <t>2189</t>
  </si>
  <si>
    <t>2230</t>
  </si>
  <si>
    <t>2196</t>
  </si>
  <si>
    <t>2201</t>
  </si>
  <si>
    <t>2215</t>
  </si>
  <si>
    <t>2141</t>
  </si>
  <si>
    <t>2210</t>
  </si>
  <si>
    <t>2199</t>
  </si>
  <si>
    <t>2222</t>
  </si>
  <si>
    <t>2270</t>
  </si>
  <si>
    <t>2320</t>
  </si>
  <si>
    <t>5811</t>
  </si>
  <si>
    <t>2522</t>
  </si>
  <si>
    <t>5005</t>
  </si>
  <si>
    <t>5349</t>
  </si>
  <si>
    <t>2738</t>
  </si>
  <si>
    <t>2879</t>
  </si>
  <si>
    <t>2885</t>
  </si>
  <si>
    <t>2878</t>
  </si>
  <si>
    <t>5040</t>
  </si>
  <si>
    <t>0604</t>
  </si>
  <si>
    <t>2153</t>
  </si>
  <si>
    <t>5641</t>
  </si>
  <si>
    <t>6095</t>
  </si>
  <si>
    <t>0416</t>
  </si>
  <si>
    <t>5512</t>
  </si>
  <si>
    <t>00004</t>
  </si>
  <si>
    <t>00011</t>
  </si>
  <si>
    <t>00021</t>
  </si>
  <si>
    <t>00044</t>
  </si>
  <si>
    <t>00066</t>
  </si>
  <si>
    <t>00115</t>
  </si>
  <si>
    <t>00128</t>
  </si>
  <si>
    <t>00129</t>
  </si>
  <si>
    <t>00134</t>
  </si>
  <si>
    <t>00191</t>
  </si>
  <si>
    <t>00194</t>
  </si>
  <si>
    <t>00211</t>
  </si>
  <si>
    <t>00212</t>
  </si>
  <si>
    <t>00232</t>
  </si>
  <si>
    <t>00277</t>
  </si>
  <si>
    <t>00278</t>
  </si>
  <si>
    <t>00287</t>
  </si>
  <si>
    <t>00290</t>
  </si>
  <si>
    <t>00383</t>
  </si>
  <si>
    <t>00386</t>
  </si>
  <si>
    <t>00389</t>
  </si>
  <si>
    <t>00471</t>
  </si>
  <si>
    <t>00473</t>
  </si>
  <si>
    <t>00474</t>
  </si>
  <si>
    <t>00480</t>
  </si>
  <si>
    <t>00612</t>
  </si>
  <si>
    <t>00631</t>
  </si>
  <si>
    <t>00685</t>
  </si>
  <si>
    <t>00700</t>
  </si>
  <si>
    <t>00716</t>
  </si>
  <si>
    <t>00751</t>
  </si>
  <si>
    <t>00764</t>
  </si>
  <si>
    <t>00816</t>
  </si>
  <si>
    <t>01013</t>
  </si>
  <si>
    <t>01104</t>
  </si>
  <si>
    <t>01193</t>
  </si>
  <si>
    <t>01242</t>
  </si>
  <si>
    <t>01271</t>
  </si>
  <si>
    <t>01298</t>
  </si>
  <si>
    <t>01328</t>
  </si>
  <si>
    <t>01367</t>
  </si>
  <si>
    <t>01369</t>
  </si>
  <si>
    <t>01375</t>
  </si>
  <si>
    <t>01379</t>
  </si>
  <si>
    <t>01393</t>
  </si>
  <si>
    <t>01479</t>
  </si>
  <si>
    <t>01508</t>
  </si>
  <si>
    <t>01511</t>
  </si>
  <si>
    <t>01513</t>
  </si>
  <si>
    <t>01533</t>
  </si>
  <si>
    <t>01609</t>
  </si>
  <si>
    <t>01618</t>
  </si>
  <si>
    <t>01653</t>
  </si>
  <si>
    <t>01697</t>
  </si>
  <si>
    <t>01700</t>
  </si>
  <si>
    <t>01715</t>
  </si>
  <si>
    <t>01722</t>
  </si>
  <si>
    <t>01723</t>
  </si>
  <si>
    <t>01739</t>
  </si>
  <si>
    <t>01762</t>
  </si>
  <si>
    <t>01793</t>
  </si>
  <si>
    <t>01812</t>
  </si>
  <si>
    <t>01823</t>
  </si>
  <si>
    <t>01855</t>
  </si>
  <si>
    <t>01983</t>
  </si>
  <si>
    <t>02016</t>
  </si>
  <si>
    <t>02069</t>
  </si>
  <si>
    <t>02162</t>
  </si>
  <si>
    <t>02212</t>
  </si>
  <si>
    <t>02221</t>
  </si>
  <si>
    <t>02296</t>
  </si>
  <si>
    <t>02304</t>
  </si>
  <si>
    <t>02330</t>
  </si>
  <si>
    <t>02337</t>
  </si>
  <si>
    <t>02342</t>
  </si>
  <si>
    <t>02346</t>
  </si>
  <si>
    <t>02351</t>
  </si>
  <si>
    <t>02358</t>
  </si>
  <si>
    <t>02363</t>
  </si>
  <si>
    <t>02382</t>
  </si>
  <si>
    <t>02391</t>
  </si>
  <si>
    <t>02396</t>
  </si>
  <si>
    <t>02444</t>
  </si>
  <si>
    <t>02525</t>
  </si>
  <si>
    <t>02544</t>
  </si>
  <si>
    <t>02547</t>
  </si>
  <si>
    <t>02549</t>
  </si>
  <si>
    <t>02598</t>
  </si>
  <si>
    <t>02648</t>
  </si>
  <si>
    <t>02650</t>
  </si>
  <si>
    <t>02651</t>
  </si>
  <si>
    <t>02652</t>
  </si>
  <si>
    <t>02675</t>
  </si>
  <si>
    <t>02712</t>
  </si>
  <si>
    <t>02787</t>
  </si>
  <si>
    <t>02814</t>
  </si>
  <si>
    <t>02827</t>
  </si>
  <si>
    <t>02874</t>
  </si>
  <si>
    <t>02889</t>
  </si>
  <si>
    <t>02931</t>
  </si>
  <si>
    <t>02932</t>
  </si>
  <si>
    <t>02937</t>
  </si>
  <si>
    <t>02938</t>
  </si>
  <si>
    <t>02946</t>
  </si>
  <si>
    <t>02971</t>
  </si>
  <si>
    <t>03209</t>
  </si>
  <si>
    <t>03211</t>
  </si>
  <si>
    <t>03215</t>
  </si>
  <si>
    <t>03216</t>
  </si>
  <si>
    <t>03217</t>
  </si>
  <si>
    <t>03218</t>
  </si>
  <si>
    <t>03220</t>
  </si>
  <si>
    <t>03221</t>
  </si>
  <si>
    <t>03223</t>
  </si>
  <si>
    <t>03224</t>
  </si>
  <si>
    <t>03226</t>
  </si>
  <si>
    <t>03227</t>
  </si>
  <si>
    <t>03234</t>
  </si>
  <si>
    <t>03235</t>
  </si>
  <si>
    <t>03236</t>
  </si>
  <si>
    <t>03237</t>
  </si>
  <si>
    <t>03239</t>
  </si>
  <si>
    <t>03240</t>
  </si>
  <si>
    <t>03268</t>
  </si>
  <si>
    <t>03269</t>
  </si>
  <si>
    <t>03271</t>
  </si>
  <si>
    <t>03285</t>
  </si>
  <si>
    <t>03287</t>
  </si>
  <si>
    <t>J.N. OMAR DENGO GUERRERO</t>
  </si>
  <si>
    <t>J.N. CRISTO REY</t>
  </si>
  <si>
    <t>J.N. JUAN RAFAEL MORA</t>
  </si>
  <si>
    <t>J.N. MARGARITA ESQUIVEL</t>
  </si>
  <si>
    <t>J.N. MATERNAL MONTESORIANO</t>
  </si>
  <si>
    <t>J.N. LILIA RAMOS VALVERDE</t>
  </si>
  <si>
    <t>J.N. ARTURO URIEN GALLOSO</t>
  </si>
  <si>
    <t>J.N. SARITA MONTEALEGRE</t>
  </si>
  <si>
    <t>J.N. REPUBLICA DOMINICANA</t>
  </si>
  <si>
    <t>J.N. NAPOLEON QUESADA</t>
  </si>
  <si>
    <t>J.N. ESMERALDA OREAMUNO</t>
  </si>
  <si>
    <t>J.N. JARDINES DE TIBAS</t>
  </si>
  <si>
    <t>J.N. CARLOS SANABRIA MORA</t>
  </si>
  <si>
    <t>J.N. MIGUEL DE CERVANTES SAAVEDRA</t>
  </si>
  <si>
    <t>J.N. CONCEPCION</t>
  </si>
  <si>
    <t>J.N. REPUBLICA DEL PARAGUAY</t>
  </si>
  <si>
    <t>J.N. ISMAEL COTO FERNANDEZ</t>
  </si>
  <si>
    <t>J.N. JORGE DEBRAVO</t>
  </si>
  <si>
    <t>J.N. COLONIA KENNEDY</t>
  </si>
  <si>
    <t>J.N. REPUBLICA DE HAITI</t>
  </si>
  <si>
    <t>J.N. SOTERO GONZALEZ BARQUERO</t>
  </si>
  <si>
    <t>J.N. MARIA RETANA SALAZAR</t>
  </si>
  <si>
    <t>J.N. SAN SEBASTIAN</t>
  </si>
  <si>
    <t>J.N. MANUEL ORTUÑO BOUTIN</t>
  </si>
  <si>
    <t>J.N. JUAN XXIII</t>
  </si>
  <si>
    <t>J.N. MARIA JIMENEZ UREÑA</t>
  </si>
  <si>
    <t>DOMINGO FAUSTINO SARMIENTO</t>
  </si>
  <si>
    <t>J.N. ROBERTO CANTILLANO VINDAS</t>
  </si>
  <si>
    <t>J.N. DULCE NOMBRE</t>
  </si>
  <si>
    <t>J.N. JOSE ANA MARIN CUBERO</t>
  </si>
  <si>
    <t>J.N. DANTE ALIGHIERI</t>
  </si>
  <si>
    <t>J.N. INGLATERRA</t>
  </si>
  <si>
    <t>J.N. JUAN RAFAEL MEOÑO HIDALGO</t>
  </si>
  <si>
    <t>J.N. MANUELA SANTAMARIA RODRIGUEZ</t>
  </si>
  <si>
    <t>MARIANA MADRIGAL DE LA O</t>
  </si>
  <si>
    <t>CARLOS MANUEL ROJAS QUIROS</t>
  </si>
  <si>
    <t>J.N. PEDRO AGUIRRE CERDA</t>
  </si>
  <si>
    <t>J.N. PRIMO VARGAS VALVERD</t>
  </si>
  <si>
    <t>J.N. FEDERICO SALAS CARVAJAL</t>
  </si>
  <si>
    <t>J.N. ASCENSION ESQUIVEL</t>
  </si>
  <si>
    <t>J.N. JESUS JIMENEZ ZAMORA</t>
  </si>
  <si>
    <t>J.N. REPUBLICA FRANCESA</t>
  </si>
  <si>
    <t>J.N. EL CONEJITO FELIZ</t>
  </si>
  <si>
    <t>J.N. CENTRAL DE TRES RIOS</t>
  </si>
  <si>
    <t>J.N. TURRIALBA</t>
  </si>
  <si>
    <t>J.N. RAFAEL MOYA MURILLO</t>
  </si>
  <si>
    <t>J.N. CLETO GONZÁLEZ VÍQUEZ</t>
  </si>
  <si>
    <t>J.N. ESPAÑA</t>
  </si>
  <si>
    <t>J.N. ESTADOS UNIDOS DE AMÉRICA</t>
  </si>
  <si>
    <t>J.N. JUAN MORA FERNÁNDEZ</t>
  </si>
  <si>
    <t>J.N. PEDRO MURILLO PÉREZ</t>
  </si>
  <si>
    <t>J.N. PEDRO Mª BADILLA B.</t>
  </si>
  <si>
    <t>J.N. LIBERIA</t>
  </si>
  <si>
    <t>EL CAPULIN</t>
  </si>
  <si>
    <t>J.N. SAN ROQUE</t>
  </si>
  <si>
    <t>PBRO. JOSE DANIEL CARMONA BRICEÑO</t>
  </si>
  <si>
    <t>J.N. FILADELFIA</t>
  </si>
  <si>
    <t>J.N. MONSEÑOR LUIS LEIPOLD</t>
  </si>
  <si>
    <t>J.N. EL ROBLE</t>
  </si>
  <si>
    <t>J.N. RIOJALANDIA</t>
  </si>
  <si>
    <t>J.N. PUNTARENAS</t>
  </si>
  <si>
    <t>J.N. FRAY CASIANO DE MADRID</t>
  </si>
  <si>
    <t>J.N. ESPARZA</t>
  </si>
  <si>
    <t>RAFAEL YGLESIAS CASTRO</t>
  </si>
  <si>
    <t>J.N. GUÁPILES</t>
  </si>
  <si>
    <t>I.D.A. OTOYA</t>
  </si>
  <si>
    <t>J.N. VALENCIA</t>
  </si>
  <si>
    <t>J.N. LAS LETRAS</t>
  </si>
  <si>
    <t>J.N. FINCA LA CAJA</t>
  </si>
  <si>
    <t>SAN FRANCISCO DE COYOTE</t>
  </si>
  <si>
    <t>BERMUDAS</t>
  </si>
  <si>
    <t>I.D.A. SARAPIQUI</t>
  </si>
  <si>
    <t>ANSELMO GUTIERREZ BRICEÑO</t>
  </si>
  <si>
    <t>I.D.A. JERUSALEN</t>
  </si>
  <si>
    <t>BUENAVENTURA</t>
  </si>
  <si>
    <t>WENDY RODRIGUEZ WALSH</t>
  </si>
  <si>
    <t>JENNIFER AYMERICH BOLAÑOS</t>
  </si>
  <si>
    <t>SUSANA HUAPAYA REY</t>
  </si>
  <si>
    <t>SUSANA DELGADO CHAVES</t>
  </si>
  <si>
    <t>MARISSA BERMUDEZ CASCANTE</t>
  </si>
  <si>
    <t>FLOR DE MARIA BOLAÑOS AZOFEIFA</t>
  </si>
  <si>
    <t>MARIANELA QUESADA JIMENEZ</t>
  </si>
  <si>
    <t>VIVIAN RAMIREZ SALAS</t>
  </si>
  <si>
    <t>VIRIA MURILLO HERRERA</t>
  </si>
  <si>
    <t>Mª GABRIELA SALAS CUBERO</t>
  </si>
  <si>
    <t>KRYSSIA Mª CAMPOS HERRERA</t>
  </si>
  <si>
    <t>ABDENAGO PIEDRA MURILLO</t>
  </si>
  <si>
    <t>GRABRIELA MARIN TENSIO</t>
  </si>
  <si>
    <t>LORENA DEL VALLE HASBUN</t>
  </si>
  <si>
    <t>ANDREA GRANADOS ACUÑA</t>
  </si>
  <si>
    <t>ILEANA PIEDRA SANCHEZ</t>
  </si>
  <si>
    <t>ROXANA MARIA CASTRO LARA</t>
  </si>
  <si>
    <t>MAYRA CHAVES MONGE</t>
  </si>
  <si>
    <t>LORENA SANABRIA PEREIRA</t>
  </si>
  <si>
    <t>ZOBEIDA ABARCA MEDINA</t>
  </si>
  <si>
    <t>ZEANNE DIJERES ESPINOZA</t>
  </si>
  <si>
    <t>YANCY ENRIQUEZ GOMEZ</t>
  </si>
  <si>
    <t>NOLKY RAMIREZ VARGAS</t>
  </si>
  <si>
    <t>LUISA PEREZ OROZCO</t>
  </si>
  <si>
    <t>LISSETH VEGA DUARTE</t>
  </si>
  <si>
    <t>MARIELA MORALES CORRALES</t>
  </si>
  <si>
    <t>DANISA SAENZ MENDEZ</t>
  </si>
  <si>
    <t>CARMEN MENESES HERRERA</t>
  </si>
  <si>
    <t>EDWIN GODINEZ VASQUEZ</t>
  </si>
  <si>
    <t>VICTORIA MARCHENA DIAZ</t>
  </si>
  <si>
    <t>PRISCILLA BRENES THAMES</t>
  </si>
  <si>
    <t>ELISA ARIAS JIMENEZ</t>
  </si>
  <si>
    <t>ADRIAN SALAZAR TORRES</t>
  </si>
  <si>
    <t>KATTIA LORENA ORTIZ ANGULO</t>
  </si>
  <si>
    <t>ROSEMARIE MEDINA ALVARADO</t>
  </si>
  <si>
    <t>YESENIA PATRICIA MURILLO A.</t>
  </si>
  <si>
    <t>ALICIA BEATRIZ HERNANDEZ E.</t>
  </si>
  <si>
    <t>CESAR SALMERON LEIVA</t>
  </si>
  <si>
    <t>JOSE MENESES MONGE</t>
  </si>
  <si>
    <t>ELIZABEH GONZALEZ RODRIGUEZ</t>
  </si>
  <si>
    <t>KATHYA CAMPOS OROZCO</t>
  </si>
  <si>
    <t>Ciclo Materno Infantil</t>
  </si>
  <si>
    <t>Maternal II</t>
  </si>
  <si>
    <t>Interactivo I</t>
  </si>
  <si>
    <t>00061</t>
  </si>
  <si>
    <t>00062</t>
  </si>
  <si>
    <t>J.N. REPUBLICA POPULAR CHINA</t>
  </si>
  <si>
    <t>BLANCA ZUMBADO MUÑOZ</t>
  </si>
  <si>
    <t>00164</t>
  </si>
  <si>
    <t>JOSE TRINIDAD MORA VALVERDE</t>
  </si>
  <si>
    <t>WILKER DIAZ CORRALES</t>
  </si>
  <si>
    <t>00193</t>
  </si>
  <si>
    <t>GISELLE VARGAS CRUZ</t>
  </si>
  <si>
    <t>00246</t>
  </si>
  <si>
    <t>00253</t>
  </si>
  <si>
    <t>00255</t>
  </si>
  <si>
    <t>00258</t>
  </si>
  <si>
    <t>00307</t>
  </si>
  <si>
    <t>VICTOR MANUEL CUBILLO VARGAS</t>
  </si>
  <si>
    <t>00316</t>
  </si>
  <si>
    <t>00324</t>
  </si>
  <si>
    <t>LESLYE RUBEN BOJORGES LEON</t>
  </si>
  <si>
    <t>YENDRY CESPEDES GONZALEZ</t>
  </si>
  <si>
    <t>J.N. SIMON BOLIVAR</t>
  </si>
  <si>
    <t>PROCOPIO GAMBOA VILLALOBOS</t>
  </si>
  <si>
    <t>GREGORIO CALDERON MONGUIO</t>
  </si>
  <si>
    <t>00449</t>
  </si>
  <si>
    <t>00454</t>
  </si>
  <si>
    <t>PRISCILLA BOGARIN VILLALOBOS</t>
  </si>
  <si>
    <t>00527</t>
  </si>
  <si>
    <t>00528</t>
  </si>
  <si>
    <t>00529</t>
  </si>
  <si>
    <t>00532</t>
  </si>
  <si>
    <t>00544</t>
  </si>
  <si>
    <t>00546</t>
  </si>
  <si>
    <t>MARIBEL CASAL GARCIA</t>
  </si>
  <si>
    <t>00557</t>
  </si>
  <si>
    <t>00558</t>
  </si>
  <si>
    <t>00559</t>
  </si>
  <si>
    <t>00569</t>
  </si>
  <si>
    <t>ELSA NAIDA ARAYA RAMOS</t>
  </si>
  <si>
    <t>1220</t>
  </si>
  <si>
    <t>00587</t>
  </si>
  <si>
    <t>MIXTA DE SIQUIARES</t>
  </si>
  <si>
    <t>JEISON CORDOBA BONILLA</t>
  </si>
  <si>
    <t>NOELIA LEON BRIZO</t>
  </si>
  <si>
    <t>00608</t>
  </si>
  <si>
    <t>ILEANA ARCE CAMPOS</t>
  </si>
  <si>
    <t>SUSSY CORTES CARRERA</t>
  </si>
  <si>
    <t>00632</t>
  </si>
  <si>
    <t>00635</t>
  </si>
  <si>
    <t>00649</t>
  </si>
  <si>
    <t>00701</t>
  </si>
  <si>
    <t>00726</t>
  </si>
  <si>
    <t>00740</t>
  </si>
  <si>
    <t>00797</t>
  </si>
  <si>
    <t>00821</t>
  </si>
  <si>
    <t>00827</t>
  </si>
  <si>
    <t>00830</t>
  </si>
  <si>
    <t>00833</t>
  </si>
  <si>
    <t>00848</t>
  </si>
  <si>
    <t>00851</t>
  </si>
  <si>
    <t>00853</t>
  </si>
  <si>
    <t>00856</t>
  </si>
  <si>
    <t>00858</t>
  </si>
  <si>
    <t>00859</t>
  </si>
  <si>
    <t>00866</t>
  </si>
  <si>
    <t>00870</t>
  </si>
  <si>
    <t>00873</t>
  </si>
  <si>
    <t>00875</t>
  </si>
  <si>
    <t>00900</t>
  </si>
  <si>
    <t>00922</t>
  </si>
  <si>
    <t>00930</t>
  </si>
  <si>
    <t>ANA CAROLINA BALTODANO BRENES</t>
  </si>
  <si>
    <t>00936</t>
  </si>
  <si>
    <t>00943</t>
  </si>
  <si>
    <t>00944</t>
  </si>
  <si>
    <t>00981</t>
  </si>
  <si>
    <t>MAYELA HERNANDEZ AGUERO</t>
  </si>
  <si>
    <t>SILVIA RAUDES TORRES</t>
  </si>
  <si>
    <t>PATRICIA LEITON HIDALGO</t>
  </si>
  <si>
    <t>01043</t>
  </si>
  <si>
    <t>PEDRO HERRERA VARGAS</t>
  </si>
  <si>
    <t>01106</t>
  </si>
  <si>
    <t>01111</t>
  </si>
  <si>
    <t>01115</t>
  </si>
  <si>
    <t>MADAY ROJAS CALVO</t>
  </si>
  <si>
    <t>GUSTAVO VALVERDE ACUÑA</t>
  </si>
  <si>
    <t>01141</t>
  </si>
  <si>
    <t>01162</t>
  </si>
  <si>
    <t>EL ACHIOTE</t>
  </si>
  <si>
    <t>01187</t>
  </si>
  <si>
    <t>CULTIVEZ</t>
  </si>
  <si>
    <t>01208</t>
  </si>
  <si>
    <t>01227</t>
  </si>
  <si>
    <t>01228</t>
  </si>
  <si>
    <t>MALINCIN JIMENEZ AMADOR</t>
  </si>
  <si>
    <t>01261</t>
  </si>
  <si>
    <t>01263</t>
  </si>
  <si>
    <t>LUISA VILLAREAL MUÑOZ</t>
  </si>
  <si>
    <t>VICTOR HUGO CALDERON LOPEZ</t>
  </si>
  <si>
    <t>GUISELLE FALLAS VILLAVICENCIO</t>
  </si>
  <si>
    <t>01337</t>
  </si>
  <si>
    <t>ANA LORENA GREEN GREEN</t>
  </si>
  <si>
    <t>YORLENY SANCHEZ SALAS</t>
  </si>
  <si>
    <t>1416</t>
  </si>
  <si>
    <t>01365</t>
  </si>
  <si>
    <t>SANDRA CAMPBELL ROJAS</t>
  </si>
  <si>
    <t>01392</t>
  </si>
  <si>
    <t>01405</t>
  </si>
  <si>
    <t>01410</t>
  </si>
  <si>
    <t>01413</t>
  </si>
  <si>
    <t>MARCO VINICIO CHAVES FALLAS</t>
  </si>
  <si>
    <t>01458</t>
  </si>
  <si>
    <t>01501</t>
  </si>
  <si>
    <t>01504</t>
  </si>
  <si>
    <t>JESSICA CONTRERAS OVARES</t>
  </si>
  <si>
    <t>01515</t>
  </si>
  <si>
    <t>01529</t>
  </si>
  <si>
    <t>HARRY QUESADA CARVAJAL</t>
  </si>
  <si>
    <t>LIZBETH MOLINA CORRALES</t>
  </si>
  <si>
    <t>0521</t>
  </si>
  <si>
    <t>01562</t>
  </si>
  <si>
    <t>CEIBA ESTE</t>
  </si>
  <si>
    <t>SANDRA SALAZAR ALVARADO</t>
  </si>
  <si>
    <t>SOFIA FERNANDEZ FONSECA</t>
  </si>
  <si>
    <t>LILLIAM PANIAGUA GONZALEZ</t>
  </si>
  <si>
    <t>3151</t>
  </si>
  <si>
    <t>01645</t>
  </si>
  <si>
    <t>LA CONCORDIA</t>
  </si>
  <si>
    <t>ROSEMARY CLAYTON COPE</t>
  </si>
  <si>
    <t>01749</t>
  </si>
  <si>
    <t>01750</t>
  </si>
  <si>
    <t>SONIA ULLOA ULLOA</t>
  </si>
  <si>
    <t>01757</t>
  </si>
  <si>
    <t>01769</t>
  </si>
  <si>
    <t>MAGDA CHACON RODRIGUEZ</t>
  </si>
  <si>
    <t>01850</t>
  </si>
  <si>
    <t>2305</t>
  </si>
  <si>
    <t>01860</t>
  </si>
  <si>
    <t>CELESTINO ALVAREZ RUÍZ</t>
  </si>
  <si>
    <t>ADOLFO FALLAS ACUNA</t>
  </si>
  <si>
    <t>ALEXANDER VALVERDE TORRES</t>
  </si>
  <si>
    <t>3513</t>
  </si>
  <si>
    <t>01931</t>
  </si>
  <si>
    <t>VALLE DE LAS ROSAS</t>
  </si>
  <si>
    <t>Mª CECILIA CAMPOS SALAZAR</t>
  </si>
  <si>
    <t>01972</t>
  </si>
  <si>
    <t>RAFAEL RIVERA MEZA</t>
  </si>
  <si>
    <t>02028</t>
  </si>
  <si>
    <t>3013</t>
  </si>
  <si>
    <t>02039</t>
  </si>
  <si>
    <t>LA CAMPIÑA</t>
  </si>
  <si>
    <t>02049</t>
  </si>
  <si>
    <t>ARCELIO MORA GUTIERREZ</t>
  </si>
  <si>
    <t>02104</t>
  </si>
  <si>
    <t>02126</t>
  </si>
  <si>
    <t>02127</t>
  </si>
  <si>
    <t>02146</t>
  </si>
  <si>
    <t>02174</t>
  </si>
  <si>
    <t>02182</t>
  </si>
  <si>
    <t>02201</t>
  </si>
  <si>
    <t>ISELA BOGANTES ALFARO</t>
  </si>
  <si>
    <t>02205</t>
  </si>
  <si>
    <t>02233</t>
  </si>
  <si>
    <t>02240</t>
  </si>
  <si>
    <t>02243</t>
  </si>
  <si>
    <t>02258</t>
  </si>
  <si>
    <t>02308</t>
  </si>
  <si>
    <t>DINER PORRAS ALPIZAR</t>
  </si>
  <si>
    <t>2748</t>
  </si>
  <si>
    <t>02366</t>
  </si>
  <si>
    <t>OSVALDO SEQUEIRA SEQUEIRA</t>
  </si>
  <si>
    <t>0473</t>
  </si>
  <si>
    <t>02406</t>
  </si>
  <si>
    <t>HERBERTH FARRER KNIGHTS</t>
  </si>
  <si>
    <t>02411</t>
  </si>
  <si>
    <t>MA. DE LOS A. ELIZONDO GUZMAN</t>
  </si>
  <si>
    <t>SUSANA LOPEZ FERNANDEZ</t>
  </si>
  <si>
    <t>02442</t>
  </si>
  <si>
    <t>MARGARITA HERNANDEZ MATARRITA</t>
  </si>
  <si>
    <t>JESUS SOLANO HERRERA</t>
  </si>
  <si>
    <t>02482</t>
  </si>
  <si>
    <t>02502</t>
  </si>
  <si>
    <t>3193</t>
  </si>
  <si>
    <t>02541</t>
  </si>
  <si>
    <t>02553</t>
  </si>
  <si>
    <t>MARGARITA RODRIGUEZ ZUÑIGA</t>
  </si>
  <si>
    <t>02573</t>
  </si>
  <si>
    <t>02574</t>
  </si>
  <si>
    <t>02580</t>
  </si>
  <si>
    <t>02582</t>
  </si>
  <si>
    <t>3551</t>
  </si>
  <si>
    <t>02632</t>
  </si>
  <si>
    <t>CINDY MARCHENA SANDOVAL</t>
  </si>
  <si>
    <t>02637</t>
  </si>
  <si>
    <t>02643</t>
  </si>
  <si>
    <t>EILEEN SIBAJA ELIZONDO</t>
  </si>
  <si>
    <t>02654</t>
  </si>
  <si>
    <t>WARREN FALLAS VALVERDE</t>
  </si>
  <si>
    <t>KAROL ROJAS CALVO</t>
  </si>
  <si>
    <t>2622</t>
  </si>
  <si>
    <t>02683</t>
  </si>
  <si>
    <t>PATRICIA CORRALES LOPEZ</t>
  </si>
  <si>
    <t>02746</t>
  </si>
  <si>
    <t>0670</t>
  </si>
  <si>
    <t>02755</t>
  </si>
  <si>
    <t>YORLENY CAMPOS PEREZ</t>
  </si>
  <si>
    <t>02774</t>
  </si>
  <si>
    <t>02811</t>
  </si>
  <si>
    <t>02817</t>
  </si>
  <si>
    <t>0836</t>
  </si>
  <si>
    <t>02832</t>
  </si>
  <si>
    <t>BAJO LAS ESPERANZAS</t>
  </si>
  <si>
    <t>2547</t>
  </si>
  <si>
    <t>02842</t>
  </si>
  <si>
    <t>MERCEDES JUAREZ CASTRO</t>
  </si>
  <si>
    <t>02891</t>
  </si>
  <si>
    <t>02896</t>
  </si>
  <si>
    <t>0519</t>
  </si>
  <si>
    <t>02901</t>
  </si>
  <si>
    <t>JUAN RUDIN ISELIN</t>
  </si>
  <si>
    <t>02904</t>
  </si>
  <si>
    <t>FLOR MARIA VEGA RAMIREZ</t>
  </si>
  <si>
    <t>ROY ODIO IBARRA</t>
  </si>
  <si>
    <t>02910</t>
  </si>
  <si>
    <t>02911</t>
  </si>
  <si>
    <t>02912</t>
  </si>
  <si>
    <t>02916</t>
  </si>
  <si>
    <t>02918</t>
  </si>
  <si>
    <t>02925</t>
  </si>
  <si>
    <t>02949</t>
  </si>
  <si>
    <t>02956</t>
  </si>
  <si>
    <t>02961</t>
  </si>
  <si>
    <t>02965</t>
  </si>
  <si>
    <t>02973</t>
  </si>
  <si>
    <t>02983</t>
  </si>
  <si>
    <t>3537</t>
  </si>
  <si>
    <t>02990</t>
  </si>
  <si>
    <t>I.D.A. NAYURIBE</t>
  </si>
  <si>
    <t>02992</t>
  </si>
  <si>
    <t>03003</t>
  </si>
  <si>
    <t>OLDEMAR GUTIERREZ MAYORGA</t>
  </si>
  <si>
    <t>03031</t>
  </si>
  <si>
    <t>JUANA FRANCISCA ROMERO</t>
  </si>
  <si>
    <t>03033</t>
  </si>
  <si>
    <t>03034</t>
  </si>
  <si>
    <t>DAGOBERTO GARCIA ORTIZ</t>
  </si>
  <si>
    <t>03040</t>
  </si>
  <si>
    <t>MONTE DE SIÓN</t>
  </si>
  <si>
    <t>03043</t>
  </si>
  <si>
    <t>03044</t>
  </si>
  <si>
    <t>03046</t>
  </si>
  <si>
    <t>CARMEN LOBO CHAVES</t>
  </si>
  <si>
    <t>03055</t>
  </si>
  <si>
    <t>03072</t>
  </si>
  <si>
    <t>03079</t>
  </si>
  <si>
    <t>03082</t>
  </si>
  <si>
    <t>ANA MACHADO ARIAS</t>
  </si>
  <si>
    <t>03087</t>
  </si>
  <si>
    <t>MARJORIE QUESADA SALAS</t>
  </si>
  <si>
    <t>2469</t>
  </si>
  <si>
    <t>03096</t>
  </si>
  <si>
    <t>2451</t>
  </si>
  <si>
    <t>03097</t>
  </si>
  <si>
    <t>RIO DE ORA</t>
  </si>
  <si>
    <t>03099</t>
  </si>
  <si>
    <t>TATIANA MORALES BARQUERO</t>
  </si>
  <si>
    <t>03116</t>
  </si>
  <si>
    <t>03121</t>
  </si>
  <si>
    <t>ANGIE MORA SEGURA</t>
  </si>
  <si>
    <t>MARLEN A. SCOTT MORRIS</t>
  </si>
  <si>
    <t>03126</t>
  </si>
  <si>
    <t>03135</t>
  </si>
  <si>
    <t>03139</t>
  </si>
  <si>
    <t>YANETH ROJAS MENDEZ</t>
  </si>
  <si>
    <t>03159</t>
  </si>
  <si>
    <t>03160</t>
  </si>
  <si>
    <t>03162</t>
  </si>
  <si>
    <t>03165</t>
  </si>
  <si>
    <t>03187</t>
  </si>
  <si>
    <t>03188</t>
  </si>
  <si>
    <t>03189</t>
  </si>
  <si>
    <t>03193</t>
  </si>
  <si>
    <t>03196</t>
  </si>
  <si>
    <t>03198</t>
  </si>
  <si>
    <t>03201</t>
  </si>
  <si>
    <t>03202</t>
  </si>
  <si>
    <t>RODRIGO A. RAMÍREZ CASTRILLO</t>
  </si>
  <si>
    <t>03248</t>
  </si>
  <si>
    <t>MOISES RUIZ GUTIERREZ</t>
  </si>
  <si>
    <t>03254</t>
  </si>
  <si>
    <t>2856</t>
  </si>
  <si>
    <t>03291</t>
  </si>
  <si>
    <t>3578</t>
  </si>
  <si>
    <t>03292</t>
  </si>
  <si>
    <t>03293</t>
  </si>
  <si>
    <t>03294</t>
  </si>
  <si>
    <t>1435</t>
  </si>
  <si>
    <t>03295</t>
  </si>
  <si>
    <t>MARIA ESTER VEGA CABEZAS</t>
  </si>
  <si>
    <t>03296</t>
  </si>
  <si>
    <t>3326</t>
  </si>
  <si>
    <t>03297</t>
  </si>
  <si>
    <t>DONDONIA 1</t>
  </si>
  <si>
    <t>03298</t>
  </si>
  <si>
    <t>1258</t>
  </si>
  <si>
    <t>03301</t>
  </si>
  <si>
    <t>BAJOS DE TORO AMARILLO</t>
  </si>
  <si>
    <t>03302</t>
  </si>
  <si>
    <t>03304</t>
  </si>
  <si>
    <t>1684</t>
  </si>
  <si>
    <t>03305</t>
  </si>
  <si>
    <t>COLONIA GUANACASTE</t>
  </si>
  <si>
    <t>3715</t>
  </si>
  <si>
    <t>03307</t>
  </si>
  <si>
    <t>BAJAMAR</t>
  </si>
  <si>
    <t>0960</t>
  </si>
  <si>
    <t>03308</t>
  </si>
  <si>
    <t>01046</t>
  </si>
  <si>
    <t>JUAN BAUTISTA SOLIS RODRIGUEZ</t>
  </si>
  <si>
    <t>01116</t>
  </si>
  <si>
    <t>01344</t>
  </si>
  <si>
    <t>01394</t>
  </si>
  <si>
    <t>01428</t>
  </si>
  <si>
    <t>FINCA GUARARÍ</t>
  </si>
  <si>
    <t>MANUEL DEL PILAR ZUMBADO GONZÁLEZ</t>
  </si>
  <si>
    <t>01628</t>
  </si>
  <si>
    <t>00786</t>
  </si>
  <si>
    <t>01643</t>
  </si>
  <si>
    <t>01640</t>
  </si>
  <si>
    <t>01639</t>
  </si>
  <si>
    <t>01652</t>
  </si>
  <si>
    <t>03333</t>
  </si>
  <si>
    <t>01840</t>
  </si>
  <si>
    <t>FAUSTO GUZMÁN CALVO</t>
  </si>
  <si>
    <t>01940</t>
  </si>
  <si>
    <t>01971</t>
  </si>
  <si>
    <t>02097</t>
  </si>
  <si>
    <t>02242</t>
  </si>
  <si>
    <t>JOSE MARIA CALDERON</t>
  </si>
  <si>
    <t>02270</t>
  </si>
  <si>
    <t>02274</t>
  </si>
  <si>
    <t>02523</t>
  </si>
  <si>
    <t>02610</t>
  </si>
  <si>
    <t>02602</t>
  </si>
  <si>
    <t>SAN ANTONIO DE SABALITO</t>
  </si>
  <si>
    <t>COOPA BUENA</t>
  </si>
  <si>
    <t>CENTRAL COTO 47</t>
  </si>
  <si>
    <t>02887</t>
  </si>
  <si>
    <t>02981</t>
  </si>
  <si>
    <t>03022</t>
  </si>
  <si>
    <t>03048</t>
  </si>
  <si>
    <t>03057</t>
  </si>
  <si>
    <t>03076</t>
  </si>
  <si>
    <t>03120</t>
  </si>
  <si>
    <t>03132</t>
  </si>
  <si>
    <t>03385</t>
  </si>
  <si>
    <t>00747</t>
  </si>
  <si>
    <t>03441</t>
  </si>
  <si>
    <t>00831</t>
  </si>
  <si>
    <t>00941</t>
  </si>
  <si>
    <t>00933</t>
  </si>
  <si>
    <t>03418</t>
  </si>
  <si>
    <t>03527</t>
  </si>
  <si>
    <t>03420</t>
  </si>
  <si>
    <t>03422</t>
  </si>
  <si>
    <t>03311</t>
  </si>
  <si>
    <t>01748</t>
  </si>
  <si>
    <t>03382</t>
  </si>
  <si>
    <t>FINCA CAPRI</t>
  </si>
  <si>
    <t>03345</t>
  </si>
  <si>
    <t>03383</t>
  </si>
  <si>
    <t>00722</t>
  </si>
  <si>
    <t>02372</t>
  </si>
  <si>
    <t>03502</t>
  </si>
  <si>
    <t>03509</t>
  </si>
  <si>
    <t>03539</t>
  </si>
  <si>
    <t>00855</t>
  </si>
  <si>
    <t>03070</t>
  </si>
  <si>
    <t>03446</t>
  </si>
  <si>
    <t>00828</t>
  </si>
  <si>
    <t>DR. LUIS SHAPIRO</t>
  </si>
  <si>
    <t>03391</t>
  </si>
  <si>
    <t>FINCA MARITIMA</t>
  </si>
  <si>
    <t>03474</t>
  </si>
  <si>
    <t>02752</t>
  </si>
  <si>
    <t>03145</t>
  </si>
  <si>
    <t>03191</t>
  </si>
  <si>
    <t>03486</t>
  </si>
  <si>
    <t>03508</t>
  </si>
  <si>
    <t>01595</t>
  </si>
  <si>
    <t>03438</t>
  </si>
  <si>
    <t>03601</t>
  </si>
  <si>
    <t>03532</t>
  </si>
  <si>
    <t>03568</t>
  </si>
  <si>
    <t>CIUDADELAS UNIDAS</t>
  </si>
  <si>
    <t>03591</t>
  </si>
  <si>
    <t>00143</t>
  </si>
  <si>
    <t>03397</t>
  </si>
  <si>
    <t>00968</t>
  </si>
  <si>
    <t>03570</t>
  </si>
  <si>
    <t>00507</t>
  </si>
  <si>
    <t>03545</t>
  </si>
  <si>
    <t>01210</t>
  </si>
  <si>
    <t>01666</t>
  </si>
  <si>
    <t>02884</t>
  </si>
  <si>
    <t>03595</t>
  </si>
  <si>
    <t>02880</t>
  </si>
  <si>
    <t>02997</t>
  </si>
  <si>
    <t>03060</t>
  </si>
  <si>
    <t>02107</t>
  </si>
  <si>
    <t>03745</t>
  </si>
  <si>
    <t>03407</t>
  </si>
  <si>
    <t>02929</t>
  </si>
  <si>
    <t>02972</t>
  </si>
  <si>
    <t>02988</t>
  </si>
  <si>
    <t>EL MILANO</t>
  </si>
  <si>
    <t>00738</t>
  </si>
  <si>
    <t>00812</t>
  </si>
  <si>
    <t>03174</t>
  </si>
  <si>
    <t>03190</t>
  </si>
  <si>
    <t>02353</t>
  </si>
  <si>
    <t>01734</t>
  </si>
  <si>
    <t>02578</t>
  </si>
  <si>
    <t>02722</t>
  </si>
  <si>
    <t>03386</t>
  </si>
  <si>
    <t>02241</t>
  </si>
  <si>
    <t>03417</t>
  </si>
  <si>
    <t>01463</t>
  </si>
  <si>
    <t>01000</t>
  </si>
  <si>
    <t>03550</t>
  </si>
  <si>
    <t>EL CAMPO (SAN PABLO)</t>
  </si>
  <si>
    <t>01047</t>
  </si>
  <si>
    <t>03558</t>
  </si>
  <si>
    <t>02130</t>
  </si>
  <si>
    <t>01773</t>
  </si>
  <si>
    <t>00901</t>
  </si>
  <si>
    <t>03478</t>
  </si>
  <si>
    <t>03630</t>
  </si>
  <si>
    <t>03633</t>
  </si>
  <si>
    <t>03389</t>
  </si>
  <si>
    <t>03575</t>
  </si>
  <si>
    <t>03569</t>
  </si>
  <si>
    <t>03608</t>
  </si>
  <si>
    <t>03473</t>
  </si>
  <si>
    <t>02978</t>
  </si>
  <si>
    <t>03056</t>
  </si>
  <si>
    <t>03338</t>
  </si>
  <si>
    <t>02140</t>
  </si>
  <si>
    <t>03585</t>
  </si>
  <si>
    <t>03525</t>
  </si>
  <si>
    <t>CABECERA DE CAÑAS</t>
  </si>
  <si>
    <t>02262</t>
  </si>
  <si>
    <t>02238</t>
  </si>
  <si>
    <t>01832</t>
  </si>
  <si>
    <t>03452</t>
  </si>
  <si>
    <t>03562</t>
  </si>
  <si>
    <t>03680</t>
  </si>
  <si>
    <t>02440</t>
  </si>
  <si>
    <t>00909</t>
  </si>
  <si>
    <t>03685</t>
  </si>
  <si>
    <t>03394</t>
  </si>
  <si>
    <t>02670</t>
  </si>
  <si>
    <t>03416</t>
  </si>
  <si>
    <t>03317</t>
  </si>
  <si>
    <t>03112</t>
  </si>
  <si>
    <t>02594</t>
  </si>
  <si>
    <t>02843</t>
  </si>
  <si>
    <t>AFRICA</t>
  </si>
  <si>
    <t>03531</t>
  </si>
  <si>
    <t>03646</t>
  </si>
  <si>
    <t>02749</t>
  </si>
  <si>
    <t>03551</t>
  </si>
  <si>
    <t>COOPE ISABEL</t>
  </si>
  <si>
    <t>03697</t>
  </si>
  <si>
    <t>01086</t>
  </si>
  <si>
    <t>03637</t>
  </si>
  <si>
    <t>01112</t>
  </si>
  <si>
    <t>03503</t>
  </si>
  <si>
    <t>03406</t>
  </si>
  <si>
    <t>I.D.A. LOUISIANA</t>
  </si>
  <si>
    <t>03006</t>
  </si>
  <si>
    <t>03700</t>
  </si>
  <si>
    <t>00033</t>
  </si>
  <si>
    <t>00057</t>
  </si>
  <si>
    <t>01230</t>
  </si>
  <si>
    <t>02125</t>
  </si>
  <si>
    <t>03349</t>
  </si>
  <si>
    <t>00445</t>
  </si>
  <si>
    <t>00446</t>
  </si>
  <si>
    <t>03482</t>
  </si>
  <si>
    <t>02173</t>
  </si>
  <si>
    <t>SANTA TERESA DE CAJON</t>
  </si>
  <si>
    <t>03336</t>
  </si>
  <si>
    <t>01406</t>
  </si>
  <si>
    <t>03662</t>
  </si>
  <si>
    <t>03722</t>
  </si>
  <si>
    <t>03725</t>
  </si>
  <si>
    <t>00815</t>
  </si>
  <si>
    <t>03600</t>
  </si>
  <si>
    <t>00865</t>
  </si>
  <si>
    <t>03534</t>
  </si>
  <si>
    <t>02980</t>
  </si>
  <si>
    <t>02964</t>
  </si>
  <si>
    <t>03117</t>
  </si>
  <si>
    <t>01457</t>
  </si>
  <si>
    <t>03655</t>
  </si>
  <si>
    <t>03735</t>
  </si>
  <si>
    <t>00144</t>
  </si>
  <si>
    <t>01730</t>
  </si>
  <si>
    <t>03516</t>
  </si>
  <si>
    <t>01920</t>
  </si>
  <si>
    <t>01937</t>
  </si>
  <si>
    <t>02025</t>
  </si>
  <si>
    <t>GEORGINA BOLMARCICH DE ORLICH</t>
  </si>
  <si>
    <t>02135</t>
  </si>
  <si>
    <t>00989</t>
  </si>
  <si>
    <t>03765</t>
  </si>
  <si>
    <t>02803</t>
  </si>
  <si>
    <t>03738</t>
  </si>
  <si>
    <t>03500</t>
  </si>
  <si>
    <t>02878</t>
  </si>
  <si>
    <t>03582</t>
  </si>
  <si>
    <t>02924</t>
  </si>
  <si>
    <t>03583</t>
  </si>
  <si>
    <t>02940</t>
  </si>
  <si>
    <t>02942</t>
  </si>
  <si>
    <t>03403</t>
  </si>
  <si>
    <t>02958</t>
  </si>
  <si>
    <t>02969</t>
  </si>
  <si>
    <t>02138</t>
  </si>
  <si>
    <t>03528</t>
  </si>
  <si>
    <t>03574</t>
  </si>
  <si>
    <t>03744</t>
  </si>
  <si>
    <t>03467</t>
  </si>
  <si>
    <t>I.D.A. GARABITO</t>
  </si>
  <si>
    <t>02052</t>
  </si>
  <si>
    <t>00451</t>
  </si>
  <si>
    <t>03068</t>
  </si>
  <si>
    <t>03435</t>
  </si>
  <si>
    <t>01110</t>
  </si>
  <si>
    <t>01764</t>
  </si>
  <si>
    <t>03493</t>
  </si>
  <si>
    <t>03734</t>
  </si>
  <si>
    <t>03770</t>
  </si>
  <si>
    <t>02460</t>
  </si>
  <si>
    <t>03645</t>
  </si>
  <si>
    <t>02046</t>
  </si>
  <si>
    <t>03755</t>
  </si>
  <si>
    <t>03709</t>
  </si>
  <si>
    <t>03820</t>
  </si>
  <si>
    <t>03828</t>
  </si>
  <si>
    <t>HOGAR DE NIÑOS TÍA TERE</t>
  </si>
  <si>
    <t>02658</t>
  </si>
  <si>
    <t>00031</t>
  </si>
  <si>
    <t>JOSEFITA JURADO DE ALVARADO</t>
  </si>
  <si>
    <t>03743</t>
  </si>
  <si>
    <t>02110</t>
  </si>
  <si>
    <t>03529</t>
  </si>
  <si>
    <t>01995</t>
  </si>
  <si>
    <t>03810</t>
  </si>
  <si>
    <t>01768</t>
  </si>
  <si>
    <t>00218</t>
  </si>
  <si>
    <t>02150</t>
  </si>
  <si>
    <t>01260</t>
  </si>
  <si>
    <t>03377</t>
  </si>
  <si>
    <t>02692</t>
  </si>
  <si>
    <t>FILA DE TRUCHO</t>
  </si>
  <si>
    <t>03328</t>
  </si>
  <si>
    <t>02727</t>
  </si>
  <si>
    <t>02742</t>
  </si>
  <si>
    <t>03533</t>
  </si>
  <si>
    <t>03436</t>
  </si>
  <si>
    <t>02772</t>
  </si>
  <si>
    <t>01811</t>
  </si>
  <si>
    <t>01802</t>
  </si>
  <si>
    <t>01771</t>
  </si>
  <si>
    <t>01782</t>
  </si>
  <si>
    <t>03784</t>
  </si>
  <si>
    <t>03267</t>
  </si>
  <si>
    <t>03419</t>
  </si>
  <si>
    <t>03814</t>
  </si>
  <si>
    <t>00959</t>
  </si>
  <si>
    <t>03802</t>
  </si>
  <si>
    <t>EL CARMEN LA SUIZA</t>
  </si>
  <si>
    <t>03565</t>
  </si>
  <si>
    <t>03788</t>
  </si>
  <si>
    <t>03789</t>
  </si>
  <si>
    <t>03334</t>
  </si>
  <si>
    <t>03799</t>
  </si>
  <si>
    <t>TEODORO SALAMANCA</t>
  </si>
  <si>
    <t>03408</t>
  </si>
  <si>
    <t>03501</t>
  </si>
  <si>
    <t>03832</t>
  </si>
  <si>
    <t>03576</t>
  </si>
  <si>
    <t>03831</t>
  </si>
  <si>
    <t>03505</t>
  </si>
  <si>
    <t>00553</t>
  </si>
  <si>
    <t>03380</t>
  </si>
  <si>
    <t>03701</t>
  </si>
  <si>
    <t>03642</t>
  </si>
  <si>
    <t>02291</t>
  </si>
  <si>
    <t>02383</t>
  </si>
  <si>
    <t>00256</t>
  </si>
  <si>
    <t>00555</t>
  </si>
  <si>
    <t>03825</t>
  </si>
  <si>
    <t>03824</t>
  </si>
  <si>
    <t>01874</t>
  </si>
  <si>
    <t>03783</t>
  </si>
  <si>
    <t>NUEVA GENERACION</t>
  </si>
  <si>
    <t>01806</t>
  </si>
  <si>
    <t>03847</t>
  </si>
  <si>
    <t>03821</t>
  </si>
  <si>
    <t>03823</t>
  </si>
  <si>
    <t>03732</t>
  </si>
  <si>
    <t>03826</t>
  </si>
  <si>
    <t>01961</t>
  </si>
  <si>
    <t>01838</t>
  </si>
  <si>
    <t>03387</t>
  </si>
  <si>
    <t>02695</t>
  </si>
  <si>
    <t>02747</t>
  </si>
  <si>
    <t>03808</t>
  </si>
  <si>
    <t>02806</t>
  </si>
  <si>
    <t>02823</t>
  </si>
  <si>
    <t>03495</t>
  </si>
  <si>
    <t>03496</t>
  </si>
  <si>
    <t>JOSÉ FABIO GÓNGORA UMAÑA</t>
  </si>
  <si>
    <t>03881</t>
  </si>
  <si>
    <t>03378</t>
  </si>
  <si>
    <t>01133</t>
  </si>
  <si>
    <t>04057</t>
  </si>
  <si>
    <t>LAS DELICIAS VENADO</t>
  </si>
  <si>
    <t>03487</t>
  </si>
  <si>
    <t>03491</t>
  </si>
  <si>
    <t>01517</t>
  </si>
  <si>
    <t>03871</t>
  </si>
  <si>
    <t>02950</t>
  </si>
  <si>
    <t>03062</t>
  </si>
  <si>
    <t>03402</t>
  </si>
  <si>
    <t>03766</t>
  </si>
  <si>
    <t>00321</t>
  </si>
  <si>
    <t>JOSE MARIA CAÑAS</t>
  </si>
  <si>
    <t>03760</t>
  </si>
  <si>
    <t>02026</t>
  </si>
  <si>
    <t>03520</t>
  </si>
  <si>
    <t>03742</t>
  </si>
  <si>
    <t>01754</t>
  </si>
  <si>
    <t>02142</t>
  </si>
  <si>
    <t>01270</t>
  </si>
  <si>
    <t>02311</t>
  </si>
  <si>
    <t>02318</t>
  </si>
  <si>
    <t>02333</t>
  </si>
  <si>
    <t>02324</t>
  </si>
  <si>
    <t>02671</t>
  </si>
  <si>
    <t>03696</t>
  </si>
  <si>
    <t>JESUS MORALES GARBANZO</t>
  </si>
  <si>
    <t>03875</t>
  </si>
  <si>
    <t>03822</t>
  </si>
  <si>
    <t>03412</t>
  </si>
  <si>
    <t>02066</t>
  </si>
  <si>
    <t>03879</t>
  </si>
  <si>
    <t>02421</t>
  </si>
  <si>
    <t>MARAVILLA</t>
  </si>
  <si>
    <t>03107</t>
  </si>
  <si>
    <t>03910</t>
  </si>
  <si>
    <t>03911</t>
  </si>
  <si>
    <t>03953</t>
  </si>
  <si>
    <t>03954</t>
  </si>
  <si>
    <t>02405</t>
  </si>
  <si>
    <t>03925</t>
  </si>
  <si>
    <t>01902</t>
  </si>
  <si>
    <t>CESAR FLORES ZUÑIGA</t>
  </si>
  <si>
    <t>03793</t>
  </si>
  <si>
    <t>03088</t>
  </si>
  <si>
    <t>03314</t>
  </si>
  <si>
    <t>03643</t>
  </si>
  <si>
    <t>02721</t>
  </si>
  <si>
    <t>02570</t>
  </si>
  <si>
    <t>02770</t>
  </si>
  <si>
    <t>03456</t>
  </si>
  <si>
    <t>03624</t>
  </si>
  <si>
    <t>03577</t>
  </si>
  <si>
    <t>I.D.A. LA CHIRIPA</t>
  </si>
  <si>
    <t>03596</t>
  </si>
  <si>
    <t>01728</t>
  </si>
  <si>
    <t>03749</t>
  </si>
  <si>
    <t>03573</t>
  </si>
  <si>
    <t>02486</t>
  </si>
  <si>
    <t>03358</t>
  </si>
  <si>
    <t>03797</t>
  </si>
  <si>
    <t>03360</t>
  </si>
  <si>
    <t>03951</t>
  </si>
  <si>
    <t>02365</t>
  </si>
  <si>
    <t>PELAYO MARCET CASAJUANA</t>
  </si>
  <si>
    <t>00254</t>
  </si>
  <si>
    <t>01681</t>
  </si>
  <si>
    <t>03827</t>
  </si>
  <si>
    <t>02409</t>
  </si>
  <si>
    <t>02020</t>
  </si>
  <si>
    <t>02200</t>
  </si>
  <si>
    <t>02967</t>
  </si>
  <si>
    <t>00162</t>
  </si>
  <si>
    <t>00165</t>
  </si>
  <si>
    <t>02943</t>
  </si>
  <si>
    <t>03683</t>
  </si>
  <si>
    <t>03762</t>
  </si>
  <si>
    <t>03654</t>
  </si>
  <si>
    <t>02860</t>
  </si>
  <si>
    <t>03975</t>
  </si>
  <si>
    <t>03977</t>
  </si>
  <si>
    <t>02360</t>
  </si>
  <si>
    <t>01770</t>
  </si>
  <si>
    <t>03561</t>
  </si>
  <si>
    <t>03857</t>
  </si>
  <si>
    <t>01848</t>
  </si>
  <si>
    <t>03982</t>
  </si>
  <si>
    <t>03494</t>
  </si>
  <si>
    <t>03936</t>
  </si>
  <si>
    <t>03804</t>
  </si>
  <si>
    <t>03960</t>
  </si>
  <si>
    <t>02153</t>
  </si>
  <si>
    <t>03834</t>
  </si>
  <si>
    <t>01075</t>
  </si>
  <si>
    <t>02506</t>
  </si>
  <si>
    <t>03984</t>
  </si>
  <si>
    <t>03514</t>
  </si>
  <si>
    <t>03946</t>
  </si>
  <si>
    <t>03536</t>
  </si>
  <si>
    <t>02347</t>
  </si>
  <si>
    <t>03852</t>
  </si>
  <si>
    <t>03996</t>
  </si>
  <si>
    <t>03998</t>
  </si>
  <si>
    <t>04003</t>
  </si>
  <si>
    <t>02614</t>
  </si>
  <si>
    <t>03480</t>
  </si>
  <si>
    <t>COLONIA DE VALLE</t>
  </si>
  <si>
    <t>02001</t>
  </si>
  <si>
    <t>03888</t>
  </si>
  <si>
    <t>03719</t>
  </si>
  <si>
    <t>02299</t>
  </si>
  <si>
    <t>02047</t>
  </si>
  <si>
    <t>03674</t>
  </si>
  <si>
    <t>03540</t>
  </si>
  <si>
    <t>04025</t>
  </si>
  <si>
    <t>04056</t>
  </si>
  <si>
    <t>04047</t>
  </si>
  <si>
    <t>04042</t>
  </si>
  <si>
    <t>03997</t>
  </si>
  <si>
    <t>LAGUNA DEL TORTUGUERO</t>
  </si>
  <si>
    <t>03519</t>
  </si>
  <si>
    <t>03644</t>
  </si>
  <si>
    <t>03689</t>
  </si>
  <si>
    <t>04031</t>
  </si>
  <si>
    <t>03312</t>
  </si>
  <si>
    <t>03549</t>
  </si>
  <si>
    <t>03753</t>
  </si>
  <si>
    <t>04011</t>
  </si>
  <si>
    <t>00926</t>
  </si>
  <si>
    <t>01530</t>
  </si>
  <si>
    <t>03752</t>
  </si>
  <si>
    <t>03943</t>
  </si>
  <si>
    <t>03901</t>
  </si>
  <si>
    <t>03437</t>
  </si>
  <si>
    <t>04085</t>
  </si>
  <si>
    <t>03671</t>
  </si>
  <si>
    <t>02229</t>
  </si>
  <si>
    <t>02302</t>
  </si>
  <si>
    <t>03663</t>
  </si>
  <si>
    <t>02362</t>
  </si>
  <si>
    <t>03537</t>
  </si>
  <si>
    <t>03541</t>
  </si>
  <si>
    <t>03916</t>
  </si>
  <si>
    <t>03641</t>
  </si>
  <si>
    <t>03833</t>
  </si>
  <si>
    <t>02936</t>
  </si>
  <si>
    <t>03830</t>
  </si>
  <si>
    <t>03739</t>
  </si>
  <si>
    <t>01204</t>
  </si>
  <si>
    <t>04001</t>
  </si>
  <si>
    <t>03375</t>
  </si>
  <si>
    <t>01800</t>
  </si>
  <si>
    <t>00247</t>
  </si>
  <si>
    <t>03934</t>
  </si>
  <si>
    <t>04064</t>
  </si>
  <si>
    <t>03369</t>
  </si>
  <si>
    <t>04000</t>
  </si>
  <si>
    <t>04050</t>
  </si>
  <si>
    <t>03607</t>
  </si>
  <si>
    <t>03023</t>
  </si>
  <si>
    <t>WATSI - VOLIO</t>
  </si>
  <si>
    <t>03581</t>
  </si>
  <si>
    <t>03579</t>
  </si>
  <si>
    <t>01195</t>
  </si>
  <si>
    <t>03553</t>
  </si>
  <si>
    <t>03909</t>
  </si>
  <si>
    <t>01851</t>
  </si>
  <si>
    <t>ADOLFO BERGER FAERRON</t>
  </si>
  <si>
    <t>02917</t>
  </si>
  <si>
    <t>04094</t>
  </si>
  <si>
    <t>02714</t>
  </si>
  <si>
    <t>02647</t>
  </si>
  <si>
    <t>03329</t>
  </si>
  <si>
    <t>AGUAS CALIENTES</t>
  </si>
  <si>
    <t>02731</t>
  </si>
  <si>
    <t>02753</t>
  </si>
  <si>
    <t>02819</t>
  </si>
  <si>
    <t>02556</t>
  </si>
  <si>
    <t>02197</t>
  </si>
  <si>
    <t>03972</t>
  </si>
  <si>
    <t>03787</t>
  </si>
  <si>
    <t>04083</t>
  </si>
  <si>
    <t>00079</t>
  </si>
  <si>
    <t>01156</t>
  </si>
  <si>
    <t>I.D.A. SALINAS</t>
  </si>
  <si>
    <t>04049</t>
  </si>
  <si>
    <t>03424</t>
  </si>
  <si>
    <t>RUPERTO ZUÑIGA SANCHO</t>
  </si>
  <si>
    <t>04084</t>
  </si>
  <si>
    <t>02326</t>
  </si>
  <si>
    <t>04098</t>
  </si>
  <si>
    <t>03433</t>
  </si>
  <si>
    <t>04104</t>
  </si>
  <si>
    <t>03850</t>
  </si>
  <si>
    <t>03768</t>
  </si>
  <si>
    <t>03347</t>
  </si>
  <si>
    <t>02723</t>
  </si>
  <si>
    <t>02370</t>
  </si>
  <si>
    <t>04018</t>
  </si>
  <si>
    <t>03515</t>
  </si>
  <si>
    <t>04087</t>
  </si>
  <si>
    <t>04082</t>
  </si>
  <si>
    <t>01516</t>
  </si>
  <si>
    <t>01994</t>
  </si>
  <si>
    <t>01998</t>
  </si>
  <si>
    <t>04014</t>
  </si>
  <si>
    <t>03522</t>
  </si>
  <si>
    <t>04133</t>
  </si>
  <si>
    <t>04046</t>
  </si>
  <si>
    <t>LA UVITA DE OSA</t>
  </si>
  <si>
    <t>04134</t>
  </si>
  <si>
    <t>04135</t>
  </si>
  <si>
    <t>03315</t>
  </si>
  <si>
    <t>04102</t>
  </si>
  <si>
    <t>01637</t>
  </si>
  <si>
    <t>LAS BANDERAS</t>
  </si>
  <si>
    <t>01161</t>
  </si>
  <si>
    <t>00078</t>
  </si>
  <si>
    <t>04095</t>
  </si>
  <si>
    <t>04081</t>
  </si>
  <si>
    <t>03939</t>
  </si>
  <si>
    <t>03861</t>
  </si>
  <si>
    <t>03863</t>
  </si>
  <si>
    <t>00570</t>
  </si>
  <si>
    <t>04092</t>
  </si>
  <si>
    <t>04103</t>
  </si>
  <si>
    <t>04159</t>
  </si>
  <si>
    <t>04045</t>
  </si>
  <si>
    <t>03817</t>
  </si>
  <si>
    <t>01729</t>
  </si>
  <si>
    <t>02105</t>
  </si>
  <si>
    <t>04146</t>
  </si>
  <si>
    <t>03993</t>
  </si>
  <si>
    <t>01894</t>
  </si>
  <si>
    <t>04075</t>
  </si>
  <si>
    <t>04156</t>
  </si>
  <si>
    <t>04089</t>
  </si>
  <si>
    <t>03326</t>
  </si>
  <si>
    <t>04140</t>
  </si>
  <si>
    <t>01707</t>
  </si>
  <si>
    <t>03813</t>
  </si>
  <si>
    <t>04007</t>
  </si>
  <si>
    <t>03451</t>
  </si>
  <si>
    <t>01733</t>
  </si>
  <si>
    <t>03918</t>
  </si>
  <si>
    <t>03664</t>
  </si>
  <si>
    <t>04123</t>
  </si>
  <si>
    <t>04122</t>
  </si>
  <si>
    <t>04127</t>
  </si>
  <si>
    <t>KOPPER MUELLE</t>
  </si>
  <si>
    <t>01183</t>
  </si>
  <si>
    <t>03396</t>
  </si>
  <si>
    <t>03730</t>
  </si>
  <si>
    <t>03504</t>
  </si>
  <si>
    <t>04184</t>
  </si>
  <si>
    <t>02595</t>
  </si>
  <si>
    <t>04147</t>
  </si>
  <si>
    <t>BLÖRIÑAK</t>
  </si>
  <si>
    <t>04080</t>
  </si>
  <si>
    <t>04199</t>
  </si>
  <si>
    <t>04200</t>
  </si>
  <si>
    <t>04201</t>
  </si>
  <si>
    <t>04202</t>
  </si>
  <si>
    <t>03714</t>
  </si>
  <si>
    <t>04167</t>
  </si>
  <si>
    <t>03648</t>
  </si>
  <si>
    <t>03372</t>
  </si>
  <si>
    <t>03359</t>
  </si>
  <si>
    <t>04029</t>
  </si>
  <si>
    <t>04176</t>
  </si>
  <si>
    <t>LA QUEROGA</t>
  </si>
  <si>
    <t>03990</t>
  </si>
  <si>
    <t>I.D.A. SAN MARTÍN</t>
  </si>
  <si>
    <t>04209</t>
  </si>
  <si>
    <t>04145</t>
  </si>
  <si>
    <t>02218</t>
  </si>
  <si>
    <t>03206</t>
  </si>
  <si>
    <t>03659</t>
  </si>
  <si>
    <t>03791</t>
  </si>
  <si>
    <t>04207</t>
  </si>
  <si>
    <t>03728</t>
  </si>
  <si>
    <t>MELICO SALAZAR ZÚÑIGA</t>
  </si>
  <si>
    <t>03872</t>
  </si>
  <si>
    <t>04228</t>
  </si>
  <si>
    <t>JÖNKRUHORÄ</t>
  </si>
  <si>
    <t>03392</t>
  </si>
  <si>
    <t>03684</t>
  </si>
  <si>
    <t>04232</t>
  </si>
  <si>
    <t>KONYÖÚ</t>
  </si>
  <si>
    <t>04239</t>
  </si>
  <si>
    <t>03488</t>
  </si>
  <si>
    <t>04026</t>
  </si>
  <si>
    <t>04250</t>
  </si>
  <si>
    <t>04008</t>
  </si>
  <si>
    <t>01224</t>
  </si>
  <si>
    <t>04213</t>
  </si>
  <si>
    <t>03931</t>
  </si>
  <si>
    <t>CARBONERA</t>
  </si>
  <si>
    <t>04262</t>
  </si>
  <si>
    <t>CAÑO ZAPOTA</t>
  </si>
  <si>
    <t>ABRAHAN FARAH MATA</t>
  </si>
  <si>
    <t>02793</t>
  </si>
  <si>
    <t>VEGAS DE IMPERIO</t>
  </si>
  <si>
    <t>02329</t>
  </si>
  <si>
    <t>03199</t>
  </si>
  <si>
    <t>03729</t>
  </si>
  <si>
    <t>PROPIO</t>
  </si>
  <si>
    <t>PERTENE</t>
  </si>
  <si>
    <t>Ins.pertenece</t>
  </si>
  <si>
    <t>TOTAL</t>
  </si>
  <si>
    <t>Educación  Preescolar</t>
  </si>
  <si>
    <t>00765</t>
  </si>
  <si>
    <t>01067</t>
  </si>
  <si>
    <t>02223</t>
  </si>
  <si>
    <t>0924</t>
  </si>
  <si>
    <t>00545</t>
  </si>
  <si>
    <t>00082</t>
  </si>
  <si>
    <t>03442</t>
  </si>
  <si>
    <t>03485</t>
  </si>
  <si>
    <t>00857</t>
  </si>
  <si>
    <t>1321</t>
  </si>
  <si>
    <t>00932</t>
  </si>
  <si>
    <t>00884</t>
  </si>
  <si>
    <t>00886</t>
  </si>
  <si>
    <t>03310</t>
  </si>
  <si>
    <t>1449</t>
  </si>
  <si>
    <t>1531</t>
  </si>
  <si>
    <t>03489</t>
  </si>
  <si>
    <t>00610</t>
  </si>
  <si>
    <t>00850</t>
  </si>
  <si>
    <t>CUBUJUQUI</t>
  </si>
  <si>
    <t>2290</t>
  </si>
  <si>
    <t>GUAPINOL</t>
  </si>
  <si>
    <t>2376</t>
  </si>
  <si>
    <t>CUESTA GRANDE</t>
  </si>
  <si>
    <t>02550</t>
  </si>
  <si>
    <t>2523</t>
  </si>
  <si>
    <t>02588</t>
  </si>
  <si>
    <t>2540</t>
  </si>
  <si>
    <t>PASO HONDO</t>
  </si>
  <si>
    <t>2894</t>
  </si>
  <si>
    <t>2956</t>
  </si>
  <si>
    <t>02151</t>
  </si>
  <si>
    <t>3040</t>
  </si>
  <si>
    <t>02155</t>
  </si>
  <si>
    <t>03865</t>
  </si>
  <si>
    <t>3058</t>
  </si>
  <si>
    <t>00935</t>
  </si>
  <si>
    <t>3080</t>
  </si>
  <si>
    <t>00801</t>
  </si>
  <si>
    <t>3130</t>
  </si>
  <si>
    <t>3192</t>
  </si>
  <si>
    <t>02621</t>
  </si>
  <si>
    <t>01792</t>
  </si>
  <si>
    <t>00799</t>
  </si>
  <si>
    <t>3261</t>
  </si>
  <si>
    <t>00864</t>
  </si>
  <si>
    <t>00080</t>
  </si>
  <si>
    <t>00101</t>
  </si>
  <si>
    <t>00203</t>
  </si>
  <si>
    <t>00206</t>
  </si>
  <si>
    <t>00200</t>
  </si>
  <si>
    <t>00053</t>
  </si>
  <si>
    <t>00054</t>
  </si>
  <si>
    <t>00055</t>
  </si>
  <si>
    <t>00038</t>
  </si>
  <si>
    <t>00084</t>
  </si>
  <si>
    <t>00009</t>
  </si>
  <si>
    <t>00014</t>
  </si>
  <si>
    <t>00198</t>
  </si>
  <si>
    <t>00039</t>
  </si>
  <si>
    <t>00119</t>
  </si>
  <si>
    <t>00015</t>
  </si>
  <si>
    <t>00118</t>
  </si>
  <si>
    <t>00121</t>
  </si>
  <si>
    <t>00036</t>
  </si>
  <si>
    <t>00097</t>
  </si>
  <si>
    <t>00219</t>
  </si>
  <si>
    <t>00037</t>
  </si>
  <si>
    <t>00083</t>
  </si>
  <si>
    <t>00086</t>
  </si>
  <si>
    <t>00120</t>
  </si>
  <si>
    <t>00051</t>
  </si>
  <si>
    <t>00205</t>
  </si>
  <si>
    <t>00117</t>
  </si>
  <si>
    <t>00222</t>
  </si>
  <si>
    <t>00140</t>
  </si>
  <si>
    <t>00142</t>
  </si>
  <si>
    <t>00141</t>
  </si>
  <si>
    <t>00098</t>
  </si>
  <si>
    <t>00251</t>
  </si>
  <si>
    <t>00139</t>
  </si>
  <si>
    <t>00161</t>
  </si>
  <si>
    <t>00146</t>
  </si>
  <si>
    <t>03343</t>
  </si>
  <si>
    <t>00363</t>
  </si>
  <si>
    <t>00077</t>
  </si>
  <si>
    <t>00447</t>
  </si>
  <si>
    <t>00495</t>
  </si>
  <si>
    <t>00634</t>
  </si>
  <si>
    <t>00450</t>
  </si>
  <si>
    <t>00506</t>
  </si>
  <si>
    <t>00526</t>
  </si>
  <si>
    <t>00448</t>
  </si>
  <si>
    <t>00225</t>
  </si>
  <si>
    <t>00796</t>
  </si>
  <si>
    <t>00224</t>
  </si>
  <si>
    <t>00829</t>
  </si>
  <si>
    <t>00825</t>
  </si>
  <si>
    <t>00135</t>
  </si>
  <si>
    <t>00137</t>
  </si>
  <si>
    <t>00138</t>
  </si>
  <si>
    <t>00136</t>
  </si>
  <si>
    <t>00163</t>
  </si>
  <si>
    <t>00229</t>
  </si>
  <si>
    <t>00197</t>
  </si>
  <si>
    <t>00883</t>
  </si>
  <si>
    <t>00787</t>
  </si>
  <si>
    <t>00854</t>
  </si>
  <si>
    <t>00972</t>
  </si>
  <si>
    <t>01023</t>
  </si>
  <si>
    <t>6098</t>
  </si>
  <si>
    <t>TARISE</t>
  </si>
  <si>
    <t>04204</t>
  </si>
  <si>
    <t>LAS ORQUIDEAS</t>
  </si>
  <si>
    <t>02587</t>
  </si>
  <si>
    <t>02228</t>
  </si>
  <si>
    <t>CRISTINA CORDERO ROBLES</t>
  </si>
  <si>
    <t>COSTA RICA</t>
  </si>
  <si>
    <t>0387</t>
  </si>
  <si>
    <t>MAURO FERNANDEZ ACUÑA</t>
  </si>
  <si>
    <t>LAURA SOSA SALAS</t>
  </si>
  <si>
    <t>PATRICIA ARGUELLO PORRAS</t>
  </si>
  <si>
    <t>JENNY PRADO MARIN</t>
  </si>
  <si>
    <t>0533</t>
  </si>
  <si>
    <t>03323</t>
  </si>
  <si>
    <t>RICARDO JIMENEZ OREAMUNO</t>
  </si>
  <si>
    <t>MILAR LISBETH LOAIZA SOTO</t>
  </si>
  <si>
    <t>IVETTE VARGAS QUIROS</t>
  </si>
  <si>
    <t>WENDY ALVARADO CUBILLO</t>
  </si>
  <si>
    <t>OLGA LIDIA MONTOYA MARIN</t>
  </si>
  <si>
    <t>MIGUEL ANGEL LOPEZ JIMENEZ</t>
  </si>
  <si>
    <t>RAFAEL ALVARADO ANGULO</t>
  </si>
  <si>
    <t>ANNIA GAMBOA MORA</t>
  </si>
  <si>
    <t>GERARDO MURILLO CERDAS</t>
  </si>
  <si>
    <t>GERARDINA GARCIA BARQUERO</t>
  </si>
  <si>
    <t>MARVIN DUARTE ARIAS</t>
  </si>
  <si>
    <t>FLORIBETH GARRO MORA</t>
  </si>
  <si>
    <t>ENRIQUE GIOVANNI FALLAS GAMBOA</t>
  </si>
  <si>
    <t>ESYIN CALDERON VALVERDE</t>
  </si>
  <si>
    <t>CRISIA MATAMOROS HERRERA</t>
  </si>
  <si>
    <t>ELISA MARIA MURILLO ALFARO</t>
  </si>
  <si>
    <t>ZULAY MARTINEZ CHAVES</t>
  </si>
  <si>
    <t>AMELIA HIDALGO QUESADA</t>
  </si>
  <si>
    <t>MARIA IRENE FONSECA HERRERA</t>
  </si>
  <si>
    <t>RAUL ROJAS RODRIGUEZ</t>
  </si>
  <si>
    <t>MARLEN LOPEZ CALVO</t>
  </si>
  <si>
    <t>1267</t>
  </si>
  <si>
    <t>02871</t>
  </si>
  <si>
    <t>CAÑUELA</t>
  </si>
  <si>
    <t>03318</t>
  </si>
  <si>
    <t>LEANDRO VALVERDE MADRIGAL</t>
  </si>
  <si>
    <t>ISABEL YGLESIAS CASTRO</t>
  </si>
  <si>
    <t>MILDRED Mª ZAMORA MONTOYA</t>
  </si>
  <si>
    <t>NEIDY QUESADA MEJIAS</t>
  </si>
  <si>
    <t>OLGA Mª AVILA ARRIETA</t>
  </si>
  <si>
    <t>1456</t>
  </si>
  <si>
    <t>03658</t>
  </si>
  <si>
    <t>EMILIANO GOMEZ ALVARADO</t>
  </si>
  <si>
    <t>GABRIEL MEZA RODRIGUEZ</t>
  </si>
  <si>
    <t>YAMILETH CRUZ RAMIREZ</t>
  </si>
  <si>
    <t>1564</t>
  </si>
  <si>
    <t>MARIBELL ROJAS CONEJO</t>
  </si>
  <si>
    <t>RODNEY NAVARRO SOTO</t>
  </si>
  <si>
    <t>ROSA SERRANO HIDALGO</t>
  </si>
  <si>
    <t>JEANNETTE ARROYO NUÑEZ</t>
  </si>
  <si>
    <t>SANDRO JARQUIN GAITAN</t>
  </si>
  <si>
    <t>1756</t>
  </si>
  <si>
    <t>JOSE LUIS ROJAS GOMEZ</t>
  </si>
  <si>
    <t>WILMER ALVARADO FONSECA</t>
  </si>
  <si>
    <t>LISBETH FALLAS ROJAS</t>
  </si>
  <si>
    <t>PATRICIA MORA MENA</t>
  </si>
  <si>
    <t>NIEVES CHAVES ROMERO</t>
  </si>
  <si>
    <t>ALEXANDER JIMENEZ NUÑEZ</t>
  </si>
  <si>
    <t>MARCO AURELIO PEREIRA RAMIREZ</t>
  </si>
  <si>
    <t>JAIRO MIRANDA ELIZONDO</t>
  </si>
  <si>
    <t>2085</t>
  </si>
  <si>
    <t>03339</t>
  </si>
  <si>
    <t>EL ALAMO</t>
  </si>
  <si>
    <t>ASENTAMIENTO CHIRRIPO</t>
  </si>
  <si>
    <t>ISABEL VALENCIA LOPEZ</t>
  </si>
  <si>
    <t>2124</t>
  </si>
  <si>
    <t>2127</t>
  </si>
  <si>
    <t>SHEYRIS L. ARTAVIA CHACON</t>
  </si>
  <si>
    <t>GABRIELA CHAVARRIA ROJAS</t>
  </si>
  <si>
    <t>JULIETA ALVARADO GONZALEZ</t>
  </si>
  <si>
    <t>JESUS ARGÜELLO VILLALOBOS</t>
  </si>
  <si>
    <t>WILBERTH CASTRO SANCHEZ</t>
  </si>
  <si>
    <t>MARIA ROSA MORA NAVARRO</t>
  </si>
  <si>
    <t>RONALD A. RAMIREZ RODRIGUEZ</t>
  </si>
  <si>
    <t>SAN JOSE DE RIO SUCIO</t>
  </si>
  <si>
    <t>2269</t>
  </si>
  <si>
    <t>SALVADORA CASTRO QUINTANILLA</t>
  </si>
  <si>
    <t>NOILY ALAN COREA</t>
  </si>
  <si>
    <t>2295</t>
  </si>
  <si>
    <t>02863</t>
  </si>
  <si>
    <t>FALCONIANA</t>
  </si>
  <si>
    <t>03354</t>
  </si>
  <si>
    <t>ZORAIDA DIAZ ARAGON</t>
  </si>
  <si>
    <t>ELIETH GARCIA BRICEÑO</t>
  </si>
  <si>
    <t>AIDA ISABEL AGUIRRE AGUIRRE</t>
  </si>
  <si>
    <t>03309</t>
  </si>
  <si>
    <t>2395</t>
  </si>
  <si>
    <t>LA ISLITA</t>
  </si>
  <si>
    <t>03337</t>
  </si>
  <si>
    <t>DIANE GOMEZ BUSTOS</t>
  </si>
  <si>
    <t>2616</t>
  </si>
  <si>
    <t>CAMPOS DE ORO</t>
  </si>
  <si>
    <t>GERARDO MATARRITA FONSECA</t>
  </si>
  <si>
    <t>TATIANA LUCRECIA SIMPSON RUIZ</t>
  </si>
  <si>
    <t>HAZEL QUESADA MONGE</t>
  </si>
  <si>
    <t>JOSE NARANJO ESQUIVEL</t>
  </si>
  <si>
    <t>JASON RIVERA VEGA</t>
  </si>
  <si>
    <t>03330</t>
  </si>
  <si>
    <t>LA SANSI</t>
  </si>
  <si>
    <t>MIRIAM ZAPATA BUSTOS</t>
  </si>
  <si>
    <t>JOBO CIVIL</t>
  </si>
  <si>
    <t>ROXANA HERRA BONILLA</t>
  </si>
  <si>
    <t>3110</t>
  </si>
  <si>
    <t>02761</t>
  </si>
  <si>
    <t>03325</t>
  </si>
  <si>
    <t>PUNTA MALA</t>
  </si>
  <si>
    <t>DONALD CORTES PORRAS</t>
  </si>
  <si>
    <t>INGRID DELGADO TREJOS</t>
  </si>
  <si>
    <t>PATRICK CARRILLO DELGADO</t>
  </si>
  <si>
    <t>MILKA CARDENAL SOTO</t>
  </si>
  <si>
    <t>3225</t>
  </si>
  <si>
    <t>03331</t>
  </si>
  <si>
    <t>ALTOS DE SAN ANTONIO</t>
  </si>
  <si>
    <t>3277</t>
  </si>
  <si>
    <t>03698</t>
  </si>
  <si>
    <t>LIDIETTE M. BECKFORD WHITE</t>
  </si>
  <si>
    <t>3372</t>
  </si>
  <si>
    <t>03327</t>
  </si>
  <si>
    <t>03053</t>
  </si>
  <si>
    <t>3419</t>
  </si>
  <si>
    <t>03761</t>
  </si>
  <si>
    <t>JUAN CALVO GUIDO</t>
  </si>
  <si>
    <t>RUTH E. MANDERSON DALEY</t>
  </si>
  <si>
    <t>3450</t>
  </si>
  <si>
    <t>KENT DE BANANITO NORTE</t>
  </si>
  <si>
    <t>02926</t>
  </si>
  <si>
    <t>ELOISA VOSE MAY</t>
  </si>
  <si>
    <t>NORMA DAILEY DAILEY</t>
  </si>
  <si>
    <t>ELADIO CAMPOS NOGUERA</t>
  </si>
  <si>
    <t>02986</t>
  </si>
  <si>
    <t>3531</t>
  </si>
  <si>
    <t>ELIECER ARAYA LEITON</t>
  </si>
  <si>
    <t>3542</t>
  </si>
  <si>
    <t>03149</t>
  </si>
  <si>
    <t>OLGER MENDEZ SOLANO</t>
  </si>
  <si>
    <t>ROGER MADRIGAL ALPIZAR</t>
  </si>
  <si>
    <t>SAN JULIAN</t>
  </si>
  <si>
    <t>DORIS ALPIZAR SANCHEZ</t>
  </si>
  <si>
    <t>ROSEMARY SALAZAR MURILLO</t>
  </si>
  <si>
    <t>3768</t>
  </si>
  <si>
    <t>LA VASCONIA</t>
  </si>
  <si>
    <t>ENDERS GUTIERREZ OLIVARES</t>
  </si>
  <si>
    <t>WENDY LU MORA PIEDRA</t>
  </si>
  <si>
    <t>LAURA LIZANO GOMEZ</t>
  </si>
  <si>
    <t>DEYMER BALTODANO VARGAS</t>
  </si>
  <si>
    <t>5045</t>
  </si>
  <si>
    <t>REPUBLICA DE GUYANA</t>
  </si>
  <si>
    <t>HEIDY CHACON GUZMAN</t>
  </si>
  <si>
    <t>03961</t>
  </si>
  <si>
    <t>JUAN CARLOS HERNANDEZ GONZALEZ</t>
  </si>
  <si>
    <t>ROCIO ALFARO ALFARO</t>
  </si>
  <si>
    <t>6554</t>
  </si>
  <si>
    <t>LA FLORITA</t>
  </si>
  <si>
    <t>04292</t>
  </si>
  <si>
    <t>6555</t>
  </si>
  <si>
    <t>03319</t>
  </si>
  <si>
    <t>04296</t>
  </si>
  <si>
    <t>6557</t>
  </si>
  <si>
    <t>03324</t>
  </si>
  <si>
    <t>ARCO IRIS</t>
  </si>
  <si>
    <t>04290</t>
  </si>
  <si>
    <t>6559</t>
  </si>
  <si>
    <t>03320</t>
  </si>
  <si>
    <t>MELIDA GARCIA FLORES</t>
  </si>
  <si>
    <t>04297</t>
  </si>
  <si>
    <t>6563</t>
  </si>
  <si>
    <t>03316</t>
  </si>
  <si>
    <t>PLAZA VIEJA</t>
  </si>
  <si>
    <t>04289</t>
  </si>
  <si>
    <t>LABORATORIO U.C.R.</t>
  </si>
  <si>
    <t>FRANKLIN DELANO ROOSEVELT</t>
  </si>
  <si>
    <t>MANUEL MARIA GUTIERREZ ZAMORA</t>
  </si>
  <si>
    <t>MANUEL PADILLA UREÑA</t>
  </si>
  <si>
    <t>PALMICHAL DE ACOSTA</t>
  </si>
  <si>
    <t>LIDER ROGELIO FERNÁNDEZ GÜELL</t>
  </si>
  <si>
    <t>SAN LUIS DE CARRILLOS</t>
  </si>
  <si>
    <t>LAS VEGAS DEL RIO SUCIO</t>
  </si>
  <si>
    <t>I.D.A. CAÑO NEGRO</t>
  </si>
  <si>
    <t>RODEITO</t>
  </si>
  <si>
    <t>DÚRIKA</t>
  </si>
  <si>
    <t>SANTA CRUZ-EL TABLAZO</t>
  </si>
  <si>
    <t>1410</t>
  </si>
  <si>
    <t>03344</t>
  </si>
  <si>
    <t>ESCALERAS</t>
  </si>
  <si>
    <t>1446</t>
  </si>
  <si>
    <t>03340</t>
  </si>
  <si>
    <t>03362</t>
  </si>
  <si>
    <t>03342</t>
  </si>
  <si>
    <t>2652</t>
  </si>
  <si>
    <t>2809</t>
  </si>
  <si>
    <t>03341</t>
  </si>
  <si>
    <t>3570</t>
  </si>
  <si>
    <t>AGRIMAGA</t>
  </si>
  <si>
    <t>3693</t>
  </si>
  <si>
    <t>03829</t>
  </si>
  <si>
    <t>EL MILLÓN</t>
  </si>
  <si>
    <t>DEPARTAMENTO DE ANÁLISIS ESTADÍSTICO</t>
  </si>
  <si>
    <t>Dirección de Planificación Institucional</t>
  </si>
  <si>
    <t>Ministerio de Educación Pública</t>
  </si>
  <si>
    <t>0000</t>
  </si>
  <si>
    <t>00001</t>
  </si>
  <si>
    <t>LAURA GRILLO ABDELNOUR</t>
  </si>
  <si>
    <t>EL CARMELO</t>
  </si>
  <si>
    <t>00003</t>
  </si>
  <si>
    <t>SEK DE COSTA RICA</t>
  </si>
  <si>
    <t>SAGRADO CORAZON</t>
  </si>
  <si>
    <t>ANA ELENA RAMIREZ QUIROS</t>
  </si>
  <si>
    <t>MARISA</t>
  </si>
  <si>
    <t>00016</t>
  </si>
  <si>
    <t>PRISCILA PEREZ CAMPOS</t>
  </si>
  <si>
    <t>ESTRELLITAS JUGUETONAS</t>
  </si>
  <si>
    <t>00017</t>
  </si>
  <si>
    <t>INST. EDUCATIVO MODERNO</t>
  </si>
  <si>
    <t>00025</t>
  </si>
  <si>
    <t>GUISELLE GONZALEZ</t>
  </si>
  <si>
    <t>00026</t>
  </si>
  <si>
    <t>GUISELLE GONZALEZ MENESES</t>
  </si>
  <si>
    <t>BETHABA</t>
  </si>
  <si>
    <t>00027</t>
  </si>
  <si>
    <t>GUISELLE ESTRADA BERROCAL</t>
  </si>
  <si>
    <t>SAN FRANCISCO DE ASIS</t>
  </si>
  <si>
    <t>00029</t>
  </si>
  <si>
    <t>SAN AGUSTIN</t>
  </si>
  <si>
    <t>00034</t>
  </si>
  <si>
    <t>00035</t>
  </si>
  <si>
    <t>HANNIA MARIA GALVEZ MORA</t>
  </si>
  <si>
    <t>LINCOLN</t>
  </si>
  <si>
    <t>JUAN SILVESTRE</t>
  </si>
  <si>
    <t>00048</t>
  </si>
  <si>
    <t>OLGA MARTA FALLAS BLANCO</t>
  </si>
  <si>
    <t>FRANCO COSTARRICENSE</t>
  </si>
  <si>
    <t>MI TIA PANCHITA</t>
  </si>
  <si>
    <t>TRENCITO DEL SABER</t>
  </si>
  <si>
    <t>00056</t>
  </si>
  <si>
    <t>EL PIOLIN ALEGRE</t>
  </si>
  <si>
    <t>00058</t>
  </si>
  <si>
    <t>KAMUK</t>
  </si>
  <si>
    <t>00059</t>
  </si>
  <si>
    <t>ROMMEL PORRAS GONZALEZ</t>
  </si>
  <si>
    <t>CONEJITO SALTARIN</t>
  </si>
  <si>
    <t>00060</t>
  </si>
  <si>
    <t>CAMPANITA</t>
  </si>
  <si>
    <t>00063</t>
  </si>
  <si>
    <t>ABEJITA MAYA</t>
  </si>
  <si>
    <t>00064</t>
  </si>
  <si>
    <t>LUCIA VILLALOBOS ARIAS</t>
  </si>
  <si>
    <t>RUISEÑOR</t>
  </si>
  <si>
    <t>GISELLE ARCE ROBLES</t>
  </si>
  <si>
    <t>HUMBOLDT</t>
  </si>
  <si>
    <t>DR. JAIM WEIZMAN</t>
  </si>
  <si>
    <t>00088</t>
  </si>
  <si>
    <t>00089</t>
  </si>
  <si>
    <t>LA SALLE</t>
  </si>
  <si>
    <t>00090</t>
  </si>
  <si>
    <t>SANTA CATALINA DE SENA</t>
  </si>
  <si>
    <t>00091</t>
  </si>
  <si>
    <t>INSTITUTO DE DESARROLLO DE INTELIGENCIA</t>
  </si>
  <si>
    <t>SAINT VALENTINE</t>
  </si>
  <si>
    <t>00099</t>
  </si>
  <si>
    <t>ADVENTISTA DE COSTA RICA</t>
  </si>
  <si>
    <t>00102</t>
  </si>
  <si>
    <t>GLORIA RITA CHINCHILLA MIRANDA</t>
  </si>
  <si>
    <t>JARDIN DE NIÑOS TRAVESURAS</t>
  </si>
  <si>
    <t>TIO CONEJO</t>
  </si>
  <si>
    <t>ANA LORENA SAENZ FERNANDEZ</t>
  </si>
  <si>
    <t>COMPLEJO EDUCATIVO CEDIC</t>
  </si>
  <si>
    <t>00145</t>
  </si>
  <si>
    <t>SEIDY HERRERA ALVARADO</t>
  </si>
  <si>
    <t>NUESTRA SEÑORA DEL PILAR</t>
  </si>
  <si>
    <t>VIRGEN MARIA DEL MILAGRO</t>
  </si>
  <si>
    <t>MARITZA DELGADILLO CAMACHO</t>
  </si>
  <si>
    <t>CRISTIANA LINDA VISTA</t>
  </si>
  <si>
    <t>00166</t>
  </si>
  <si>
    <t>MONTELIMAR</t>
  </si>
  <si>
    <t>COLEGIO CRISTIANO ASAMBLEAS DE DIOS</t>
  </si>
  <si>
    <t>00195</t>
  </si>
  <si>
    <t>00196</t>
  </si>
  <si>
    <t>KATTIA SANCHEZ VILLEGAS</t>
  </si>
  <si>
    <t>LOS OLMOS</t>
  </si>
  <si>
    <t>SANTA MONICA</t>
  </si>
  <si>
    <t>COLIBRI</t>
  </si>
  <si>
    <t>00221</t>
  </si>
  <si>
    <t>OASIS DE ESPERANZA</t>
  </si>
  <si>
    <t>SAINT JOSEPH'S PRIMARY</t>
  </si>
  <si>
    <t>00223</t>
  </si>
  <si>
    <t>SAINT ANTHONY SCHOOL</t>
  </si>
  <si>
    <t>ANDREA ARCE VILLALOBOS</t>
  </si>
  <si>
    <t>AMADITA ROJAS DE MALAVASSI</t>
  </si>
  <si>
    <t>TATIANA ALVAREZ BORBON</t>
  </si>
  <si>
    <t>00226</t>
  </si>
  <si>
    <t>LAURA JIMENEZ ABARCA</t>
  </si>
  <si>
    <t>SAINT FRANCIS PRIMARY</t>
  </si>
  <si>
    <t>00227</t>
  </si>
  <si>
    <t>WALTER LOAISIGA GONZALEZ</t>
  </si>
  <si>
    <t>INSTITUTO PSICOPEDAGOGIA INTEGRAL</t>
  </si>
  <si>
    <t>00228</t>
  </si>
  <si>
    <t>ANGLOAMERICANA</t>
  </si>
  <si>
    <t>CALASANZ</t>
  </si>
  <si>
    <t>00249</t>
  </si>
  <si>
    <t>SAINT GREGORY</t>
  </si>
  <si>
    <t>00252</t>
  </si>
  <si>
    <t>METODISTA</t>
  </si>
  <si>
    <t>LIDDA CASCANTE ENRIQUEZ</t>
  </si>
  <si>
    <t>MUNDO NUEVO</t>
  </si>
  <si>
    <t>VIVIANA BROUTIN ECHANDI</t>
  </si>
  <si>
    <t>00257</t>
  </si>
  <si>
    <t>GREEN VALLEY</t>
  </si>
  <si>
    <t>00268</t>
  </si>
  <si>
    <t>JOSE LUIS CORRALES CORDERO</t>
  </si>
  <si>
    <t>CRISTIANO BILINGÜE LA PALABRA DE VIDA</t>
  </si>
  <si>
    <t>00304</t>
  </si>
  <si>
    <t>PINDECO</t>
  </si>
  <si>
    <t>WILBERTH MEJIAS CRUZ</t>
  </si>
  <si>
    <t>00313</t>
  </si>
  <si>
    <t>LUIS DIEGO BARRANTES GONZALEZ</t>
  </si>
  <si>
    <t>VILLA AZUL</t>
  </si>
  <si>
    <t>SAINT JOHN BAPTIST</t>
  </si>
  <si>
    <t>00323</t>
  </si>
  <si>
    <t>MARLIN PEREZ RODRIGUEZ</t>
  </si>
  <si>
    <t>MARISTA</t>
  </si>
  <si>
    <t>ANA ISABEL SABORIO JENKINS</t>
  </si>
  <si>
    <t>AUTUMN MILLER</t>
  </si>
  <si>
    <t>00331</t>
  </si>
  <si>
    <t>ELIZABETH ZUNIGA CERVANTES</t>
  </si>
  <si>
    <t>SAINT PAUL PRIMARY SCHOOL</t>
  </si>
  <si>
    <t>00338</t>
  </si>
  <si>
    <t>KATHRYN RODELL RAMIREZ</t>
  </si>
  <si>
    <t>CRI-CRI</t>
  </si>
  <si>
    <t>MARIA DEL ROCIO ALCOCER FLORES</t>
  </si>
  <si>
    <t>00387</t>
  </si>
  <si>
    <t>00421</t>
  </si>
  <si>
    <t>SARAY ZUÑIGA CERVANTES</t>
  </si>
  <si>
    <t>MARIA MONTESSORI</t>
  </si>
  <si>
    <t>MARLENE ACUÑA ACUÑA</t>
  </si>
  <si>
    <t>TALLER INFANTIL DEL TECNOLOGICO</t>
  </si>
  <si>
    <t>BILINGÜE VILLA PARAISO</t>
  </si>
  <si>
    <t>JORGE DEBRAVO</t>
  </si>
  <si>
    <t>ARLENE BARQUERO QUESADA</t>
  </si>
  <si>
    <t>ESTEBAN CAMACHO HIDALGO</t>
  </si>
  <si>
    <t>BURBUJITAS DE PAZ</t>
  </si>
  <si>
    <t>FANNY BRICEÑO GONZALEZ</t>
  </si>
  <si>
    <t>JOHN PARADA BONILLA</t>
  </si>
  <si>
    <t>JARDIN DE NIÑOS OSITO CARINOSO</t>
  </si>
  <si>
    <t>SUZETTE D. ESPINOZA FUENTES</t>
  </si>
  <si>
    <t>JARDIN DE NIÑOS MANITAS ACTIVAS</t>
  </si>
  <si>
    <t>00547</t>
  </si>
  <si>
    <t>NURY BARBOZA ROJAS</t>
  </si>
  <si>
    <t>JARDIN INFANTIL MI TALLERCITO</t>
  </si>
  <si>
    <t>SANANGEL</t>
  </si>
  <si>
    <t>XIOMARA VEGA QUESADA</t>
  </si>
  <si>
    <t>00571</t>
  </si>
  <si>
    <t>00589</t>
  </si>
  <si>
    <t>JOSE LUIS SALAZAR GONZALEZ</t>
  </si>
  <si>
    <t>INGRID BOLAÑOS SÁNCHEZ</t>
  </si>
  <si>
    <t>ACADEMIA TEOCALI</t>
  </si>
  <si>
    <t>EUGENIA OVARES RODRIGUEZ</t>
  </si>
  <si>
    <t>00658</t>
  </si>
  <si>
    <t>BARRIO LIMON</t>
  </si>
  <si>
    <t>00664</t>
  </si>
  <si>
    <t>ECOTURISTICO DEL PACIFICO</t>
  </si>
  <si>
    <t>00729</t>
  </si>
  <si>
    <t>00730</t>
  </si>
  <si>
    <t>00731</t>
  </si>
  <si>
    <t>CRISTIANA ASAMBLEA DE DIOS</t>
  </si>
  <si>
    <t>YURE</t>
  </si>
  <si>
    <t>MARIA AUXILIADORA MASIS LORIA</t>
  </si>
  <si>
    <t>BRI-BRI</t>
  </si>
  <si>
    <t>WEST COLLEGE</t>
  </si>
  <si>
    <t>CYNTHIA DELGADO HIDALGO</t>
  </si>
  <si>
    <t>00809</t>
  </si>
  <si>
    <t>MARISIA BADILLA CAMPOS</t>
  </si>
  <si>
    <t>MARIA LUISA YEN PEÑA</t>
  </si>
  <si>
    <t>NUESTRA SEÑORA DE LOURDES</t>
  </si>
  <si>
    <t>I.N.A.</t>
  </si>
  <si>
    <t>00841</t>
  </si>
  <si>
    <t>00846</t>
  </si>
  <si>
    <t>SAN ENRIQUE DE OSSO</t>
  </si>
  <si>
    <t>MY LITTLE FRIENDS PRESCHOOL</t>
  </si>
  <si>
    <t>VICTORIA</t>
  </si>
  <si>
    <t>SYLVIA GRANADAS GAMBOA</t>
  </si>
  <si>
    <t>ANA LORENA PANIAGUA SEGURA</t>
  </si>
  <si>
    <t>MARIANETH JIMENEZ VALVERDE</t>
  </si>
  <si>
    <t>00872</t>
  </si>
  <si>
    <t>DEL VALLE</t>
  </si>
  <si>
    <t>INTERNACIONAL CANADIENSE</t>
  </si>
  <si>
    <t>00913</t>
  </si>
  <si>
    <t>LILLIANA CAMACHO SANDOVAL</t>
  </si>
  <si>
    <t>GREEN FOREST SCHOOL</t>
  </si>
  <si>
    <t>VIRGEN DE GUADALUPE</t>
  </si>
  <si>
    <t>00927</t>
  </si>
  <si>
    <t>CRISTIANO REFORMADO</t>
  </si>
  <si>
    <t>LA TORTUGA VERDE</t>
  </si>
  <si>
    <t>COLEGIO MONT BERKELEY INTERNACIONAL</t>
  </si>
  <si>
    <t>00937</t>
  </si>
  <si>
    <t>COMPLEMENTARIA CAHUITA</t>
  </si>
  <si>
    <t>LUIS GUILLERMO SEGURA COTO</t>
  </si>
  <si>
    <t>SAN AMBROSIO</t>
  </si>
  <si>
    <t>00992</t>
  </si>
  <si>
    <t>BILINGÜE SANTA JOSEFINA</t>
  </si>
  <si>
    <t>SAINT PETER`S PRIMARY</t>
  </si>
  <si>
    <t>01102</t>
  </si>
  <si>
    <t>MARLENE RODRIGUEZ BARQUERO</t>
  </si>
  <si>
    <t>MISIONERA CATOLICA REINA DE LA PAZ</t>
  </si>
  <si>
    <t>CATOLICO EULOGIO LOPEZ OBANDO</t>
  </si>
  <si>
    <t>LOURDES FERNANDEZ CABEZAS</t>
  </si>
  <si>
    <t>SALESIANO DON BOSCO</t>
  </si>
  <si>
    <t>CRISTIANA LIBERTAD</t>
  </si>
  <si>
    <t>THE SUMMIT SCHOOL</t>
  </si>
  <si>
    <t>01189</t>
  </si>
  <si>
    <t>ROSELYN CARVAJAL CARVAJAL</t>
  </si>
  <si>
    <t>SAGRADA REINA DE LOS ANGELES</t>
  </si>
  <si>
    <t>JEANNETTE MARIA VARGAS CHAVES</t>
  </si>
  <si>
    <t>01211</t>
  </si>
  <si>
    <t>MARTHA EUGENIA ARCE ROJAS</t>
  </si>
  <si>
    <t>01217</t>
  </si>
  <si>
    <t>MANANTIAL DE VIDA</t>
  </si>
  <si>
    <t>01218</t>
  </si>
  <si>
    <t>01222</t>
  </si>
  <si>
    <t>EDILBERTO MEJIA PINEDA</t>
  </si>
  <si>
    <t>01225</t>
  </si>
  <si>
    <t>BILINGÜE NUEVA ESPERANZA</t>
  </si>
  <si>
    <t>01226</t>
  </si>
  <si>
    <t>JARDIN DE NIÑOS LAS ARDILLITAS</t>
  </si>
  <si>
    <t>ANDREA RODRIGUEZ ZAMORA</t>
  </si>
  <si>
    <t>SAN ISIDRO LABRADOR</t>
  </si>
  <si>
    <t>EUROPEO</t>
  </si>
  <si>
    <t>01229</t>
  </si>
  <si>
    <t>ANNE ARONSON</t>
  </si>
  <si>
    <t>01231</t>
  </si>
  <si>
    <t>ADVENTISTA EBENEZER</t>
  </si>
  <si>
    <t>01252</t>
  </si>
  <si>
    <t>XINIA PANIAGUA CHAVES</t>
  </si>
  <si>
    <t>SONIA DIAZ RODRIGUEZ</t>
  </si>
  <si>
    <t>AVENTURAS DEL SABER</t>
  </si>
  <si>
    <t>FANNY ALVAREZ GARBANZO</t>
  </si>
  <si>
    <t>BILINGÜE LA SABANA</t>
  </si>
  <si>
    <t>ROYAL SCHOOL</t>
  </si>
  <si>
    <t>MIRTA BRITO DE LA CUESTA</t>
  </si>
  <si>
    <t>MIRAVALLE BILINGÜE</t>
  </si>
  <si>
    <t>RUDY BARRANTES SALAS</t>
  </si>
  <si>
    <t>RAYO DE LUZ DEL SUR S.A.</t>
  </si>
  <si>
    <t>LINNETH MADRIGAL JIMENEZ</t>
  </si>
  <si>
    <t>BILINGÜE SAN FRANCISCO DE ASÍS</t>
  </si>
  <si>
    <t>01636</t>
  </si>
  <si>
    <t>DANIA ESPINOZA GONZALEZ</t>
  </si>
  <si>
    <t>GUILLERMO CHANTO ARAYA</t>
  </si>
  <si>
    <t>ADVENTISTA PENIEL</t>
  </si>
  <si>
    <t>01766</t>
  </si>
  <si>
    <t>GRANADA</t>
  </si>
  <si>
    <t>GREEN HOUSE</t>
  </si>
  <si>
    <t>COSTA RICA CHRISTIAN SCHOOL</t>
  </si>
  <si>
    <t>01869</t>
  </si>
  <si>
    <t>ERICKA SALAS HIDALGO</t>
  </si>
  <si>
    <t>01886</t>
  </si>
  <si>
    <t>ANA LAURA HIDALGO RIGGIONI</t>
  </si>
  <si>
    <t>SAINT JOSSELIN DAY SCHOOL AND COLLEGE</t>
  </si>
  <si>
    <t>01887</t>
  </si>
  <si>
    <t>TERESITA ALVARADO CAMACHO</t>
  </si>
  <si>
    <t>01888</t>
  </si>
  <si>
    <t>01921</t>
  </si>
  <si>
    <t>01947</t>
  </si>
  <si>
    <t>ANDREA BOLAÑOS CRUZ</t>
  </si>
  <si>
    <t>01973</t>
  </si>
  <si>
    <t>KENELY DE COLORES</t>
  </si>
  <si>
    <t>01997</t>
  </si>
  <si>
    <t>OLGA MARTA ARAYA MOLINA</t>
  </si>
  <si>
    <t>CENTRO FORM. INFANTIL ICE</t>
  </si>
  <si>
    <t>02027</t>
  </si>
  <si>
    <t>KARINA BULGARELLI FUENTES</t>
  </si>
  <si>
    <t>02045</t>
  </si>
  <si>
    <t>LA SIRENITA</t>
  </si>
  <si>
    <t>02143</t>
  </si>
  <si>
    <t>SEMILLITAS</t>
  </si>
  <si>
    <t>PLAY HOUSE KINDERGARTEN AND DAYCARE</t>
  </si>
  <si>
    <t>02183</t>
  </si>
  <si>
    <t>MONICA AGUILAR HUEZO</t>
  </si>
  <si>
    <t>02217</t>
  </si>
  <si>
    <t>SANCTI SPIRITUS</t>
  </si>
  <si>
    <t>02219</t>
  </si>
  <si>
    <t>ROSEMARY MOYA LOBO</t>
  </si>
  <si>
    <t>BUHO OKHY</t>
  </si>
  <si>
    <t>02222</t>
  </si>
  <si>
    <t>OLGA MARIA LEAL ARRIETA</t>
  </si>
  <si>
    <t>02230</t>
  </si>
  <si>
    <t>ANNA LAUREN RODRÍGUEZ ARRIETA</t>
  </si>
  <si>
    <t>LITTLE HOUSE SCHOOL</t>
  </si>
  <si>
    <t>MARIA OFELIA MAYORGA MOYA</t>
  </si>
  <si>
    <t>CAFORE ANTONIO JOSE OBANDO CHAN</t>
  </si>
  <si>
    <t>02246</t>
  </si>
  <si>
    <t>NERY JUDITH OBANDO CHAN</t>
  </si>
  <si>
    <t>02250</t>
  </si>
  <si>
    <t>LIGIA JIMENEZ MORUA</t>
  </si>
  <si>
    <t>02255</t>
  </si>
  <si>
    <t>ROCIO QUESADA RAMOS</t>
  </si>
  <si>
    <t>VALLE VERDE ATENAS</t>
  </si>
  <si>
    <t>02256</t>
  </si>
  <si>
    <t>SAINT VINCENT</t>
  </si>
  <si>
    <t>JUAN LUIS SAENZ RUIZ</t>
  </si>
  <si>
    <t>LOS DELFINES</t>
  </si>
  <si>
    <t>02260</t>
  </si>
  <si>
    <t>MARCELA CHAVES JIMENEZ</t>
  </si>
  <si>
    <t>SANTO DOMINGO SCHOOL</t>
  </si>
  <si>
    <t>RAQUEL SOLORZANO ROJAS</t>
  </si>
  <si>
    <t>02410</t>
  </si>
  <si>
    <t>SHEILA DANIELS ACUÑA</t>
  </si>
  <si>
    <t>MOUNT VIEW SCHOOL</t>
  </si>
  <si>
    <t>02412</t>
  </si>
  <si>
    <t>02414</t>
  </si>
  <si>
    <t>COMUNIDAD EDUCATIVA CRECER</t>
  </si>
  <si>
    <t>02415</t>
  </si>
  <si>
    <t>LAURA VARGAS VÍQUEZ</t>
  </si>
  <si>
    <t>02428</t>
  </si>
  <si>
    <t>AMERICANA SAN PATRICIO</t>
  </si>
  <si>
    <t>02431</t>
  </si>
  <si>
    <t>MONTE ESPERANZA</t>
  </si>
  <si>
    <t>02436</t>
  </si>
  <si>
    <t>JAIRO JUAREZ RAMIREZ</t>
  </si>
  <si>
    <t>02447</t>
  </si>
  <si>
    <t>LARISA QUIROS AGUILAR</t>
  </si>
  <si>
    <t>02509</t>
  </si>
  <si>
    <t>NOEMY REYES HERRERA</t>
  </si>
  <si>
    <t>02516</t>
  </si>
  <si>
    <t>NEW WAY HIGH SCHOOL</t>
  </si>
  <si>
    <t>02551</t>
  </si>
  <si>
    <t>SUN VALLEY SCHOOL</t>
  </si>
  <si>
    <t>02552</t>
  </si>
  <si>
    <t>HEBREW DAY SCHOOL JABAD</t>
  </si>
  <si>
    <t>02572</t>
  </si>
  <si>
    <t>02575</t>
  </si>
  <si>
    <t>WESTLAND SCHOOL COLEGIO BILINGÜE</t>
  </si>
  <si>
    <t>02576</t>
  </si>
  <si>
    <t>LIANA BAQUERO RESTREPO</t>
  </si>
  <si>
    <t>02577</t>
  </si>
  <si>
    <t>MARCELA ARCE MORALES</t>
  </si>
  <si>
    <t>ILEANA LOAIZA VILLALOBOS</t>
  </si>
  <si>
    <t>EIDA ARCE CHAVARRIA</t>
  </si>
  <si>
    <t>02583</t>
  </si>
  <si>
    <t>SILVIA ZUÑIGA SANCHEZ</t>
  </si>
  <si>
    <t>HOSANNA</t>
  </si>
  <si>
    <t>02584</t>
  </si>
  <si>
    <t>KARLA SANDI MIRANDA</t>
  </si>
  <si>
    <t>02631</t>
  </si>
  <si>
    <t>SUSAN SOLEY JUNCO</t>
  </si>
  <si>
    <t>JARDIN DE NIñOS MANITAS TRAVIESAS (CENIT)</t>
  </si>
  <si>
    <t>BEATRIZ ARTAVIA CAVALLINI</t>
  </si>
  <si>
    <t>GENESIS CHRISTIAN SCHOOL</t>
  </si>
  <si>
    <t>02649</t>
  </si>
  <si>
    <t>RUTH TATIANA ARCE CASTILLO</t>
  </si>
  <si>
    <t>COMPLEJO SAN BENEDICTO</t>
  </si>
  <si>
    <t>ARTISTICO CREARTE</t>
  </si>
  <si>
    <t>02759</t>
  </si>
  <si>
    <t>CAROL ALFARO FERNANDEZ</t>
  </si>
  <si>
    <t>AMIGOS DE MONTEVERDE</t>
  </si>
  <si>
    <t>02773</t>
  </si>
  <si>
    <t>02784</t>
  </si>
  <si>
    <t>OLMAN GMO.GUTIERREZ HERNANDEZ</t>
  </si>
  <si>
    <t>02873</t>
  </si>
  <si>
    <t>MARIAN BAKER SCHOOL</t>
  </si>
  <si>
    <t>02885</t>
  </si>
  <si>
    <t>02890</t>
  </si>
  <si>
    <t>LIGIA AGUILAR GRANADOS</t>
  </si>
  <si>
    <t>CIMA DE HORIZONTES</t>
  </si>
  <si>
    <t>SATëBLOöK SCHOOL</t>
  </si>
  <si>
    <t>SAN EZEQUIEL MORENO</t>
  </si>
  <si>
    <t>SAINT JOHN VIANNEY CENTRO EDUCATIVO</t>
  </si>
  <si>
    <t>OLGA ATENCIO REAL</t>
  </si>
  <si>
    <t>ADVENTISTA DE MONTEVERDE</t>
  </si>
  <si>
    <t>NOEMY LOPEZ MENDOZA</t>
  </si>
  <si>
    <t>BILINGÜE SANTA SOFIA</t>
  </si>
  <si>
    <t>JUANITA ALFARO RODRIGUEZ</t>
  </si>
  <si>
    <t>EL HIGUERONCITO</t>
  </si>
  <si>
    <t>02927</t>
  </si>
  <si>
    <t>SAUL CARDENAS CUBILLO</t>
  </si>
  <si>
    <t>IRIS ARAYA UGALDE</t>
  </si>
  <si>
    <t>JOSEFINA SAGRADA FAMILIA</t>
  </si>
  <si>
    <t>02954</t>
  </si>
  <si>
    <t>PARÁ</t>
  </si>
  <si>
    <t>02955</t>
  </si>
  <si>
    <t>XINIA SANCHEZ BENAVIDES</t>
  </si>
  <si>
    <t>BILINGÜE LITTLE BIRDS</t>
  </si>
  <si>
    <t>SANTA ROSA DE LIMA</t>
  </si>
  <si>
    <t>KATTIA IRENE LEON VILLALOBOS</t>
  </si>
  <si>
    <t>02966</t>
  </si>
  <si>
    <t>MELISSA HERNANDEZ DELGADO</t>
  </si>
  <si>
    <t>CENTRO INF.PODER JUDICIAL</t>
  </si>
  <si>
    <t>02993</t>
  </si>
  <si>
    <t>CAROLINA AGUIRRE QUIROS</t>
  </si>
  <si>
    <t>MONTESSORI MUNDO DE NIÑOS</t>
  </si>
  <si>
    <t>REBECCA GEWIN PATE</t>
  </si>
  <si>
    <t>03004</t>
  </si>
  <si>
    <t>EMILY BARQUERO VARGAS</t>
  </si>
  <si>
    <t>CASA DE NIÑOS SAN LORENZO</t>
  </si>
  <si>
    <t>FLOR MARÍA JIMÉNEZ BOLAÑOS</t>
  </si>
  <si>
    <t>03047</t>
  </si>
  <si>
    <t>GREENFIELD SCHOOL</t>
  </si>
  <si>
    <t>03051</t>
  </si>
  <si>
    <t>SARA SILVIA JIMENEZ VIQUEZ</t>
  </si>
  <si>
    <t>MARIA ELENA MORA POVEDA</t>
  </si>
  <si>
    <t>ISELA CARMONA SOTO</t>
  </si>
  <si>
    <t>DEINBI DEL NIÑO Y LA NIÑA</t>
  </si>
  <si>
    <t>MARIA ELIDA CALDERON GOMEZ</t>
  </si>
  <si>
    <t>STEPPING STONES</t>
  </si>
  <si>
    <t>MAUDY LINETTE ANGULO BRENES</t>
  </si>
  <si>
    <t>LUIS ALBERTO AGUILAR LUNA</t>
  </si>
  <si>
    <t>SAN ANGELO</t>
  </si>
  <si>
    <t>03131</t>
  </si>
  <si>
    <t>MARIA SHIRLEY DONATO ROMERO</t>
  </si>
  <si>
    <t>JARDIN DE NIÑOS SAN ALFONSO</t>
  </si>
  <si>
    <t>CINDY ARIAS CORELLA</t>
  </si>
  <si>
    <t>03155</t>
  </si>
  <si>
    <t>ADRIANA ROJAS BARRANTES</t>
  </si>
  <si>
    <t>DELFINES AZULES</t>
  </si>
  <si>
    <t>REBECA RODRIGUEZ SALAZAR</t>
  </si>
  <si>
    <t>ATLANTIC COLLEGE</t>
  </si>
  <si>
    <t>MARTA ARGÜELLO ARAUZ</t>
  </si>
  <si>
    <t>03195</t>
  </si>
  <si>
    <t>KATHERINE THOMPSON ESTRADA</t>
  </si>
  <si>
    <t>GUADALUPE COREA CARAVACA</t>
  </si>
  <si>
    <t>03200</t>
  </si>
  <si>
    <t>SANDRA JIMENEZ BRENES</t>
  </si>
  <si>
    <t>VIVIANA SANABRIA CABALCETA</t>
  </si>
  <si>
    <t>SAINT SPIRIT SCHOOL</t>
  </si>
  <si>
    <t>03210</t>
  </si>
  <si>
    <t>VILMA VARGAS GUZMAN</t>
  </si>
  <si>
    <t>SANTA MARIA DE LA MONTAÑA</t>
  </si>
  <si>
    <t>03222</t>
  </si>
  <si>
    <t>JAMES CASTILLO CASTRO</t>
  </si>
  <si>
    <t>PEQUENOS EN ACCION</t>
  </si>
  <si>
    <t>03233</t>
  </si>
  <si>
    <t>MONTESSORI COMMUNITY</t>
  </si>
  <si>
    <t>03241</t>
  </si>
  <si>
    <t>ALEJANDRA ROJAS GARCIA</t>
  </si>
  <si>
    <t>DEL MAR ACADEMY</t>
  </si>
  <si>
    <t>03243</t>
  </si>
  <si>
    <t>JARDIN INFANTIL SAN FRANCISCO DE ASIS</t>
  </si>
  <si>
    <t>03244</t>
  </si>
  <si>
    <t>AUXILIADORA MENESES GUILLEN</t>
  </si>
  <si>
    <t>03252</t>
  </si>
  <si>
    <t>03276</t>
  </si>
  <si>
    <t>LA PAZ COMMUNITY SCHOOL</t>
  </si>
  <si>
    <t>03277</t>
  </si>
  <si>
    <t>COMPLEJO EDUCATIVO VILLA HEREDIA</t>
  </si>
  <si>
    <t>03278</t>
  </si>
  <si>
    <t>03280</t>
  </si>
  <si>
    <t>03282</t>
  </si>
  <si>
    <t>EUNICE MADRIGAL ORTIZ</t>
  </si>
  <si>
    <t>03290</t>
  </si>
  <si>
    <t>SAN FRANCISCO DE ASIS CARIARI</t>
  </si>
  <si>
    <t>LAURA BARQUERO SANCHO</t>
  </si>
  <si>
    <t>CONSTRUYENDO FORTALEZAS</t>
  </si>
  <si>
    <t>03300</t>
  </si>
  <si>
    <t>HELVETIA BENAVIDES VILCHEZ</t>
  </si>
  <si>
    <t>HANNIA ARAYA ABARCA</t>
  </si>
  <si>
    <t>LAKESIDE INTERNATIONAL SCHOOL</t>
  </si>
  <si>
    <t>SAINT MARGARET SCHOOL</t>
  </si>
  <si>
    <t>03321</t>
  </si>
  <si>
    <t>03322</t>
  </si>
  <si>
    <t>OLGA RODRIGUEZ MORALES</t>
  </si>
  <si>
    <t>ESTRELLITA OROMONTANA</t>
  </si>
  <si>
    <t>MI PRIMER ABC</t>
  </si>
  <si>
    <t>03335</t>
  </si>
  <si>
    <t>DAYANA ALVAREZ BRENES</t>
  </si>
  <si>
    <t>DOLPHINS ACADEMY SCHOOL</t>
  </si>
  <si>
    <t>03346</t>
  </si>
  <si>
    <t>KATHERINE HERNANDEZ MADRIZ</t>
  </si>
  <si>
    <t>03348</t>
  </si>
  <si>
    <t>LILEY HERRERA CASTRO</t>
  </si>
  <si>
    <t>CONNELL ACADEMY</t>
  </si>
  <si>
    <t>Teléfono supervisión:</t>
  </si>
  <si>
    <t>CUADRO 1</t>
  </si>
  <si>
    <t>CUADRO 2</t>
  </si>
  <si>
    <t>02897</t>
  </si>
  <si>
    <t>02734</t>
  </si>
  <si>
    <t>01809</t>
  </si>
  <si>
    <t>03350</t>
  </si>
  <si>
    <t>01801</t>
  </si>
  <si>
    <t>02398</t>
  </si>
  <si>
    <t>02338</t>
  </si>
  <si>
    <t>01720</t>
  </si>
  <si>
    <t>01960</t>
  </si>
  <si>
    <t>01986</t>
  </si>
  <si>
    <t>01243</t>
  </si>
  <si>
    <t>02172</t>
  </si>
  <si>
    <t>01883</t>
  </si>
  <si>
    <t>02857</t>
  </si>
  <si>
    <t>0581</t>
  </si>
  <si>
    <t>0587</t>
  </si>
  <si>
    <t>0520</t>
  </si>
  <si>
    <t>0648</t>
  </si>
  <si>
    <t>0643</t>
  </si>
  <si>
    <t>0675</t>
  </si>
  <si>
    <t>0837</t>
  </si>
  <si>
    <t>0856</t>
  </si>
  <si>
    <t>0851</t>
  </si>
  <si>
    <t>1257</t>
  </si>
  <si>
    <t>1278</t>
  </si>
  <si>
    <t>1638</t>
  </si>
  <si>
    <t>1428</t>
  </si>
  <si>
    <t>1479</t>
  </si>
  <si>
    <t>1852</t>
  </si>
  <si>
    <t>2070</t>
  </si>
  <si>
    <t>2823</t>
  </si>
  <si>
    <t>2785</t>
  </si>
  <si>
    <t>2734</t>
  </si>
  <si>
    <t>2904</t>
  </si>
  <si>
    <t>3439</t>
  </si>
  <si>
    <t>3674</t>
  </si>
  <si>
    <t>3071</t>
  </si>
  <si>
    <t>1243</t>
  </si>
  <si>
    <t>2550</t>
  </si>
  <si>
    <t>3567</t>
  </si>
  <si>
    <t>2619</t>
  </si>
  <si>
    <t>3672</t>
  </si>
  <si>
    <t>2116</t>
  </si>
  <si>
    <t>1903</t>
  </si>
  <si>
    <t>1844</t>
  </si>
  <si>
    <t>4957</t>
  </si>
  <si>
    <t>4958</t>
  </si>
  <si>
    <t>5555</t>
  </si>
  <si>
    <t>6558</t>
  </si>
  <si>
    <t>6566</t>
  </si>
  <si>
    <t>PATRICIA CASTELLON ARROYO</t>
  </si>
  <si>
    <t>J.N. MIGUEL OBREGON LIZANO</t>
  </si>
  <si>
    <t>J.N. JOSE RAFAEL ARAYA ROJAS</t>
  </si>
  <si>
    <t>J.N. JUAN ENRIQUE PESTALOZZI</t>
  </si>
  <si>
    <t>LIGIA NOGUERA ARGUEDAS</t>
  </si>
  <si>
    <t>J.N. FLORA CHACON CORDOBA</t>
  </si>
  <si>
    <t>J.N. REPÚBLICA DE GUATEMALA</t>
  </si>
  <si>
    <t>J.N. CARLOS JOAQUIN PERALTA ECHEVERRIA</t>
  </si>
  <si>
    <t>J.N. JUAN VAZQUEZ DE CORONADO</t>
  </si>
  <si>
    <t>J.N. RICARDO JIMENEZ OREAMUNO</t>
  </si>
  <si>
    <t>MARLYN ZELEDÓN BRAVO.</t>
  </si>
  <si>
    <t>MARIA LORENA LOPEZ SALAS</t>
  </si>
  <si>
    <t>DR.JOSE MA.CASTRO MADRIZ</t>
  </si>
  <si>
    <t>DOCTOR JOSE MARIA CASTRO MADRIZ</t>
  </si>
  <si>
    <t>JULIETA  BARBOZA VALVERDE</t>
  </si>
  <si>
    <t>HAZEL ADRIANA PEREZ BONILLA</t>
  </si>
  <si>
    <t>MARIA ELENA BARRANTES VEGA</t>
  </si>
  <si>
    <t>MARCO VINICIO FLORES ARROYO</t>
  </si>
  <si>
    <t>PACIFICA FERNANDEZ OREAMUNO</t>
  </si>
  <si>
    <t>DR. CALDERON MUÑOZ</t>
  </si>
  <si>
    <t>PBRO. YANUARIO QUESADA</t>
  </si>
  <si>
    <t>REPUBLICA FEDERAL DE ALEMANIA</t>
  </si>
  <si>
    <t>REV. FRANCISCO SCHMITS</t>
  </si>
  <si>
    <t>GISELLE SALAZAR ARIAS</t>
  </si>
  <si>
    <t>ANDREY FUENTES AZOFEIFA</t>
  </si>
  <si>
    <t>MARLENE CHAVES DUARTE</t>
  </si>
  <si>
    <t>BRAULIO ODIO HERRERA</t>
  </si>
  <si>
    <t>BANACHEK GARCIA MUÑOZ</t>
  </si>
  <si>
    <t>GUILLERMO MORA DURAN</t>
  </si>
  <si>
    <t>BERNARDA MORA NARANJO</t>
  </si>
  <si>
    <t>LIZ KELLEM ACOSTA ARAYA</t>
  </si>
  <si>
    <t>CEIBA BAJA</t>
  </si>
  <si>
    <t>VILMA HIDALGO ALFARO</t>
  </si>
  <si>
    <t>FLORALIA</t>
  </si>
  <si>
    <t>REPUBLICA DE PARAGUAY</t>
  </si>
  <si>
    <t>DELFINA UREÑA C.</t>
  </si>
  <si>
    <t>JOSE FRANCISCO AGUERO JIMENEZ</t>
  </si>
  <si>
    <t>RAFAEL AGUERO AGUERO</t>
  </si>
  <si>
    <t>DR. CLODOMIRO PICADO TWIGHT</t>
  </si>
  <si>
    <t>MARIELSI FALLAS PORRAS</t>
  </si>
  <si>
    <t>JONATHAN DELGADO CALDERON</t>
  </si>
  <si>
    <t>FREDDY MACHADO ARIAS</t>
  </si>
  <si>
    <t>EL BRUJO</t>
  </si>
  <si>
    <t>ROBERTO MORA ELIZONDO</t>
  </si>
  <si>
    <t>JOSE MARIA CHAVERRI PICADO</t>
  </si>
  <si>
    <t>RUTH VALVERDE MARTINEZ</t>
  </si>
  <si>
    <t>CINTHIA SOTO ARIAS</t>
  </si>
  <si>
    <t>FREDDY ARIAS CESPEDES</t>
  </si>
  <si>
    <t>JEANNETTE CHAVES FONSECA</t>
  </si>
  <si>
    <t>SAN RAFAEL DE PLATANARES</t>
  </si>
  <si>
    <t>ARNOLDO SEGURA CISNEROS</t>
  </si>
  <si>
    <t>OLDEMAR ORTÍZ MORALES</t>
  </si>
  <si>
    <t>MARVIN RODNEY MAYORGA ACOSTA</t>
  </si>
  <si>
    <t>ROBERTO GRANADOS CHAVARRIA</t>
  </si>
  <si>
    <t>JOSÉ ENRIQUE VEGA QUESADA</t>
  </si>
  <si>
    <t>DORIS Z STONE</t>
  </si>
  <si>
    <t>MARÍA VICTORIA LÁZARO ORTÍZ</t>
  </si>
  <si>
    <t>ILEANA SERRACÍN LORÍA</t>
  </si>
  <si>
    <t>MARICEL SOLERA ALPÍZAR</t>
  </si>
  <si>
    <t>MANUEL FRANCISCO CARRILLO SABORÍO</t>
  </si>
  <si>
    <t>LILLIANA CORTÉS GONZÁLEZ</t>
  </si>
  <si>
    <t>MANUEL FRANCISCO CARRILLO SABORIO</t>
  </si>
  <si>
    <t>RAFAEL ALBERTO LUNA HERRERA</t>
  </si>
  <si>
    <t>LUIS FELIPE GONZÁLEZ FLORES</t>
  </si>
  <si>
    <t>LUIS FELIPE GONZALEZ FLORES</t>
  </si>
  <si>
    <t>JESUS MAGDALENO VARGAS AGUILAR</t>
  </si>
  <si>
    <t>DR. ADOLFO JIMÉNEZ DE LA GUARDIA</t>
  </si>
  <si>
    <t>DR. ADOLFO JIMENEZ DE LA GUARDIA</t>
  </si>
  <si>
    <t>GENERAL JOSÉ DE SAN MARTÍN</t>
  </si>
  <si>
    <t>AMANCIO CORDOBA SOTO</t>
  </si>
  <si>
    <t>GENERAL JOSE DE SAN MARTIN</t>
  </si>
  <si>
    <t>JOSÉ MANUEL PERALTA QUESADA</t>
  </si>
  <si>
    <t>JOSE MANUEL PERALTA QUESADA</t>
  </si>
  <si>
    <t>JACINTO PANIAGUA RODRIGUEZ</t>
  </si>
  <si>
    <t>VILMA Mª PICADO SALAZAR</t>
  </si>
  <si>
    <t>MARIA TERESA OBREGÓN LORÍA</t>
  </si>
  <si>
    <t>MARIA TERESA OBREGON LORIA</t>
  </si>
  <si>
    <t>MONSEÑOR DELFÍN QUESADA CASTRO</t>
  </si>
  <si>
    <t>MONSEÑOR DELFIN QUESADA CASTRO</t>
  </si>
  <si>
    <t>WILFREDO RODRIGUEZ GOMEZ</t>
  </si>
  <si>
    <t>ANABEL ROSALES CASTRO</t>
  </si>
  <si>
    <t>MIGUEL RODRIGUEZ VILLARREAL</t>
  </si>
  <si>
    <t>LAS PARCELAS DEL I.T.C.O.</t>
  </si>
  <si>
    <t>ODETTE CASTILLO ROJAS</t>
  </si>
  <si>
    <t>KATTIA MARIA CAMACHO ACOSTA</t>
  </si>
  <si>
    <t>IRMA ISABEL VASQUEZ WHITE</t>
  </si>
  <si>
    <t>TRANQUILINO VIQUEZ RODRÍGUEZ</t>
  </si>
  <si>
    <t>TRANQUILINO VIQUEZ RODRIGUEZ</t>
  </si>
  <si>
    <t>MONSEÑOR SANABRIA MARTÍNEZ</t>
  </si>
  <si>
    <t>MONSEÑOR SANABRIA MARTINEZ</t>
  </si>
  <si>
    <t>SANDRA LORENA GOMEZ CHAVES</t>
  </si>
  <si>
    <t>KATTIA ARAYA ANGULO</t>
  </si>
  <si>
    <t>ROSARIO RAMIREZ CHAVES</t>
  </si>
  <si>
    <t>MONSEÑOR CLODOVEO HIDALGO SOLANO</t>
  </si>
  <si>
    <t>FRANCISCO JOSE ORLICH BOLMARCICH</t>
  </si>
  <si>
    <t>BAJO MATAMOROS</t>
  </si>
  <si>
    <t>JUAN V. OROZCO DELGADO</t>
  </si>
  <si>
    <t>JUDAS TADEO CORRALES SAENZ</t>
  </si>
  <si>
    <t>PATRICIA GAMBOA VALVERDE</t>
  </si>
  <si>
    <t>ALCIDES LEAL MORA</t>
  </si>
  <si>
    <t>VIRGINIA RODRIGUEZ CHAVES</t>
  </si>
  <si>
    <t>JUAN ML. CHAVES SABORIO</t>
  </si>
  <si>
    <t>COLONIA I.D.A. ANATERI</t>
  </si>
  <si>
    <t>JOSE MIGUEL BALTODANO ROJAS</t>
  </si>
  <si>
    <t>LIDIETTE MARIA LEON CHAVES</t>
  </si>
  <si>
    <t>CARMEN LIDIA CASTRO RODRIGUEZ</t>
  </si>
  <si>
    <t>ANA FRESSIA QUESADA RAMIREZ</t>
  </si>
  <si>
    <t>MARTHA EUGENIA ANGULO VARELA</t>
  </si>
  <si>
    <t>OLGA MARTA ROJAS ROJAS</t>
  </si>
  <si>
    <t>MARIA AUXILIADORA RAMIREZ G.</t>
  </si>
  <si>
    <t>MARITZA RIOS DUARTE</t>
  </si>
  <si>
    <t>I.D.A. LOS LAGOS</t>
  </si>
  <si>
    <t>OSCAR RULAMAN SALAS</t>
  </si>
  <si>
    <t>CINTHIA MENDEZ GAMBOA</t>
  </si>
  <si>
    <t>ALIDA LEON CHAVES</t>
  </si>
  <si>
    <t>FREDDY BERROCAL CARRILLO</t>
  </si>
  <si>
    <t>GIOVANNI LOPEZ RUGAMA</t>
  </si>
  <si>
    <t>LISANDRO VASQUEZ GRANADOS</t>
  </si>
  <si>
    <t>JUAN CARLOS VILLALOBOS GUZMAN</t>
  </si>
  <si>
    <t>EVELYN CORRALES ACUÑA</t>
  </si>
  <si>
    <t>SUSANA PORRAS MEJIAS</t>
  </si>
  <si>
    <t>MAUREN RAMIREZ MONGE</t>
  </si>
  <si>
    <t>TRECE DE NOVIEMBRE</t>
  </si>
  <si>
    <t>OLMAN VINDAS VARGAS</t>
  </si>
  <si>
    <t>LUIS RICARDO MENA JIMENEZ</t>
  </si>
  <si>
    <t>JOSE JOAQUIN PERALTA ESQUIVEL</t>
  </si>
  <si>
    <t>MARJORIE MONTOYA SANABRIA</t>
  </si>
  <si>
    <t>PBRO. JUAN DE DIOS TREJOS</t>
  </si>
  <si>
    <t>GUILLERMO RODRIGUEZ AGUILAR</t>
  </si>
  <si>
    <t>JUAN EVANGELISTA SOJO CARTIN</t>
  </si>
  <si>
    <t>JOHANA MORA QUIROS</t>
  </si>
  <si>
    <t>FELIPE ALVARADO ECHANDI</t>
  </si>
  <si>
    <t>MARCELA SANABRIA NAVARRO</t>
  </si>
  <si>
    <t>HILDA MORA GOMEZ</t>
  </si>
  <si>
    <t>MARIA AMELIA MONTEALEGRE</t>
  </si>
  <si>
    <t>MYRIAM GARCIA PEÑA</t>
  </si>
  <si>
    <t>CAROLINA BELLELLI</t>
  </si>
  <si>
    <t>HUMBERTO JIMENEZ ROJAS</t>
  </si>
  <si>
    <t>PATRICIA HERNANDEZ MOLINA</t>
  </si>
  <si>
    <t>DR. JOSE MARIA CASTRO MADRIZ</t>
  </si>
  <si>
    <t>MARIO IVAN SOLANO AVILA</t>
  </si>
  <si>
    <t>SONIA MOLINA ROMERO</t>
  </si>
  <si>
    <t>DR. VALERIANO FERNANDEZ FERRAZ</t>
  </si>
  <si>
    <t>HILDA CHAVES QUIROS</t>
  </si>
  <si>
    <t>ILEANA MARCELA SOLANO LOAIZA</t>
  </si>
  <si>
    <t>MANUEL ALBERTO CHAN CARRILLO</t>
  </si>
  <si>
    <t>CARLOS ACUÑA ARCE</t>
  </si>
  <si>
    <t>MIGUEL A. RODRIGUEZ ALFARO</t>
  </si>
  <si>
    <t>JOAQUIN CAMACHO ULATE</t>
  </si>
  <si>
    <t>JOAQUÍN CAMACHO ULATE</t>
  </si>
  <si>
    <t>MARIA DE L.ANG.SANCHEZ GOMEZ</t>
  </si>
  <si>
    <t>MARIBEL CASTRO CAMPOS</t>
  </si>
  <si>
    <t>ZENEIDA ARTAVIA MOYA</t>
  </si>
  <si>
    <t>MA.DE LOS ANG.MELENDEZ MONTERO</t>
  </si>
  <si>
    <t>JOSE MANUEL CAMPOS TORRES</t>
  </si>
  <si>
    <t>JACQUELINE RUIZ ROSALES</t>
  </si>
  <si>
    <t>I.D.A. LA PAZ</t>
  </si>
  <si>
    <t>FREDDY URBINA MENDEZ</t>
  </si>
  <si>
    <t>RONCY MENA MASIS</t>
  </si>
  <si>
    <t>MANUEL ANGEL ORTIZ OBANDO</t>
  </si>
  <si>
    <t>YUMALETH BARRANTES BARRANTES</t>
  </si>
  <si>
    <t>MARCOS MARCOTELO DAVILA</t>
  </si>
  <si>
    <t>JUNTAS DE CAOBA</t>
  </si>
  <si>
    <t>KATTIA MARIA VILLEGAS CRUZ</t>
  </si>
  <si>
    <t>JOSE DANIEL CARMONA SOTO</t>
  </si>
  <si>
    <t>LABORATORIO JOHN FITGERALD KENNEDY</t>
  </si>
  <si>
    <t>NOYLE SANDOVAL CASTILLO</t>
  </si>
  <si>
    <t>MARIA GABRIELA CASTAÑEDA GOMEZ</t>
  </si>
  <si>
    <t>GENERAL TOMAS GUARDIA GUTIERREZ</t>
  </si>
  <si>
    <t>FREDDY GUADAMUZ ROSALES</t>
  </si>
  <si>
    <t>FRANCISCA SANCHEZ CRUZ</t>
  </si>
  <si>
    <t>ANA CECILIA LOPEZ LOPEZ</t>
  </si>
  <si>
    <t>VIKY VILLAREAL CARRANZA</t>
  </si>
  <si>
    <t>SHIRLENY BALTODANO MEDINA</t>
  </si>
  <si>
    <t>JERRY CORTES CARRERA</t>
  </si>
  <si>
    <t>JULIO GRIJALBA VILLAREAL</t>
  </si>
  <si>
    <t>HANNIA GARCÍA ENRIQUEZ</t>
  </si>
  <si>
    <t>PBRO. JOSE DANIEL CARMONA BRICEñO</t>
  </si>
  <si>
    <t>GERARDO ROJAS GUERRRERO</t>
  </si>
  <si>
    <t>JEANETTE SUAREZ DELGADO</t>
  </si>
  <si>
    <t>JAVIER ENRIQUE GARCÍA VALLEJO</t>
  </si>
  <si>
    <t>JEANNETH CANTILLO CANTILLO</t>
  </si>
  <si>
    <t>ELIA Mª. ANGULO MARCHENA</t>
  </si>
  <si>
    <t>ANA TERESA MATARRITA MATARRITA</t>
  </si>
  <si>
    <t>YENDRY CARMONA CARAVACA</t>
  </si>
  <si>
    <t>NOILY T. MONTES MARCHENA</t>
  </si>
  <si>
    <t>PEDRO GUTIERREZ BARRANTES</t>
  </si>
  <si>
    <t>HANMETH VILLALOBOS MURILLO</t>
  </si>
  <si>
    <t>YORLENY REYES AGUIRRE</t>
  </si>
  <si>
    <t>ANA BALTODANO S.</t>
  </si>
  <si>
    <t>GEOCONDA CORTEZ CHAVEZ</t>
  </si>
  <si>
    <t>LISDMOUR HERNANADEZ CRUZ</t>
  </si>
  <si>
    <t>RAFAEL ANGEL SANCHEZ ARRIETA</t>
  </si>
  <si>
    <t>ETHELVINA ROJAS CALVO</t>
  </si>
  <si>
    <t>PATRICIA UGALDE MORALES</t>
  </si>
  <si>
    <t>LUIS FERNANDO GUADAMUZ GUEVARA</t>
  </si>
  <si>
    <t>MARIA MAYELA LOBO CHAVARRIA</t>
  </si>
  <si>
    <t>CARMEN MARIA PEREZ ALVAREZ</t>
  </si>
  <si>
    <t>MA.EUGENIA LARA GUADAMUZ</t>
  </si>
  <si>
    <t>ALICE SANCHEZ GONZALEZ</t>
  </si>
  <si>
    <t>JOSE RICARDO ORLICH ZAMORA</t>
  </si>
  <si>
    <t>ELENA Mª ARGUEDAS SANCHEZ</t>
  </si>
  <si>
    <t>JUAN LUIS OROZCO FERNANDEZ</t>
  </si>
  <si>
    <t>DEYANIRA ROJAS RUIZ</t>
  </si>
  <si>
    <t>GUISELLE FERNANDEZ MEDINA</t>
  </si>
  <si>
    <t>EUGENIA NARANJO SOTO</t>
  </si>
  <si>
    <t>PEDRO ROSALES REYES</t>
  </si>
  <si>
    <t>02340</t>
  </si>
  <si>
    <t>ARLENE CAMARENA VALVERDE</t>
  </si>
  <si>
    <t>TITO ANGEL GUTIERREZ MATARRITA</t>
  </si>
  <si>
    <t>DR. RAFAEL ANGEL CALDERON GUARDIA</t>
  </si>
  <si>
    <t>CALDERA</t>
  </si>
  <si>
    <t>02399</t>
  </si>
  <si>
    <t>HERIBERTO ZELEDON RODRIGUEZ</t>
  </si>
  <si>
    <t>ROXANA SOLIS SEQUEIRA</t>
  </si>
  <si>
    <t>RAFAEL ANGEL FONSECA LEON</t>
  </si>
  <si>
    <t>FRED CHAVARRIA MADRIGAL</t>
  </si>
  <si>
    <t>WILLIAM SIBAJA ALVAREZ</t>
  </si>
  <si>
    <t>XIANY CASTILLO ROJAS</t>
  </si>
  <si>
    <t>ELSA CAMACHO LOAICIGA</t>
  </si>
  <si>
    <t>MARÍA ESTHER ALVAREZ GRANADOS</t>
  </si>
  <si>
    <t>PEGGY ALPÍZAR BARRANTES</t>
  </si>
  <si>
    <t>KEYLIN PICADO CHAVES</t>
  </si>
  <si>
    <t>LAURA Mª ZÚÑIGA COWAN</t>
  </si>
  <si>
    <t>MICHAEL ESPINOZA MORALES</t>
  </si>
  <si>
    <t>EDUARDO LENADRO MACHADO</t>
  </si>
  <si>
    <t>PEGGY NEJIA PANIAGUA</t>
  </si>
  <si>
    <t>BELLO ORIENTE</t>
  </si>
  <si>
    <t>XINIA PRENDAS VEGA</t>
  </si>
  <si>
    <t>JESUS ROJAS DUARTE</t>
  </si>
  <si>
    <t>MARCIA SANDOYA ATENCIO</t>
  </si>
  <si>
    <t>JORGE LUIS GUZMAN SALAS</t>
  </si>
  <si>
    <t>MARIA ELENA VIDAL CHAVARRIA</t>
  </si>
  <si>
    <t>EULALIO JAIRO MAROTO JIMENEZ</t>
  </si>
  <si>
    <t>TRACEY MCLEAN POWELL</t>
  </si>
  <si>
    <t>OLGA SIMPSON SIMPSON</t>
  </si>
  <si>
    <t>YENORI PITAR RODRÍGUEZ</t>
  </si>
  <si>
    <t>IGNOLIO NERCIS SÁNCHEZ</t>
  </si>
  <si>
    <t>BERNARDO RODRÍGUEZ LUPARIO</t>
  </si>
  <si>
    <t>BADRI T. BALTODANO BARRIOS</t>
  </si>
  <si>
    <t>HENRY MORALES CHUAP</t>
  </si>
  <si>
    <t>SHARISHA ABRAMS REID</t>
  </si>
  <si>
    <t>DAISY CABRACA CABRACA</t>
  </si>
  <si>
    <t>CAROLINE HANSON MYERS</t>
  </si>
  <si>
    <t>HARRY BROWN DONALDSON</t>
  </si>
  <si>
    <t>XINIA A. HARVEY BROWN</t>
  </si>
  <si>
    <t>WILLIAN DELGADO MATAMOROS</t>
  </si>
  <si>
    <t>MARIA ALICIA VALVERDE CARVAJAL</t>
  </si>
  <si>
    <t>JESUS GONZALEZ VEGA</t>
  </si>
  <si>
    <t>CERRO NEGRO</t>
  </si>
  <si>
    <t>ROSALÍA SOLÍS VEGA</t>
  </si>
  <si>
    <t>KARLA MADRIGAL RODRIGUEZ</t>
  </si>
  <si>
    <t>MANUEL MARIA GUTIÉRREZ ZAMORA</t>
  </si>
  <si>
    <t>SARA NÚÑEZ SANABRIA</t>
  </si>
  <si>
    <t>BERNARDO SALAZAR VARGAS</t>
  </si>
  <si>
    <t>REINER BRICEÑO OBANDO</t>
  </si>
  <si>
    <t>LUIS ULLOA VALVERDE</t>
  </si>
  <si>
    <t>I.D.A. AGUJAS</t>
  </si>
  <si>
    <t>JAQUELINE CEDEÑO SILES</t>
  </si>
  <si>
    <t>ZAIDA ORDOÑEZ VARGAS</t>
  </si>
  <si>
    <t>ENRIQUE QUIROS SANCHEZ</t>
  </si>
  <si>
    <t>MELISSA FERLLINI CAMACHO</t>
  </si>
  <si>
    <t>ANA LUCIA MADRIGAL</t>
  </si>
  <si>
    <t>MONSEÑOR BERNARDO AUGUSTO THIEL</t>
  </si>
  <si>
    <t>03421</t>
  </si>
  <si>
    <t>ALBERTO MANUEL BRENES MORA</t>
  </si>
  <si>
    <t>KENNLY JIMENEZ DELGADO</t>
  </si>
  <si>
    <t>RAFAEL ANGEL CALDERÓN GUARDIA</t>
  </si>
  <si>
    <t>NOILY MARIA VARGAS SERRANO</t>
  </si>
  <si>
    <t>RAFAEL ANGEL CALDERON GUARDIA</t>
  </si>
  <si>
    <t>LUIS DEMETRIO TINOCO CASTRO</t>
  </si>
  <si>
    <t>MARTIN NAVARRO FERNANDEZ</t>
  </si>
  <si>
    <t>GARITA VIEJA</t>
  </si>
  <si>
    <t>MARGARITA BUSTOS GONZALEZ</t>
  </si>
  <si>
    <t>03471</t>
  </si>
  <si>
    <t>GIOVANNI UGALDE ACUÑA</t>
  </si>
  <si>
    <t>Mª ODILIE PADILLA VILLALOBOS</t>
  </si>
  <si>
    <t>FANNY OBANDO ZUÑIGA</t>
  </si>
  <si>
    <t>SARA ETHEL CALVO FONSECA</t>
  </si>
  <si>
    <t>ANA CELIA CANALES CARMONA</t>
  </si>
  <si>
    <t>COOPE-ISABEL</t>
  </si>
  <si>
    <t>SUSANA CHACÓN VILLEGAS</t>
  </si>
  <si>
    <t>BEATRIZ CAMACHO MARTINEZ</t>
  </si>
  <si>
    <t>ANA SÁNCHEZ BRITON</t>
  </si>
  <si>
    <t>MARCO TULIO TANDIOY OBANDO</t>
  </si>
  <si>
    <t>03599</t>
  </si>
  <si>
    <t>JOSE ADRIAN ZUÑIGA MORA</t>
  </si>
  <si>
    <t>SUSANA ARDON JIMENEZ</t>
  </si>
  <si>
    <t>PASO LAJAS</t>
  </si>
  <si>
    <t>03670</t>
  </si>
  <si>
    <t>EUSEBIO LAZARO LEIVA</t>
  </si>
  <si>
    <t>AGUAS FRÍAS</t>
  </si>
  <si>
    <t>03691</t>
  </si>
  <si>
    <t>03711</t>
  </si>
  <si>
    <t>FRANCISCO MONGE VARGAS</t>
  </si>
  <si>
    <t>LA CONCEPCION</t>
  </si>
  <si>
    <t>03715</t>
  </si>
  <si>
    <t>LAUREN PANIAGUA VARGAS</t>
  </si>
  <si>
    <t>RIGOBERTO RODRIGUEZ DELGADO</t>
  </si>
  <si>
    <t>03790</t>
  </si>
  <si>
    <t>JOSE CHAVARRIA CARRILLO</t>
  </si>
  <si>
    <t>FRANCISCO JIMÉNEZ SALAZAR</t>
  </si>
  <si>
    <t>REPUBLICA TRINIDAD Y TOBAGO</t>
  </si>
  <si>
    <t>ELSA LIDIETH ARIAS MORA</t>
  </si>
  <si>
    <t>03907</t>
  </si>
  <si>
    <t>YORLENY ELIZONDO LEZAMA</t>
  </si>
  <si>
    <t>HÉCTOR HERNÁNDEZ BOLIVAR</t>
  </si>
  <si>
    <t>03950</t>
  </si>
  <si>
    <t>ANABELLE VALVERDE FALLAS</t>
  </si>
  <si>
    <t>I.D.A. CAÑA BLANCA</t>
  </si>
  <si>
    <t>ARMANDO BARRIENTOS DIAZ</t>
  </si>
  <si>
    <t>MARIA EUGENIA VILLALOBOS R</t>
  </si>
  <si>
    <t>ALLEN JIMENEZ ZAMORA</t>
  </si>
  <si>
    <t>04053</t>
  </si>
  <si>
    <t>CARMEN MARÍA OVIEDO ZUÑIGA</t>
  </si>
  <si>
    <t>LORENZO MARTIN REYES ALVARADO</t>
  </si>
  <si>
    <t>CAPACITACION AMBIENTAL VERACRUZ</t>
  </si>
  <si>
    <t>JOHANNA V.GONZALEZ KOOPER</t>
  </si>
  <si>
    <t>JOSE MANUEL ARROYO GUTIERREZ</t>
  </si>
  <si>
    <t>I.D.A. EL VIVERO</t>
  </si>
  <si>
    <t>04288</t>
  </si>
  <si>
    <t>JUAN EDUARDO SALAS SANABRIA</t>
  </si>
  <si>
    <t>WENDY ROJAS ARIAS</t>
  </si>
  <si>
    <t>CERRO ALEGRE</t>
  </si>
  <si>
    <t>04298</t>
  </si>
  <si>
    <t>ins_perte</t>
  </si>
  <si>
    <t>NUEVOS HORIZONTES ESCOLARES</t>
  </si>
  <si>
    <t>00201</t>
  </si>
  <si>
    <t>02215</t>
  </si>
  <si>
    <t>SAINT JOHN VIANEY</t>
  </si>
  <si>
    <t>INSTITUTO EDUCATIVO MODERNO</t>
  </si>
  <si>
    <t>03228</t>
  </si>
  <si>
    <t>03230</t>
  </si>
  <si>
    <t>03231</t>
  </si>
  <si>
    <t>03232</t>
  </si>
  <si>
    <t>03242</t>
  </si>
  <si>
    <t>03246</t>
  </si>
  <si>
    <t>03299</t>
  </si>
  <si>
    <t>03303</t>
  </si>
  <si>
    <t>03363</t>
  </si>
  <si>
    <t>03364</t>
  </si>
  <si>
    <t>03368</t>
  </si>
  <si>
    <t>03381</t>
  </si>
  <si>
    <t>03428</t>
  </si>
  <si>
    <t>03429</t>
  </si>
  <si>
    <t>03439</t>
  </si>
  <si>
    <t>03444</t>
  </si>
  <si>
    <t>03445</t>
  </si>
  <si>
    <t>03453</t>
  </si>
  <si>
    <t>03457</t>
  </si>
  <si>
    <t>SAN ANTONIO DE PADUA</t>
  </si>
  <si>
    <t>03460</t>
  </si>
  <si>
    <t>03462</t>
  </si>
  <si>
    <t>MONTE VERDE SCHOOL</t>
  </si>
  <si>
    <t>03465</t>
  </si>
  <si>
    <t>03472</t>
  </si>
  <si>
    <t>03477</t>
  </si>
  <si>
    <t>03484</t>
  </si>
  <si>
    <t>03510</t>
  </si>
  <si>
    <t>03530</t>
  </si>
  <si>
    <t>03544</t>
  </si>
  <si>
    <t>03546</t>
  </si>
  <si>
    <t>03547</t>
  </si>
  <si>
    <t>03555</t>
  </si>
  <si>
    <t>03557</t>
  </si>
  <si>
    <t>03559</t>
  </si>
  <si>
    <t>03560</t>
  </si>
  <si>
    <t>03566</t>
  </si>
  <si>
    <t>03567</t>
  </si>
  <si>
    <t>SAINT GABRIEL ELEMENTARY</t>
  </si>
  <si>
    <t>03587</t>
  </si>
  <si>
    <t>03603</t>
  </si>
  <si>
    <t>03604</t>
  </si>
  <si>
    <t>03606</t>
  </si>
  <si>
    <t>03614</t>
  </si>
  <si>
    <t>03616</t>
  </si>
  <si>
    <t>03618</t>
  </si>
  <si>
    <t>03622</t>
  </si>
  <si>
    <t>03626</t>
  </si>
  <si>
    <t>03627</t>
  </si>
  <si>
    <t>03628</t>
  </si>
  <si>
    <t>03629</t>
  </si>
  <si>
    <t>03634</t>
  </si>
  <si>
    <t>03635</t>
  </si>
  <si>
    <t>03640</t>
  </si>
  <si>
    <t>03667</t>
  </si>
  <si>
    <t>03668</t>
  </si>
  <si>
    <t>03675</t>
  </si>
  <si>
    <t>03677</t>
  </si>
  <si>
    <t>03678</t>
  </si>
  <si>
    <t>03679</t>
  </si>
  <si>
    <t>03694</t>
  </si>
  <si>
    <t>03699</t>
  </si>
  <si>
    <t>03702</t>
  </si>
  <si>
    <t>03703</t>
  </si>
  <si>
    <t>03707</t>
  </si>
  <si>
    <t>03718</t>
  </si>
  <si>
    <t>03727</t>
  </si>
  <si>
    <t>03737</t>
  </si>
  <si>
    <t>03741</t>
  </si>
  <si>
    <t>03774</t>
  </si>
  <si>
    <t>03775</t>
  </si>
  <si>
    <t>03779</t>
  </si>
  <si>
    <t>03794</t>
  </si>
  <si>
    <t>03795</t>
  </si>
  <si>
    <t>03803</t>
  </si>
  <si>
    <t>03811</t>
  </si>
  <si>
    <t>SAINT VINCENT SCHOOL</t>
  </si>
  <si>
    <t>03812</t>
  </si>
  <si>
    <t>03819</t>
  </si>
  <si>
    <t>03837</t>
  </si>
  <si>
    <t>03839</t>
  </si>
  <si>
    <t>03840</t>
  </si>
  <si>
    <t>03854</t>
  </si>
  <si>
    <t>03856</t>
  </si>
  <si>
    <t>03868</t>
  </si>
  <si>
    <t>03870</t>
  </si>
  <si>
    <t>03876</t>
  </si>
  <si>
    <t>03880</t>
  </si>
  <si>
    <t>03884</t>
  </si>
  <si>
    <t>03890</t>
  </si>
  <si>
    <t>03891</t>
  </si>
  <si>
    <t>03893</t>
  </si>
  <si>
    <t>03894</t>
  </si>
  <si>
    <t>03896</t>
  </si>
  <si>
    <t>03921</t>
  </si>
  <si>
    <t>03935</t>
  </si>
  <si>
    <t>BILINGUE SAN ESTEBAN</t>
  </si>
  <si>
    <t>03944</t>
  </si>
  <si>
    <t>03945</t>
  </si>
  <si>
    <t>03955</t>
  </si>
  <si>
    <t>03957</t>
  </si>
  <si>
    <t>03958</t>
  </si>
  <si>
    <t>03959</t>
  </si>
  <si>
    <t>03965</t>
  </si>
  <si>
    <t>SAINT NICHOLÁS OF FLÜE SCHOOL</t>
  </si>
  <si>
    <t>03966</t>
  </si>
  <si>
    <t>03967</t>
  </si>
  <si>
    <t>03968</t>
  </si>
  <si>
    <t>03969</t>
  </si>
  <si>
    <t>03970</t>
  </si>
  <si>
    <t>03976</t>
  </si>
  <si>
    <t>03979</t>
  </si>
  <si>
    <t>03980</t>
  </si>
  <si>
    <t>03981</t>
  </si>
  <si>
    <t>03989</t>
  </si>
  <si>
    <t>04005</t>
  </si>
  <si>
    <t>04009</t>
  </si>
  <si>
    <t>04010</t>
  </si>
  <si>
    <t>04012</t>
  </si>
  <si>
    <t>04013</t>
  </si>
  <si>
    <t>04016</t>
  </si>
  <si>
    <t>04017</t>
  </si>
  <si>
    <t>04023</t>
  </si>
  <si>
    <t>04032</t>
  </si>
  <si>
    <t>04033</t>
  </si>
  <si>
    <t>04034</t>
  </si>
  <si>
    <t>04037</t>
  </si>
  <si>
    <t>04038</t>
  </si>
  <si>
    <t>04065</t>
  </si>
  <si>
    <t>04066</t>
  </si>
  <si>
    <t>04071</t>
  </si>
  <si>
    <t>04106</t>
  </si>
  <si>
    <t>SATëBLöK SCHOOL</t>
  </si>
  <si>
    <t>04107</t>
  </si>
  <si>
    <t>04109</t>
  </si>
  <si>
    <t>04110</t>
  </si>
  <si>
    <t>04111</t>
  </si>
  <si>
    <t>04114</t>
  </si>
  <si>
    <t>04116</t>
  </si>
  <si>
    <t>04117</t>
  </si>
  <si>
    <t>04121</t>
  </si>
  <si>
    <t>04126</t>
  </si>
  <si>
    <t>04128</t>
  </si>
  <si>
    <t>04129</t>
  </si>
  <si>
    <t>04131</t>
  </si>
  <si>
    <t>04132</t>
  </si>
  <si>
    <t>BILINGÜE ISAAC PHILLIPE</t>
  </si>
  <si>
    <t>04141</t>
  </si>
  <si>
    <t>04143</t>
  </si>
  <si>
    <t>04158</t>
  </si>
  <si>
    <t>04164</t>
  </si>
  <si>
    <t>04180</t>
  </si>
  <si>
    <t>04190</t>
  </si>
  <si>
    <t>04206</t>
  </si>
  <si>
    <t>04216</t>
  </si>
  <si>
    <t>04217</t>
  </si>
  <si>
    <t>04219</t>
  </si>
  <si>
    <t>04225</t>
  </si>
  <si>
    <t>04251</t>
  </si>
  <si>
    <t>04252</t>
  </si>
  <si>
    <t>SUN VIEW ELEMENTARY SCHOOL</t>
  </si>
  <si>
    <t>04253</t>
  </si>
  <si>
    <t>04254</t>
  </si>
  <si>
    <t>04255</t>
  </si>
  <si>
    <t>04257</t>
  </si>
  <si>
    <t>04259</t>
  </si>
  <si>
    <t>04261</t>
  </si>
  <si>
    <t>04267</t>
  </si>
  <si>
    <t>04268</t>
  </si>
  <si>
    <t>04270</t>
  </si>
  <si>
    <t>04272</t>
  </si>
  <si>
    <t>04274</t>
  </si>
  <si>
    <t>04275</t>
  </si>
  <si>
    <t>04276</t>
  </si>
  <si>
    <t>04277</t>
  </si>
  <si>
    <t>04280</t>
  </si>
  <si>
    <t>04282</t>
  </si>
  <si>
    <t>04284</t>
  </si>
  <si>
    <t>04287</t>
  </si>
  <si>
    <t>04300</t>
  </si>
  <si>
    <t>04302</t>
  </si>
  <si>
    <t>04304</t>
  </si>
  <si>
    <t>04309</t>
  </si>
  <si>
    <t>04312</t>
  </si>
  <si>
    <t>3885</t>
  </si>
  <si>
    <t>LOS CEIBOS</t>
  </si>
  <si>
    <t>SILVIA RODRIGUEZ CASTILLO</t>
  </si>
  <si>
    <t>0871</t>
  </si>
  <si>
    <t>HUACABATA</t>
  </si>
  <si>
    <t>0751</t>
  </si>
  <si>
    <t>YERI</t>
  </si>
  <si>
    <t>02224</t>
  </si>
  <si>
    <t>6279</t>
  </si>
  <si>
    <t>CEBROR</t>
  </si>
  <si>
    <t>SHIRLENY TORRES ORTIZ</t>
  </si>
  <si>
    <t>1964</t>
  </si>
  <si>
    <t>ALTO ALMIRANTE</t>
  </si>
  <si>
    <t>JOSE ADRIANO MAYORGA FIGUEROA</t>
  </si>
  <si>
    <t>02790</t>
  </si>
  <si>
    <t>3362</t>
  </si>
  <si>
    <t>DURURPE</t>
  </si>
  <si>
    <t>JAIRO MARIN BUITRAGO</t>
  </si>
  <si>
    <t>1669</t>
  </si>
  <si>
    <t>03098</t>
  </si>
  <si>
    <t>0689</t>
  </si>
  <si>
    <t>JOSE ROJAS ALPIZAR</t>
  </si>
  <si>
    <t>03275</t>
  </si>
  <si>
    <t>2503</t>
  </si>
  <si>
    <t>ALTOS DEL ROBLE</t>
  </si>
  <si>
    <t>03351</t>
  </si>
  <si>
    <t>2741</t>
  </si>
  <si>
    <t>TIVIVES</t>
  </si>
  <si>
    <t>03352</t>
  </si>
  <si>
    <t>1666</t>
  </si>
  <si>
    <t>SANTA TERESA SUR</t>
  </si>
  <si>
    <t>ANA VICTORIA SOLIS MENDEZ</t>
  </si>
  <si>
    <t>03353</t>
  </si>
  <si>
    <t>1382</t>
  </si>
  <si>
    <t>AGUA AZUL</t>
  </si>
  <si>
    <t>5989</t>
  </si>
  <si>
    <t>SWAKBLI</t>
  </si>
  <si>
    <t>03355</t>
  </si>
  <si>
    <t>2967</t>
  </si>
  <si>
    <t>EL ÑEQUE</t>
  </si>
  <si>
    <t>03253</t>
  </si>
  <si>
    <t>04211</t>
  </si>
  <si>
    <t>03754</t>
  </si>
  <si>
    <t>01004</t>
  </si>
  <si>
    <t>04173</t>
  </si>
  <si>
    <t>03507</t>
  </si>
  <si>
    <t>CUADRO 3</t>
  </si>
  <si>
    <t>Trabajo Infantil:</t>
  </si>
  <si>
    <t xml:space="preserve">MOVIMIENTOS DE MATRÍCULA </t>
  </si>
  <si>
    <t>Movimientos 
de Matrícula</t>
  </si>
  <si>
    <t>Interactivo II</t>
  </si>
  <si>
    <t>Más:</t>
  </si>
  <si>
    <t>Menos:</t>
  </si>
  <si>
    <t>Fallecidos</t>
  </si>
  <si>
    <t>Notas:</t>
  </si>
  <si>
    <t>De 7 años 
y más</t>
  </si>
  <si>
    <t>Muje-
res</t>
  </si>
  <si>
    <t>Ciclo de Transición</t>
  </si>
  <si>
    <t>0496</t>
  </si>
  <si>
    <t>0537</t>
  </si>
  <si>
    <t>0584</t>
  </si>
  <si>
    <t>0676</t>
  </si>
  <si>
    <t>0684</t>
  </si>
  <si>
    <t>02795</t>
  </si>
  <si>
    <t>0726</t>
  </si>
  <si>
    <t>02471</t>
  </si>
  <si>
    <t>0772</t>
  </si>
  <si>
    <t>03367</t>
  </si>
  <si>
    <t>0891</t>
  </si>
  <si>
    <t>0974</t>
  </si>
  <si>
    <t>02068</t>
  </si>
  <si>
    <t>0975</t>
  </si>
  <si>
    <t>1072</t>
  </si>
  <si>
    <t>02462</t>
  </si>
  <si>
    <t>1304</t>
  </si>
  <si>
    <t>1412</t>
  </si>
  <si>
    <t>1509</t>
  </si>
  <si>
    <t>02361</t>
  </si>
  <si>
    <t>1585</t>
  </si>
  <si>
    <t>1686</t>
  </si>
  <si>
    <t>1834</t>
  </si>
  <si>
    <t>1941</t>
  </si>
  <si>
    <t>1962</t>
  </si>
  <si>
    <t>1992</t>
  </si>
  <si>
    <t>03365</t>
  </si>
  <si>
    <t>2033</t>
  </si>
  <si>
    <t>2037</t>
  </si>
  <si>
    <t>02845</t>
  </si>
  <si>
    <t>2057</t>
  </si>
  <si>
    <t>2231</t>
  </si>
  <si>
    <t>2545</t>
  </si>
  <si>
    <t>02071</t>
  </si>
  <si>
    <t>2774</t>
  </si>
  <si>
    <t>2965</t>
  </si>
  <si>
    <t>03374</t>
  </si>
  <si>
    <t>3048</t>
  </si>
  <si>
    <t>02810</t>
  </si>
  <si>
    <t>03373</t>
  </si>
  <si>
    <t>3447</t>
  </si>
  <si>
    <t>03370</t>
  </si>
  <si>
    <t>3468</t>
  </si>
  <si>
    <t>3516</t>
  </si>
  <si>
    <t>02780</t>
  </si>
  <si>
    <t>3748</t>
  </si>
  <si>
    <t>3914</t>
  </si>
  <si>
    <t>4940</t>
  </si>
  <si>
    <t>4974</t>
  </si>
  <si>
    <t>03366</t>
  </si>
  <si>
    <t>5887</t>
  </si>
  <si>
    <t>6024</t>
  </si>
  <si>
    <t>6140</t>
  </si>
  <si>
    <t>6298</t>
  </si>
  <si>
    <t>03379</t>
  </si>
  <si>
    <t>6648</t>
  </si>
  <si>
    <t>6664</t>
  </si>
  <si>
    <t>03371</t>
  </si>
  <si>
    <t>GUARDERIA INFANTIL DEL NIÑO JESUS</t>
  </si>
  <si>
    <t>J.N. JUSTO A. FACIO</t>
  </si>
  <si>
    <t>ZIANI SOTO UREÑA</t>
  </si>
  <si>
    <t>EDGAR MARIO ARCE VARGAS</t>
  </si>
  <si>
    <t>EDUARDO VARGAS GARCÍA</t>
  </si>
  <si>
    <t>CRISTINA SALAZAR SALAZAR</t>
  </si>
  <si>
    <t>MARGOT OSA TENORIO</t>
  </si>
  <si>
    <t>J.N. MANUEL BELGRANO</t>
  </si>
  <si>
    <t>ELIZABETH ALVAREZ ROSALES</t>
  </si>
  <si>
    <t>CARLOS CORRALES HERRERA</t>
  </si>
  <si>
    <t>REVERENDO FRANCISCO SCHMITZ</t>
  </si>
  <si>
    <t>CESAR MANZANARES VARGAS</t>
  </si>
  <si>
    <t>DOCTOR FERRAZ</t>
  </si>
  <si>
    <t>ELIZABETH SALAZAR MORA</t>
  </si>
  <si>
    <t>EL HOYON</t>
  </si>
  <si>
    <t>JACINTO PANIAGÜA RODRIGUEZ</t>
  </si>
  <si>
    <t>DINNIA RUIZ DIAZ</t>
  </si>
  <si>
    <t>CARLOS MANUEL ROJAS QUIRÓS</t>
  </si>
  <si>
    <t>SIRA VARELA QUESADA</t>
  </si>
  <si>
    <t>PADRE PERALTA</t>
  </si>
  <si>
    <t>ANGELA GONZALEZ RIOS</t>
  </si>
  <si>
    <t>JAQUELINE ARAYA SERRANO</t>
  </si>
  <si>
    <t>EUGENIO CORRALES BIANCHINI</t>
  </si>
  <si>
    <t>DIGNA QUESADA GOMEZ</t>
  </si>
  <si>
    <t>OSCAR JIMENEZ RIVERA</t>
  </si>
  <si>
    <t>GRACE GOMEZ GOMEZ</t>
  </si>
  <si>
    <t>PBRO RICARDO SALAS CAMPOS</t>
  </si>
  <si>
    <t>MARIA MARIN GALAGARZA</t>
  </si>
  <si>
    <t>MARIA LEAL RODRIGUEZ</t>
  </si>
  <si>
    <t>J.N. JOSEFINA LOPEZ BONILLA</t>
  </si>
  <si>
    <t>DORIAN S. ALVAREZ CHAVARRIA</t>
  </si>
  <si>
    <t>PACIFICA GARCIA FERNANDEZ</t>
  </si>
  <si>
    <t>BERNARDO GUTIERREZ</t>
  </si>
  <si>
    <t>GENERAL TOMAS GUARDIA</t>
  </si>
  <si>
    <t>ELKIE MARTINEZ BRENES</t>
  </si>
  <si>
    <t>OLYMPIA TREJOS LOPEZ</t>
  </si>
  <si>
    <t>MARGARITA ROJAS ZUÑIGA</t>
  </si>
  <si>
    <t>MARIA MOYA WOLFE</t>
  </si>
  <si>
    <t>ANTONIO RAMIREZ HOTSON</t>
  </si>
  <si>
    <t>JEANNETH NAVARRO GUZMAN</t>
  </si>
  <si>
    <t>OKY CAMBRONERO MESEN</t>
  </si>
  <si>
    <t>ALI MARCHENA VILLEGAS</t>
  </si>
  <si>
    <t>JENDRY MOYA DURAN</t>
  </si>
  <si>
    <t>YANCY ROJAS ARAUZ</t>
  </si>
  <si>
    <t>BATAAN</t>
  </si>
  <si>
    <t>EDGAR VILLEGAS RODRIGUEZ</t>
  </si>
  <si>
    <t>HUGO LÓPEZ TREJOS</t>
  </si>
  <si>
    <t>GEOVANNI MURILLO SAENZ</t>
  </si>
  <si>
    <t>ROLANDO VARGAS FERNÁNDEZ</t>
  </si>
  <si>
    <t>LA CATALUÑA</t>
  </si>
  <si>
    <t>JOSE PLUMMER ALLEN</t>
  </si>
  <si>
    <t>MARGOT CAMACHO JIMENEZ</t>
  </si>
  <si>
    <t>JEANNETTE HERNANDEZ B.</t>
  </si>
  <si>
    <t>ARIEL EDUARDO MENDEZ MURILLO</t>
  </si>
  <si>
    <t>ANTONIO QUIROS ESPINOZA</t>
  </si>
  <si>
    <t>LIDIA CAMPOS RAMIREZ</t>
  </si>
  <si>
    <t>MOIN</t>
  </si>
  <si>
    <t>ANGELA NUÑEZ HERNANDEZ</t>
  </si>
  <si>
    <t>RIO CUBA</t>
  </si>
  <si>
    <t>LIMON 2000</t>
  </si>
  <si>
    <t>ESTELA LOPEZ TAPIA</t>
  </si>
  <si>
    <t>DORIS Z. STONE</t>
  </si>
  <si>
    <t>LUIS ALBERTO TORRES RIVERA</t>
  </si>
  <si>
    <t>LAURA RETANA TORRES</t>
  </si>
  <si>
    <t>MARVIN ALONSO OVARES OBANDO</t>
  </si>
  <si>
    <t>FRANCISCA BUSTOS LÓPEZ</t>
  </si>
  <si>
    <t>ANTONIO FERNANDEZ GAMBOA</t>
  </si>
  <si>
    <t>ODETH RAMIREZ MENDEZ</t>
  </si>
  <si>
    <t>KARLA RAMIREZ ESPINOZA</t>
  </si>
  <si>
    <t>TANIA JACKSON NUÑEZ</t>
  </si>
  <si>
    <t>ELEAZAR VILLEGAS RODRIGUEZ</t>
  </si>
  <si>
    <t>IGNACIO GUTIERREZ</t>
  </si>
  <si>
    <t>JOSE M. CONTRERAS BUSTOS</t>
  </si>
  <si>
    <t>MERCEDES ORTEGA HERNANDEZ</t>
  </si>
  <si>
    <t>ARJERIE VARGAS HERNANDEZ</t>
  </si>
  <si>
    <t>SANDRA VARGAS MORALES</t>
  </si>
  <si>
    <t>CARLOS ARAYA PINEDA</t>
  </si>
  <si>
    <t>ADELITA NUÑEZ MURILLO</t>
  </si>
  <si>
    <t>CHRISTIAN RIVERA NUÑEZ</t>
  </si>
  <si>
    <t>TOBIAS VAGLIO</t>
  </si>
  <si>
    <t>CARLOS ML. SUAREZ FONSECA</t>
  </si>
  <si>
    <t>LUZON</t>
  </si>
  <si>
    <t>CELIA REID JONES</t>
  </si>
  <si>
    <t>NELSY JULISSA GOMEZ SOLORZANO</t>
  </si>
  <si>
    <t>SANDRA F. JIMENEZ BRENES</t>
  </si>
  <si>
    <t>CAROLINA HURTADO HURTADO</t>
  </si>
  <si>
    <t>JULIO CESAR VARGAS GUERRERO</t>
  </si>
  <si>
    <t>PRIMO COGHI FERRARI</t>
  </si>
  <si>
    <t>YENDRY FONSECA MADRIZ</t>
  </si>
  <si>
    <t>ROGENA ABRAHAMS NUÑEZ</t>
  </si>
  <si>
    <t>HERIBERTO QUIROS SOLANO</t>
  </si>
  <si>
    <t>ADRIAN BARBOZA AVALOS</t>
  </si>
  <si>
    <t>CYNTHIA MORA MORA</t>
  </si>
  <si>
    <t>JOSE D MATARRITA CARRILLO</t>
  </si>
  <si>
    <t>ANA LORENA RIVERA ARIAS</t>
  </si>
  <si>
    <t>JOSE LUIS ROMERO PRADO</t>
  </si>
  <si>
    <t>HENRY RICARDO OTAROLA ZAMORA</t>
  </si>
  <si>
    <t>BENITO JUAREZ GARCIA</t>
  </si>
  <si>
    <t>AILLEN BRICEÑO AGUILAR</t>
  </si>
  <si>
    <t>BUFALO</t>
  </si>
  <si>
    <t>LISBETH ARAYA CORTES</t>
  </si>
  <si>
    <t>RIO BANANO</t>
  </si>
  <si>
    <t>UNION CAMPESINA</t>
  </si>
  <si>
    <t>HENRY NUÑEZ CHAVES</t>
  </si>
  <si>
    <t>RIO QUITO</t>
  </si>
  <si>
    <t>JORLENE RODRIGUEZ ORTEGA</t>
  </si>
  <si>
    <t>MARINO VARGAS CAMPOS</t>
  </si>
  <si>
    <t>IDANIA CORTES OSORNO</t>
  </si>
  <si>
    <t>LEDA MARIA SILES GUEVARA</t>
  </si>
  <si>
    <t>JEANNETHE HUERTAS LOPEZ</t>
  </si>
  <si>
    <t>WALTER SANCHEZ CARDENAS</t>
  </si>
  <si>
    <t>SADDY BENAVIDES AGÜERO</t>
  </si>
  <si>
    <t>JUDITH VILLAFUERTE CRUZ</t>
  </si>
  <si>
    <t>WILBERTH BONILLA BONILLA</t>
  </si>
  <si>
    <t>JULIA FERNÁNDEZ RODRIGUEZ</t>
  </si>
  <si>
    <t>LA ALEGRIA DE OROSI</t>
  </si>
  <si>
    <t>ANA CRISTINA MADRIGAL LEANDRO</t>
  </si>
  <si>
    <t>DAVID CHAVES ULLOA</t>
  </si>
  <si>
    <t>ALBA IRIS ABARCA LOPEZ</t>
  </si>
  <si>
    <t>BENJAMIN DIAZ LEIVA</t>
  </si>
  <si>
    <t>YAJAIRA GONZALEZ SIBAJA</t>
  </si>
  <si>
    <t>GRETTEL ARANA NOGUERA</t>
  </si>
  <si>
    <t>I.D.A. LOS ANGELES</t>
  </si>
  <si>
    <t>KATHYA GUZMAN RAMIREZ</t>
  </si>
  <si>
    <t>YARLENI LEITON FUENTES</t>
  </si>
  <si>
    <t>ANA LEON MORA</t>
  </si>
  <si>
    <t>WENDIER MARTINEZ CERDAS</t>
  </si>
  <si>
    <t>DARLING CALDERON ANGULO</t>
  </si>
  <si>
    <t>LAS BRISAS DEL REVENTAZON</t>
  </si>
  <si>
    <t>VICTOR RODRIGO LOAIZA SANCHEZ</t>
  </si>
  <si>
    <t>VICTOR MADRIGAL CASTRO</t>
  </si>
  <si>
    <t>NAMÚ WOKIR</t>
  </si>
  <si>
    <t>03580</t>
  </si>
  <si>
    <t>LEOPOLDINA BALTODANO ZUÑIGA</t>
  </si>
  <si>
    <t>VEINTISEIS MILLAS</t>
  </si>
  <si>
    <t>ERIC RAMIREZ MORENO</t>
  </si>
  <si>
    <t>JENNIFFER PEÑA ALFARO</t>
  </si>
  <si>
    <t>MARIA DEL CARMEN TREJOS TREJOS</t>
  </si>
  <si>
    <t>RIO CAÑAS</t>
  </si>
  <si>
    <t>ARTURO DUARTE GUADAMUZ</t>
  </si>
  <si>
    <t>VIRGINIA CORRALES PEREIRA</t>
  </si>
  <si>
    <t>VLADIMIR DIAZ ORTIZ</t>
  </si>
  <si>
    <t>ROSE MARY ROMERO PRADO</t>
  </si>
  <si>
    <t>WILBER SANCHEZ CARDENAS</t>
  </si>
  <si>
    <t>DIANA QUESADA ACUÑA</t>
  </si>
  <si>
    <t>CESAR MARTIN ESPINOZA DIAZ</t>
  </si>
  <si>
    <t>MARIA E. ACUÑA SEGURA</t>
  </si>
  <si>
    <t>MARIA LUISA</t>
  </si>
  <si>
    <t>CEIBA ALTA</t>
  </si>
  <si>
    <t>GUSTAVO CESPEDES PORRAS</t>
  </si>
  <si>
    <t>JORGE EDO. ZAMORA MONTERO</t>
  </si>
  <si>
    <t>CORRALAR DE MORA</t>
  </si>
  <si>
    <t>GUAUBATA</t>
  </si>
  <si>
    <t>EL EDEN</t>
  </si>
  <si>
    <t>SARA Mª GUTIERREZ MEDINA</t>
  </si>
  <si>
    <t>PABLO JAEN GUZMAN</t>
  </si>
  <si>
    <t>SALVADOR MACOTELO DAVILA</t>
  </si>
  <si>
    <t>DONALD GERARDO MORA VEGA</t>
  </si>
  <si>
    <t>OSCAR GODINEZ RODRIGUEZ</t>
  </si>
  <si>
    <t>TSENE DIKOL</t>
  </si>
  <si>
    <t>ROSANY VALVERDES MORALES</t>
  </si>
  <si>
    <t>03878</t>
  </si>
  <si>
    <t>KARINA PHILLIPS GRANT</t>
  </si>
  <si>
    <t>MIRNA CRUZ MORA</t>
  </si>
  <si>
    <t>KEILOR RODRIGUEZ MARIN</t>
  </si>
  <si>
    <t>CHIRCO</t>
  </si>
  <si>
    <t>PASITOS PEQUEÑOS-CEDES</t>
  </si>
  <si>
    <t>ESTER FALLAS GRANADOS</t>
  </si>
  <si>
    <t>LUIS ALBERTO AGUERO UMAÑA</t>
  </si>
  <si>
    <t>JOSE A.VILLALOBOS SANCHEZ</t>
  </si>
  <si>
    <t>ARLENY CORDOBA VARGAS</t>
  </si>
  <si>
    <t>XINIA HERNANDEZ RAMIREZ</t>
  </si>
  <si>
    <t>RIO DURUY</t>
  </si>
  <si>
    <t>DUGNIA MATAMOROS LORIA</t>
  </si>
  <si>
    <t>ROBERTA CAMERON MONTEQUIE</t>
  </si>
  <si>
    <t>DORA LISA VIALES RAMIREZ</t>
  </si>
  <si>
    <t>PIZOTILLO</t>
  </si>
  <si>
    <t>02133</t>
  </si>
  <si>
    <t>MARLEN MADRIZ ARCE</t>
  </si>
  <si>
    <t>IVETH SANCHEZ MONGE</t>
  </si>
  <si>
    <t>JOSE FELICIANO ORTIZ FIGUEROA</t>
  </si>
  <si>
    <t>SAN VICENTE Y LAS GRANADINAS</t>
  </si>
  <si>
    <t>03962</t>
  </si>
  <si>
    <t>MINOR ALONSO ELLIS LEANDRO</t>
  </si>
  <si>
    <t>RICHARD NARANJO AGUILAR</t>
  </si>
  <si>
    <t>SARA MARTINEZ RODRÍGUEZ</t>
  </si>
  <si>
    <t>MAURICIO SALINA VARGAS</t>
  </si>
  <si>
    <t>SIRIA AGUILERA GUTIERREZ</t>
  </si>
  <si>
    <t>NAYUBEL HERNANDEZ HERNANDEZ</t>
  </si>
  <si>
    <t>POLKA</t>
  </si>
  <si>
    <t>OLGA CHACON BARBOZA</t>
  </si>
  <si>
    <t>YENDRY ANGELICA MORA MONGE</t>
  </si>
  <si>
    <t>ARACELLY AMPIE CARBALLO</t>
  </si>
  <si>
    <t>IGNACIO FUENTES MOLINA</t>
  </si>
  <si>
    <t>AURORA MENA CORDERO</t>
  </si>
  <si>
    <t>JORGE VILLALOBOS PADILLA</t>
  </si>
  <si>
    <t>00588</t>
  </si>
  <si>
    <t>LISSETTE SALAS VILLALOBOS</t>
  </si>
  <si>
    <t>INGRID MARCELA CABEZAS VASQUEZ</t>
  </si>
  <si>
    <t>MIRADOR</t>
  </si>
  <si>
    <t>GIOVANNI CALDERON MORA</t>
  </si>
  <si>
    <t>ARLENA GUTIERREZ MATARRITA</t>
  </si>
  <si>
    <t>XINIA PATRICIA CAMPOS LOAIZA</t>
  </si>
  <si>
    <t>PABLO GONZALEZ ARROYO</t>
  </si>
  <si>
    <t>ROGER NAVARRO GRANADOS</t>
  </si>
  <si>
    <t>SANDRA SALAZAR PARRA</t>
  </si>
  <si>
    <t>MELVIN MARTINEZ  SEGURA</t>
  </si>
  <si>
    <t>ROSARIO ARRIETA GOMEZ</t>
  </si>
  <si>
    <t>YORLENI GALLO RUIZ</t>
  </si>
  <si>
    <t>ANA LIA RUIZ MARCHENA</t>
  </si>
  <si>
    <t>DAMARIS RIVERA AGUILAR</t>
  </si>
  <si>
    <t>GRISELDA MORALES FRASES</t>
  </si>
  <si>
    <t>ELENA ALVAREZ CORDERO</t>
  </si>
  <si>
    <t>YERLYN GARCIA REYES</t>
  </si>
  <si>
    <t>BAJOS DE PLOMO</t>
  </si>
  <si>
    <t>ATIRRO</t>
  </si>
  <si>
    <t>MELISSA QUESADA HIDALGO</t>
  </si>
  <si>
    <t>SANTUBAL</t>
  </si>
  <si>
    <t>HERIBERTO ZUÑIGA SERRANO</t>
  </si>
  <si>
    <t>XIQUIARI</t>
  </si>
  <si>
    <t>MINOR JIMENEZ ACUÑA</t>
  </si>
  <si>
    <t>03563</t>
  </si>
  <si>
    <t>KOIYABA</t>
  </si>
  <si>
    <t>LUIS DIEGO SOLANO RODRIGUEZ</t>
  </si>
  <si>
    <t>03653</t>
  </si>
  <si>
    <t>TSIMARI</t>
  </si>
  <si>
    <t>03900</t>
  </si>
  <si>
    <t>03882</t>
  </si>
  <si>
    <t>04308</t>
  </si>
  <si>
    <t>WAWET</t>
  </si>
  <si>
    <t>JAIRO MORALES MORA</t>
  </si>
  <si>
    <t>04171</t>
  </si>
  <si>
    <t>SOKI</t>
  </si>
  <si>
    <t>04317</t>
  </si>
  <si>
    <t>LOMA LINDA</t>
  </si>
  <si>
    <t>HANNIA MANNING RODA</t>
  </si>
  <si>
    <t>04096</t>
  </si>
  <si>
    <t>MARILU VILLALOBOS MESEN</t>
  </si>
  <si>
    <t>LAS PILAS</t>
  </si>
  <si>
    <t>SKA DIKOL</t>
  </si>
  <si>
    <t>BEILER ROJAS DELGADO</t>
  </si>
  <si>
    <t>04214</t>
  </si>
  <si>
    <t>ASENTAMIENTO SALAMA</t>
  </si>
  <si>
    <t>04118</t>
  </si>
  <si>
    <t>ASENTAMIENTO SALAMÁ</t>
  </si>
  <si>
    <t>BAJO CANET</t>
  </si>
  <si>
    <t>ÑUKA KICHA</t>
  </si>
  <si>
    <t>04191</t>
  </si>
  <si>
    <t>ADVENTISTA DE CARTAGO</t>
  </si>
  <si>
    <t>ADVENTISTA DE LIMON</t>
  </si>
  <si>
    <t>ADVENTISTA EMANUEL</t>
  </si>
  <si>
    <t>ADVENTISTA PASO CANOAS</t>
  </si>
  <si>
    <t>APOYO EDUCATIVO INAPE</t>
  </si>
  <si>
    <t>ASAMBLEAS DE DIOS LOS GUIDO</t>
  </si>
  <si>
    <t>ATENAS PREESCOLAR</t>
  </si>
  <si>
    <t>BAMBI</t>
  </si>
  <si>
    <t>BILINGÜE COSQUILLITAS</t>
  </si>
  <si>
    <t>BILINGÜE DEL SAGRADO CORAZON DE JESUS</t>
  </si>
  <si>
    <t>BILINGÜE FROGGIES</t>
  </si>
  <si>
    <t>BILINGÜE MARIA AUXILIADORA</t>
  </si>
  <si>
    <t>BILINGÜE NUESTRA SRA DE LOURDES</t>
  </si>
  <si>
    <t>BILINGÜE SAN ISIDRO</t>
  </si>
  <si>
    <t>BILINGÜE SONNY</t>
  </si>
  <si>
    <t>BILINGÜE VIRGEN DE PILAR</t>
  </si>
  <si>
    <t>BIO KIDS PRESCHOOL</t>
  </si>
  <si>
    <t>BURBUJITAS</t>
  </si>
  <si>
    <t>CAMPESTRE</t>
  </si>
  <si>
    <t>CARIBBEAN SCHOOL</t>
  </si>
  <si>
    <t>CIENTIFICO BILINGÜE DEL SUR</t>
  </si>
  <si>
    <t>CONSERVATORIO SAN AGUSTIN</t>
  </si>
  <si>
    <t>CONTEMPORANEO</t>
  </si>
  <si>
    <t>CREATIVA</t>
  </si>
  <si>
    <t>CRISTIANA ASAMBLEAS DE DIOS TORREMOLINOS</t>
  </si>
  <si>
    <t>DIVINO NIÑO</t>
  </si>
  <si>
    <t>ECOLOGICA BRAULIO CARRILLO</t>
  </si>
  <si>
    <t>EUPI</t>
  </si>
  <si>
    <t>FICUS TREE SCHOOL</t>
  </si>
  <si>
    <t>IBINA</t>
  </si>
  <si>
    <t>INFANTIL SAN JOSE</t>
  </si>
  <si>
    <t>INTERAMERICANA C.A.T.I.E.</t>
  </si>
  <si>
    <t>JARDIN DE NIÑOS ANTONIANO</t>
  </si>
  <si>
    <t>JARDIN DE NIÑOS ESTRELLITAS LUMINOSAS</t>
  </si>
  <si>
    <t>JARDIN DE NIÑOS HAPPY CLUB</t>
  </si>
  <si>
    <t>JUAN PABLO II SCHOOL</t>
  </si>
  <si>
    <t>LABORATORIO BILINGÜE</t>
  </si>
  <si>
    <t>LIGHTHOUSE INTERNATIONAL SCHOOL</t>
  </si>
  <si>
    <t>MI NUEVO MUNDO</t>
  </si>
  <si>
    <t>MONTEALTO</t>
  </si>
  <si>
    <t>MUNDO UNIDO</t>
  </si>
  <si>
    <t>NUEVA GENERACION "EL COPEY"</t>
  </si>
  <si>
    <t>OSITO PANDA</t>
  </si>
  <si>
    <t>PASOS DE JUVENTUD</t>
  </si>
  <si>
    <t>PSICOPEDAGÓGICO CRAYOLAS</t>
  </si>
  <si>
    <t>SAINT CLARE</t>
  </si>
  <si>
    <t>SAINT EDWARD</t>
  </si>
  <si>
    <t>SAINT JOHN VIANNEY</t>
  </si>
  <si>
    <t>SAN FELIPE NERI</t>
  </si>
  <si>
    <t>SEMILLAS</t>
  </si>
  <si>
    <t>ST. JOHNS CHRISTIAN SCHOOL</t>
  </si>
  <si>
    <t>TALARKE</t>
  </si>
  <si>
    <t>UNIVERSITARIO PARA NIÑOS Y ADOLESCENTES</t>
  </si>
  <si>
    <t>VALLE DEL SOL</t>
  </si>
  <si>
    <t>VILLA FELIZ</t>
  </si>
  <si>
    <t>WONDERLAND C.C.S.</t>
  </si>
  <si>
    <t>YABA</t>
  </si>
  <si>
    <t>YINU´S</t>
  </si>
  <si>
    <t>02248</t>
  </si>
  <si>
    <t>03283</t>
  </si>
  <si>
    <t>03376</t>
  </si>
  <si>
    <t>03384</t>
  </si>
  <si>
    <t>03361</t>
  </si>
  <si>
    <t>03356</t>
  </si>
  <si>
    <t>03357</t>
  </si>
  <si>
    <t>PLAYA HERMOSA</t>
  </si>
  <si>
    <t>UTE HAGENLOCHER</t>
  </si>
  <si>
    <t>DAVID JONATHON BERRIDGE</t>
  </si>
  <si>
    <t>MARIA DE LOS ANGELES VARGAS</t>
  </si>
  <si>
    <t>DEIDAMIA JUAREZ ANGULO</t>
  </si>
  <si>
    <t>GUISELLE LIZANO VILLEGAS</t>
  </si>
  <si>
    <t>ANA TERESA SALAZAR QUIROS</t>
  </si>
  <si>
    <t>SIVIA CAMBRONERO MORAGA</t>
  </si>
  <si>
    <t>ADRIANA SERRANO MUÑOZ</t>
  </si>
  <si>
    <t>SYLVIA CAMACHO CASTRO</t>
  </si>
  <si>
    <t>EUGENIA ALVARADO PEÑA</t>
  </si>
  <si>
    <t>MARLENE SALAZAR SOLÓRZANO</t>
  </si>
  <si>
    <t>MARCELA MORALES ACUÑA</t>
  </si>
  <si>
    <t>LINZE YAMILETH REPREZA LOPEZ</t>
  </si>
  <si>
    <t>JENNIFER MIRANDA FONSECA</t>
  </si>
  <si>
    <t>GABRIELA AGÜERO LEE</t>
  </si>
  <si>
    <t>ILEANA MARIA ASTUA BEJARANO</t>
  </si>
  <si>
    <t>MARIA GONZALEZ HERRERA</t>
  </si>
  <si>
    <t>CRISTINA AGUINAGA ARAYA</t>
  </si>
  <si>
    <t>LOIS MARE</t>
  </si>
  <si>
    <t>MARJORIE CUBERO CUBERO</t>
  </si>
  <si>
    <t>NAHIMA PIEDRA DELGADO</t>
  </si>
  <si>
    <t>04320</t>
  </si>
  <si>
    <t>04182</t>
  </si>
  <si>
    <t>04220</t>
  </si>
  <si>
    <t>04314</t>
  </si>
  <si>
    <t>04315</t>
  </si>
  <si>
    <t>04321</t>
  </si>
  <si>
    <t>04322</t>
  </si>
  <si>
    <t>04311</t>
  </si>
  <si>
    <t>04323</t>
  </si>
  <si>
    <t>04313</t>
  </si>
  <si>
    <t>Hom-
bres</t>
  </si>
  <si>
    <t>Mu-
jeres</t>
  </si>
  <si>
    <t>Otros Niveles</t>
  </si>
  <si>
    <t>1/  Incluye Bebés I, Bebés II y Maternal I.</t>
  </si>
  <si>
    <t>2/  Nivel que se imparte dos años antes de ingresar a I Ciclo (en el sector público se conoce como ciclo materno-infantil, grupo Interactivo II).</t>
  </si>
  <si>
    <t>3/  Nivel inmediato anterior al primer año de I Ciclo.</t>
  </si>
  <si>
    <t>7/  Alumnos matriculados en el Centro Educativo que se trasladaron a otra Institución.</t>
  </si>
  <si>
    <t>Nota:</t>
  </si>
  <si>
    <t>CUADRO 4</t>
  </si>
  <si>
    <t>OBSERVACIONES / COMENTARIOS:</t>
  </si>
  <si>
    <t>Institución a la que pertenece:</t>
  </si>
  <si>
    <t>Teléfono de la institución:</t>
  </si>
  <si>
    <t>Nombre supervisor:</t>
  </si>
  <si>
    <r>
      <t xml:space="preserve">Nombre director: </t>
    </r>
    <r>
      <rPr>
        <u/>
        <sz val="12"/>
        <color theme="1"/>
        <rFont val="Cambria"/>
        <family val="1"/>
        <scheme val="major"/>
      </rPr>
      <t/>
    </r>
  </si>
  <si>
    <t>Sello institución</t>
  </si>
  <si>
    <t>Circuito escolar:</t>
  </si>
  <si>
    <t>Teléfono director:</t>
  </si>
  <si>
    <t>AMERICAN INTERNACIONAL SCHOOL</t>
  </si>
  <si>
    <t>ACADEMIA DE LA TECNOLOGIA MODERNA</t>
  </si>
  <si>
    <t>CENTRO DE FORMACION INTEGRAL DEL NIÑO</t>
  </si>
  <si>
    <t>ECOLOGICO LA BOCA DEL MONTE</t>
  </si>
  <si>
    <t>SISTEMA EDUCATIVO LOS DELFINES</t>
  </si>
  <si>
    <t>LOVE AT WORK INTERNATIONAL CHRISTIAN SCHOOL</t>
  </si>
  <si>
    <t>COSTA BALLENA</t>
  </si>
  <si>
    <t>CASA CUNA SUEÑOS Y SONRISAS</t>
  </si>
  <si>
    <t>CASPARI MONTESSORI SCHOOL</t>
  </si>
  <si>
    <t>SAN CARLOS BORROMEO</t>
  </si>
  <si>
    <t>03332</t>
  </si>
  <si>
    <t>03388</t>
  </si>
  <si>
    <t>03395</t>
  </si>
  <si>
    <t>03409</t>
  </si>
  <si>
    <t>03415</t>
  </si>
  <si>
    <t>MILENA BRENES MONTERO</t>
  </si>
  <si>
    <t>LAURA LEMUS ZAMORA</t>
  </si>
  <si>
    <t>MARIA DEL PILAR ROJAS BLANCO</t>
  </si>
  <si>
    <t>MARIANA FABRES ROJAS</t>
  </si>
  <si>
    <t>AMBAR VALVERDE MONTOYA</t>
  </si>
  <si>
    <t>LILLIAM CAMACHO BENAVIDES</t>
  </si>
  <si>
    <t>JEHANINA FALLAS GONZALEZ</t>
  </si>
  <si>
    <t>PATRICIA VILLANEA BREALEY</t>
  </si>
  <si>
    <t>MARITZA GOMEZ CERDAS</t>
  </si>
  <si>
    <t>VILMA DEL CARMEN MENDOZA YANES</t>
  </si>
  <si>
    <t>ELSA BROWN MC FARLANE</t>
  </si>
  <si>
    <t>LYCETTE BOLANOS BARQUERO</t>
  </si>
  <si>
    <t>MARIA GAIRAUD ARAYA</t>
  </si>
  <si>
    <t>LIONEL HERNANDEZ GAMBOA</t>
  </si>
  <si>
    <t>JEREMY BRAVO FLORES</t>
  </si>
  <si>
    <t>SHIRLY EDNA BARRANTES BADILLA</t>
  </si>
  <si>
    <t>VIVIANA SOLIS ALPIZAR</t>
  </si>
  <si>
    <t>HELLEN BOLAÑOS MORERA</t>
  </si>
  <si>
    <t>CATALINA NAVARRO PIEDRA</t>
  </si>
  <si>
    <t>SHARON CASTRO ROJAS</t>
  </si>
  <si>
    <t>ESTEBAN RIVERA CORDOBA</t>
  </si>
  <si>
    <t>GABRIELA VILLALOBOS SOLANO</t>
  </si>
  <si>
    <t>ROCIO OROZCO CHAVARRIA</t>
  </si>
  <si>
    <t>GEORGINA MORERA HERNANDEZ</t>
  </si>
  <si>
    <t>ANA LORENA GONZALEZ BOLAÑOS</t>
  </si>
  <si>
    <t>FRANCINE VIQUEZ ARCE</t>
  </si>
  <si>
    <t>MELISSA ELIZONDO AGUERO</t>
  </si>
  <si>
    <t>SHIRLEY WELDY SALGUERA</t>
  </si>
  <si>
    <t>DELIANA ESQUIVEL MENESES</t>
  </si>
  <si>
    <t>NAOMI GEER</t>
  </si>
  <si>
    <t>TRACY SOTO LOPEZ</t>
  </si>
  <si>
    <t>PABLO CAMPOS PEREIRA</t>
  </si>
  <si>
    <t>SAN DIEGO BILINGUAL HIGH SCHOOL</t>
  </si>
  <si>
    <t>SANTA INES</t>
  </si>
  <si>
    <t>BILINGüE VIRGEN DE FATIMA</t>
  </si>
  <si>
    <t>CRISTIANA ASAMBLEAS DE DIOS LOS GUIDOS</t>
  </si>
  <si>
    <t>CIENTIFICO BILINGüE DEL SUR</t>
  </si>
  <si>
    <t>ACADEMICA DE LA TECNOLOGIA MODERNA</t>
  </si>
  <si>
    <t>ANTONIANO</t>
  </si>
  <si>
    <t>BILINGüE MARIA AUXILIADORA</t>
  </si>
  <si>
    <t>BILINGüE NUESTRA SEÑORA DE LOURDES</t>
  </si>
  <si>
    <t>LABORATORIO BILINGüE</t>
  </si>
  <si>
    <t>BILINGüE DEL SAGRADO CORAZON JESUS</t>
  </si>
  <si>
    <t>BILINGUE SAN ANGEL</t>
  </si>
  <si>
    <t>BILINGüE VIRGEN DEL PILAR</t>
  </si>
  <si>
    <t>BILINGüE LLAMA DEL BOSQUE</t>
  </si>
  <si>
    <t>CENIT</t>
  </si>
  <si>
    <t>04332</t>
  </si>
  <si>
    <t>LAKE MARY PRIMARIA</t>
  </si>
  <si>
    <t>CAI NIÑOS Y NIÑAS TRIUNFADORES</t>
  </si>
  <si>
    <t>04326</t>
  </si>
  <si>
    <t>MONTESSORI COMMUNITY SCHOOL</t>
  </si>
  <si>
    <t>04329</t>
  </si>
  <si>
    <t>04260</t>
  </si>
  <si>
    <t>04324</t>
  </si>
  <si>
    <t>04325</t>
  </si>
  <si>
    <t>04328</t>
  </si>
  <si>
    <t>04281</t>
  </si>
  <si>
    <t>04330</t>
  </si>
  <si>
    <t>2427</t>
  </si>
  <si>
    <t>0797</t>
  </si>
  <si>
    <t>2786</t>
  </si>
  <si>
    <t>2438</t>
  </si>
  <si>
    <t>2303</t>
  </si>
  <si>
    <t>2728</t>
  </si>
  <si>
    <t>2577</t>
  </si>
  <si>
    <t>3230</t>
  </si>
  <si>
    <t>4972</t>
  </si>
  <si>
    <t>3281</t>
  </si>
  <si>
    <t>3165</t>
  </si>
  <si>
    <t>3703</t>
  </si>
  <si>
    <t>2075</t>
  </si>
  <si>
    <t>0649</t>
  </si>
  <si>
    <t>2989</t>
  </si>
  <si>
    <t>2775</t>
  </si>
  <si>
    <t>1336</t>
  </si>
  <si>
    <t>1951</t>
  </si>
  <si>
    <t>5560</t>
  </si>
  <si>
    <t>1318</t>
  </si>
  <si>
    <t>6743</t>
  </si>
  <si>
    <t>1386</t>
  </si>
  <si>
    <t>3043</t>
  </si>
  <si>
    <t>2499</t>
  </si>
  <si>
    <t>5313</t>
  </si>
  <si>
    <t>1946</t>
  </si>
  <si>
    <t>5308</t>
  </si>
  <si>
    <t>4971</t>
  </si>
  <si>
    <t>5802</t>
  </si>
  <si>
    <t>1967</t>
  </si>
  <si>
    <t>5523</t>
  </si>
  <si>
    <t>1436</t>
  </si>
  <si>
    <t>0967</t>
  </si>
  <si>
    <t>1021</t>
  </si>
  <si>
    <t>1017</t>
  </si>
  <si>
    <t>3633</t>
  </si>
  <si>
    <t>3625</t>
  </si>
  <si>
    <t>2145</t>
  </si>
  <si>
    <t>2837</t>
  </si>
  <si>
    <t>3716</t>
  </si>
  <si>
    <t>3783</t>
  </si>
  <si>
    <t>3262</t>
  </si>
  <si>
    <t>5861</t>
  </si>
  <si>
    <t>1976</t>
  </si>
  <si>
    <t>6018</t>
  </si>
  <si>
    <t>2302</t>
  </si>
  <si>
    <t>1687</t>
  </si>
  <si>
    <t>1413</t>
  </si>
  <si>
    <t>2833</t>
  </si>
  <si>
    <t>1588</t>
  </si>
  <si>
    <t>3793</t>
  </si>
  <si>
    <t>1557</t>
  </si>
  <si>
    <t>02014</t>
  </si>
  <si>
    <t>02191</t>
  </si>
  <si>
    <t>02475</t>
  </si>
  <si>
    <t>02490</t>
  </si>
  <si>
    <t>02875</t>
  </si>
  <si>
    <t>03390</t>
  </si>
  <si>
    <t>03393</t>
  </si>
  <si>
    <t>03398</t>
  </si>
  <si>
    <t>03399</t>
  </si>
  <si>
    <t>03400</t>
  </si>
  <si>
    <t>03401</t>
  </si>
  <si>
    <t>03404</t>
  </si>
  <si>
    <t>03405</t>
  </si>
  <si>
    <t>03410</t>
  </si>
  <si>
    <t>03411</t>
  </si>
  <si>
    <t>03413</t>
  </si>
  <si>
    <t>03414</t>
  </si>
  <si>
    <t>03425</t>
  </si>
  <si>
    <t>03426</t>
  </si>
  <si>
    <t>ZEIDY ELIZONDO JIMENEZ</t>
  </si>
  <si>
    <t>ANDREA SOLANO AVENDAÑO</t>
  </si>
  <si>
    <t>ISELA MONGE MONGE</t>
  </si>
  <si>
    <t>INES POVEDA SANCHEZ</t>
  </si>
  <si>
    <t>CELINA VARGAS VALERIN</t>
  </si>
  <si>
    <t>EVET GUTIERREZ QUIROS</t>
  </si>
  <si>
    <t>GILBERTH MORA GRANADOS</t>
  </si>
  <si>
    <t>MARIA GABR HERNANDEZ MORALES</t>
  </si>
  <si>
    <t>MARTA ELIZABETH ROJAS RODRIGUE</t>
  </si>
  <si>
    <t>JORGE EDUARDO SALAS BENAVIDES</t>
  </si>
  <si>
    <t>GABRIELA SANTAMARIA DIAZ</t>
  </si>
  <si>
    <t>KARLA VARGAS BORBON</t>
  </si>
  <si>
    <t>JOHANNA VALVERDE GOMEZ</t>
  </si>
  <si>
    <t>DIOCESANO PADRE ELADIO SANCHO</t>
  </si>
  <si>
    <t>MARIA ISABEL MARTINEZ CUBERO</t>
  </si>
  <si>
    <t>ALBA UBA NAVARRO</t>
  </si>
  <si>
    <t>PATRICIA NAZIRA ALFARO SOLANO</t>
  </si>
  <si>
    <t>SARA MARIA GALAN VARGAS</t>
  </si>
  <si>
    <t>JOSE RAMON HERNANDEZ BADILLA</t>
  </si>
  <si>
    <t>FINCA GUARARI</t>
  </si>
  <si>
    <t>MANUEL DEL PILAR ZUMBADO GONZALEZ</t>
  </si>
  <si>
    <t>RAMON BARRANTES HERRERA</t>
  </si>
  <si>
    <t>ELISA SOTO JIMENEZ</t>
  </si>
  <si>
    <t>RAFAEL ANGEL QUESADA HERRA</t>
  </si>
  <si>
    <t>MANUEL CAMACHO HERNANDEZ</t>
  </si>
  <si>
    <t>ARTURO MORALES GUTIERREZ</t>
  </si>
  <si>
    <t>BERNARDITA LOBO HERNANDEZ</t>
  </si>
  <si>
    <t>DOMINGO GONZALEZ PEREZ</t>
  </si>
  <si>
    <t>J.N. JOSE MARTI</t>
  </si>
  <si>
    <t>RUBEN DARIO</t>
  </si>
  <si>
    <t>J.N. JOSE EZEQUIEL GONZALEZ VINDAS</t>
  </si>
  <si>
    <t>JESUS ANDRES FERNANDEZ MONGE</t>
  </si>
  <si>
    <t>GRETTEL CASTRO ABARCA</t>
  </si>
  <si>
    <t>MARIA AZALEA FONSECA TORRES</t>
  </si>
  <si>
    <t>JEREMIAS NAVAS MENDEZ</t>
  </si>
  <si>
    <t>JOSE EDUARDO ARCE ZUÑIGA</t>
  </si>
  <si>
    <t>LUCILA GURDIAN MORALES</t>
  </si>
  <si>
    <t>MEIBEL PEREZ ALEXANDER</t>
  </si>
  <si>
    <t>PAOLA REGIDOR BARBOZA</t>
  </si>
  <si>
    <t>J.N. BENITO SAENZ Y REYES</t>
  </si>
  <si>
    <t>JOSE ROLANDO JUAREZ CASTRO</t>
  </si>
  <si>
    <t>CESAR CHARPENTIER QUIROS</t>
  </si>
  <si>
    <t>FRANKLIN PORRAS MEJIAS</t>
  </si>
  <si>
    <t>MARIA DEL ROCIO MARIN MORA</t>
  </si>
  <si>
    <t>ADRIANA PEREIRA AGUILAR</t>
  </si>
  <si>
    <t>JOSE A. ALVARADO MADRIGAL</t>
  </si>
  <si>
    <t>IVAN SOLANO LOPEZ</t>
  </si>
  <si>
    <t>LIC. JOSE FRANCISCO PEREZ MUÑOZ</t>
  </si>
  <si>
    <t>RAFAEL ROJAS MORALES</t>
  </si>
  <si>
    <t>MARIA JESUS CASCANTE VILLAFUER</t>
  </si>
  <si>
    <t>GRETTEL ARIAS AZOFEIFA</t>
  </si>
  <si>
    <t>KARLA PEREIRA NAJERA</t>
  </si>
  <si>
    <t>LUIS ANGEL ACHIO CHAVES</t>
  </si>
  <si>
    <t>MARIA DEL ROCIO CAMPOS BLANCO</t>
  </si>
  <si>
    <t>FATIMA ROSALES LAGUNA</t>
  </si>
  <si>
    <t>SONIA MARIA ALFARO QUESADA</t>
  </si>
  <si>
    <t>ROSA COREA RODRIGUEZ</t>
  </si>
  <si>
    <t>BLANCA LOPEZ ESCAMILLA</t>
  </si>
  <si>
    <t>RUTH M.HERNANDEZ SOLORZANO</t>
  </si>
  <si>
    <t>MONICA PASOS MARTINEZ</t>
  </si>
  <si>
    <t>DORIS MARIA SALAS SUAREZ</t>
  </si>
  <si>
    <t>GERERDO DIAZ DIAZ</t>
  </si>
  <si>
    <t>JONATHAN GARCIA CHEVEZ</t>
  </si>
  <si>
    <t>CALLE QUIROS</t>
  </si>
  <si>
    <t>NEFTALI VILLALOBOS GUTIERREZ</t>
  </si>
  <si>
    <t>CHRISTIAN SOLANO SANCHEZ</t>
  </si>
  <si>
    <t>LUIS OMAR SALAZAR TELLEZ</t>
  </si>
  <si>
    <t>JORGE ARTURO LEIVA MENDEZ</t>
  </si>
  <si>
    <t>NORA MARIA QUESADA CHAVARRIA</t>
  </si>
  <si>
    <t>ALLAN GARCIA CERDAS</t>
  </si>
  <si>
    <t>BERLY MENDOZA QUIROS</t>
  </si>
  <si>
    <t>RAFAEL COTO BENAVIDES</t>
  </si>
  <si>
    <t>CALLE HERNANDEZ</t>
  </si>
  <si>
    <t>JOSE BIBIAN AGUIRRE PEREZ</t>
  </si>
  <si>
    <t>JOSE ALBERTO FERNANDEZ RAMIREZ</t>
  </si>
  <si>
    <t>GABRIEL TORRES MORALES</t>
  </si>
  <si>
    <t>JESSICA MORA CARRILLO</t>
  </si>
  <si>
    <t>ANNY VILLALOBOS ARIAS</t>
  </si>
  <si>
    <t>PARAISO DE BANANITO</t>
  </si>
  <si>
    <t>ERIKA BONILLA HOUDELATH</t>
  </si>
  <si>
    <t>SIRA ZUÑIGA ACOSTA</t>
  </si>
  <si>
    <t>ELIAS SALAZAR CORTES</t>
  </si>
  <si>
    <t>CINDY MATARRITA ENRIQUEZ</t>
  </si>
  <si>
    <t>MA. DE LOS ANGELES SANTANA P.</t>
  </si>
  <si>
    <t>RANDY LOPEZ LOPEZ</t>
  </si>
  <si>
    <t>AMPARO MORA JARA</t>
  </si>
  <si>
    <t>GERARDO PORRAS CASCANTE</t>
  </si>
  <si>
    <t>JEANNETTE ARIAS JIMENEZ</t>
  </si>
  <si>
    <t>MARIANO QUIROS SEGURA</t>
  </si>
  <si>
    <t>EVELYN RODRIGUEZ ALVAREZ</t>
  </si>
  <si>
    <t>YORLENY RODRIGUEZ CHAVARRIA</t>
  </si>
  <si>
    <t>ANA ISABEL DIAZ MORA</t>
  </si>
  <si>
    <t>BLANCA OLIVA PIÑAR SEQUEIRA</t>
  </si>
  <si>
    <t>JAVIER ORTEGA CARRERA</t>
  </si>
  <si>
    <t>EVELYN FONSECA MADRIZ</t>
  </si>
  <si>
    <t>LUIS EDUARDO QUESADA PERAZA</t>
  </si>
  <si>
    <t>PATRICIA BERTARIONI BOLAÑOS</t>
  </si>
  <si>
    <t>ROGER MATARRITA THOMPSON</t>
  </si>
  <si>
    <t>MAGALLY CARVAJAL GONZALEZ</t>
  </si>
  <si>
    <t>JESUS GALLARDO ALMENGOR</t>
  </si>
  <si>
    <t>MARIA VERONICA PEREZ NUÑEZ</t>
  </si>
  <si>
    <t>VICTOR VALLEJOS MEDINA</t>
  </si>
  <si>
    <t>SOBEYDA GARCIA BRICEÑO</t>
  </si>
  <si>
    <t>WENDY CORTES OTAROLA</t>
  </si>
  <si>
    <t>POZO DE AGUA</t>
  </si>
  <si>
    <t>ROSE MARIE GUTIERREZ GUEVARA</t>
  </si>
  <si>
    <t>LOS ANDES</t>
  </si>
  <si>
    <t>ISABEL GOMEZ SOLERA</t>
  </si>
  <si>
    <t>CINDY GABRIELA VEGA CORRALES</t>
  </si>
  <si>
    <t>DANILO VILLANUEVA VILLALOBOS</t>
  </si>
  <si>
    <t>SANDRA VARELA ALVAREZ</t>
  </si>
  <si>
    <t>RANDALL JIMENEZ HIDALGO</t>
  </si>
  <si>
    <t>LEDYS YAMILETH TORRES CAMPOS</t>
  </si>
  <si>
    <t>JOAQUIN LIZANO GUTIERREZ</t>
  </si>
  <si>
    <t>WENDY URBINA MENDEZ</t>
  </si>
  <si>
    <t>CARLOS QUINTANILLA ROJAS</t>
  </si>
  <si>
    <t>FLORIBETH ACOSTA JIMENEZ</t>
  </si>
  <si>
    <t>CORINA GOMEZ MEZA</t>
  </si>
  <si>
    <t>ANA LORENA SANCHEZ MARTINEZ</t>
  </si>
  <si>
    <t>BRUSELAS</t>
  </si>
  <si>
    <t>LETICIA MATARRITA MORENO</t>
  </si>
  <si>
    <t>YENDRIS ACOSTA CALDERON</t>
  </si>
  <si>
    <t>ANA YORLENY BARRANTES GOMEZ</t>
  </si>
  <si>
    <t>GUSTAVO CHAVARRIA SERRANO</t>
  </si>
  <si>
    <t>SAN JOSE DE PINILLA</t>
  </si>
  <si>
    <t>INGRID FERNANDEZ VARGAS</t>
  </si>
  <si>
    <t>JORGE MANUEL JIMENEZ OBREGON</t>
  </si>
  <si>
    <t>MARIELA ORTIZ PORRAS</t>
  </si>
  <si>
    <t>LIDIETTE VILLAFUERTE ROJAS</t>
  </si>
  <si>
    <t>MARIA ANDREA CORRALES OVARES</t>
  </si>
  <si>
    <t>YESENIA LOBO ARAYA</t>
  </si>
  <si>
    <t>EDGAR SEGURA VARGAS</t>
  </si>
  <si>
    <t>IDALIE FERNANDEZ CRUZ</t>
  </si>
  <si>
    <t>DELMAR RAMIREZ MONGE</t>
  </si>
  <si>
    <t>VANESSA FIGUEROA CALDERON</t>
  </si>
  <si>
    <t>JAREY</t>
  </si>
  <si>
    <t>CARLOS MADRIZ REYES</t>
  </si>
  <si>
    <t>REINALDO SEGURA GARCIA</t>
  </si>
  <si>
    <t>JOSE ARNOLDO LOPEZ RUIZ</t>
  </si>
  <si>
    <t>PATIÑO</t>
  </si>
  <si>
    <t>LAGUNAS</t>
  </si>
  <si>
    <t>NOEMY CABALCETA BARRANTES</t>
  </si>
  <si>
    <t>JAIME MORA LEIVA</t>
  </si>
  <si>
    <t>MIRIAM SIBAJA BADILLA</t>
  </si>
  <si>
    <t>I.D.A. GUADALUPE</t>
  </si>
  <si>
    <t>MIRNA ZAPATA CHAVES</t>
  </si>
  <si>
    <t>ALEXANDER VARGAS MATA</t>
  </si>
  <si>
    <t>ROXANA BOLAÑOS SALAS</t>
  </si>
  <si>
    <t>XINIA M. SALAZAR RAMIREZ</t>
  </si>
  <si>
    <t>MA. DE LOS ANGELES VALLES J.</t>
  </si>
  <si>
    <t>MARIA MAYELA MORA OSORNO</t>
  </si>
  <si>
    <t>FELIPE CARMONA ZAPATA</t>
  </si>
  <si>
    <t>GRACE GAMBOA TOLEDO</t>
  </si>
  <si>
    <t>NORBERTO AGUILAR CHAVARRIA</t>
  </si>
  <si>
    <t>GELLIN ARAUZ AZOFEIFA</t>
  </si>
  <si>
    <t>LEONOR LISETH GONZALEZ MORA</t>
  </si>
  <si>
    <t>FREDDY SALAZAR ARIAS</t>
  </si>
  <si>
    <t>GAMALOTILLO</t>
  </si>
  <si>
    <t>JUAN CARLOS CALDERON MORA</t>
  </si>
  <si>
    <t>EMILCE TREJOS SOLIS</t>
  </si>
  <si>
    <t>ISAAC MORALES DIAZ</t>
  </si>
  <si>
    <t>CARACOL NORTE</t>
  </si>
  <si>
    <t>XINIA PICADO CABALLERO</t>
  </si>
  <si>
    <t>YENNER MORALES CAJINA</t>
  </si>
  <si>
    <t>GERARDO CASCANTE MELENDEZ</t>
  </si>
  <si>
    <t>RAFAEL HERNANDEZ UMAÑA</t>
  </si>
  <si>
    <t>MESETAS ABAJO</t>
  </si>
  <si>
    <t>ANDREA VARELA CHAVES</t>
  </si>
  <si>
    <t>JORGE CASCANTE MORA</t>
  </si>
  <si>
    <t>JOSE LUIS SIBAJA MORA</t>
  </si>
  <si>
    <t>JAIRO PIMENTEL GRANADOS</t>
  </si>
  <si>
    <t>JUANA SEDY VALLEJOS GUTIERREZ</t>
  </si>
  <si>
    <t>MORELOS</t>
  </si>
  <si>
    <t>RODOLFO VALVERDE FUENTES</t>
  </si>
  <si>
    <t>JACKELINE ARIAS JIMENEZ</t>
  </si>
  <si>
    <t>SHARABATA</t>
  </si>
  <si>
    <t>GERARDO VILLANUEVA ZUNIGA</t>
  </si>
  <si>
    <t>NIÑO JESUS DE BELEN</t>
  </si>
  <si>
    <t>MARITZA MORERA CALDERON</t>
  </si>
  <si>
    <t>JOSE RUIZ PINEL</t>
  </si>
  <si>
    <t>BERNAL E. BALTODANO ESPINOZA</t>
  </si>
  <si>
    <t>SIRLENE PORRAS VILLALOBOS</t>
  </si>
  <si>
    <t>DIMAS JIMENEZ ROJAS</t>
  </si>
  <si>
    <t>JEANNETTE MORENO MENDOZA</t>
  </si>
  <si>
    <t>MARIA LORENA CASCANTE AZOFEIFA</t>
  </si>
  <si>
    <t>ASDRUAL VALVERDE MENDEZ</t>
  </si>
  <si>
    <t>IVETTE ALAN CARRILLO</t>
  </si>
  <si>
    <t>MAYLIN ROJAS VIQUEZ</t>
  </si>
  <si>
    <t>ANDY CARRANZA PORRAS</t>
  </si>
  <si>
    <t>JESUSITA TRIANA MORA</t>
  </si>
  <si>
    <t>TATIANA MORA SANDI</t>
  </si>
  <si>
    <t>PATRICIA ESPINOZA VARGAS</t>
  </si>
  <si>
    <t>MARJORIE GRANADOS ARCE</t>
  </si>
  <si>
    <t>RUTH MARY HIDALGO PORRAS</t>
  </si>
  <si>
    <t>MARIANELA LARA MENDEZ</t>
  </si>
  <si>
    <t>LA FLOR DEL ROBLE</t>
  </si>
  <si>
    <t>JAVIER ROSALES ROSALES</t>
  </si>
  <si>
    <t>SHIKIARI TAWA</t>
  </si>
  <si>
    <t>ALONSO LIZANO MORA</t>
  </si>
  <si>
    <t>SIKUA DITSÄ</t>
  </si>
  <si>
    <t>KARKO</t>
  </si>
  <si>
    <t>RANDALL LEON CHAVARRIA</t>
  </si>
  <si>
    <t>TULËSI</t>
  </si>
  <si>
    <t>KJALARI</t>
  </si>
  <si>
    <t>SARKLI</t>
  </si>
  <si>
    <t>CINDY CAMPOS HERNANDEZ</t>
  </si>
  <si>
    <t>I.D.A EL RUBI</t>
  </si>
  <si>
    <t>ENID OBANDO CUBILLO</t>
  </si>
  <si>
    <t>SAN GERARDO DE PLATANARES</t>
  </si>
  <si>
    <t>FELINA SANCHEZ SOLIS</t>
  </si>
  <si>
    <t>VILLA ARGENTINA</t>
  </si>
  <si>
    <t>LUIS APU GUTIERREZ</t>
  </si>
  <si>
    <t>LAS LOMAS DEL CAMARONCITO</t>
  </si>
  <si>
    <t>WILLIAM FAJARDO FAJARDO</t>
  </si>
  <si>
    <t>LOURDES DE SACRAMENTO</t>
  </si>
  <si>
    <t>COCOROCAS</t>
  </si>
  <si>
    <t>CUARROS</t>
  </si>
  <si>
    <t>EDUARDO ANTONIO ARIAS ARIAS</t>
  </si>
  <si>
    <t>CAPULIN</t>
  </si>
  <si>
    <t>MARIA TERESA AGUILAR RODRIGUEZ</t>
  </si>
  <si>
    <t>COTO 49</t>
  </si>
  <si>
    <t>JAMARI TÄWÄ</t>
  </si>
  <si>
    <t>REYNER PAEZ FERNANDEZ</t>
  </si>
  <si>
    <t>JAK TAIN</t>
  </si>
  <si>
    <t>ANTONIO MARTINEZ CAMPOS</t>
  </si>
  <si>
    <t>COCOTSAKUBATA</t>
  </si>
  <si>
    <t>MAYRA MORA ALVARADO</t>
  </si>
  <si>
    <t>NELSON ALPIZAR ROJAS</t>
  </si>
  <si>
    <t>LA TROCHA</t>
  </si>
  <si>
    <t>AMALIA GONZALEZ GODINEZ</t>
  </si>
  <si>
    <t>MARATON</t>
  </si>
  <si>
    <t>EL BOTIJO</t>
  </si>
  <si>
    <t>JOHNNY JIMENEZ FLORES</t>
  </si>
  <si>
    <t>MARIDILIA GONZALEZ ARCE</t>
  </si>
  <si>
    <t>TRANQUILINO SAENZ ROJAS</t>
  </si>
  <si>
    <t>RAFAEL ARGUEDAS GUTIERREZ</t>
  </si>
  <si>
    <t>03898</t>
  </si>
  <si>
    <t>03468</t>
  </si>
  <si>
    <t>02466</t>
  </si>
  <si>
    <t>03681</t>
  </si>
  <si>
    <t>04048</t>
  </si>
  <si>
    <t>03938</t>
  </si>
  <si>
    <t>SHIKIARI TÄWÄ</t>
  </si>
  <si>
    <t>03492</t>
  </si>
  <si>
    <t>SIKUA DITZÄ</t>
  </si>
  <si>
    <t>03942</t>
  </si>
  <si>
    <t>03897</t>
  </si>
  <si>
    <t>04154</t>
  </si>
  <si>
    <t>03758</t>
  </si>
  <si>
    <t>04063</t>
  </si>
  <si>
    <t>I.D.A. EL RUBI</t>
  </si>
  <si>
    <t>00572</t>
  </si>
  <si>
    <t>01663</t>
  </si>
  <si>
    <t>03746</t>
  </si>
  <si>
    <t>03590</t>
  </si>
  <si>
    <t>04150</t>
  </si>
  <si>
    <t>03860</t>
  </si>
  <si>
    <t>04178</t>
  </si>
  <si>
    <t>03846</t>
  </si>
  <si>
    <t>Es aquel trabajo o actividad económica realizada por niños, niñas y adolescentes menores de 15 años, cualquiera que sea su condición laboral (trabajo asalariado, trabajo independiente, trabajo familiar no remunerado, trabajo doméstico en hogares de terceros, otros), impidiéndoles desarrollarse dignamente, restringiendo su participación y derecho a la educación, causándoles perjuicios en su salud física, moral y espiritual. (Directriz 09-2008).  Este trabajo o actividad es totalmente prohibido según lo establece el artículo 92 (Prohibición Laboral) del Código de la Niñez y la Adolescencia (CNA, 1998).</t>
  </si>
  <si>
    <t>8/  Alumnos que abandonaron el Centro Educativo.  Deben considerar a todos los estudiantes que abandonaron los estudios, sin importar el motivo por el que lo hicieron.</t>
  </si>
  <si>
    <t>(NO INCLUIR ESTUDIANTES QUE ABANDONARON LOS ESTUDIOS -DESERTORES-)</t>
  </si>
  <si>
    <t>SEGÚN ACTIVIDAD REALIZADA</t>
  </si>
  <si>
    <t>ESTUDIANTES QUE ESTUDIAN Y TRABAJAN ACTUALMENTE,</t>
  </si>
  <si>
    <t>RITA D. ARCE SOTILLO</t>
  </si>
  <si>
    <t>PAULA JIMENEZ CHINCHILLA</t>
  </si>
  <si>
    <t>RAFAEL VARGAS QUIROS</t>
  </si>
  <si>
    <t>JOSE CARLOS SANDOVAL GOMEZ</t>
  </si>
  <si>
    <t>MAUREEN VILLEGAS CARVAJAL</t>
  </si>
  <si>
    <t>ALEX JESUS ORTIZ GUTIERREZ</t>
  </si>
  <si>
    <t>MONSENOR ANSELMO LLORENTE Y LA FUENTE</t>
  </si>
  <si>
    <t>J.N. LOMAS DEL RIO</t>
  </si>
  <si>
    <t>JOSE FIDEL TRISTAN</t>
  </si>
  <si>
    <t>DANIEL ODUBER QUIROS</t>
  </si>
  <si>
    <t>J.N. RINCON GRANDE</t>
  </si>
  <si>
    <t>SHIRLEY GUEVARA NUÑEZ</t>
  </si>
  <si>
    <t>EMMA IRIS LOPEZ VILLALOBOS</t>
  </si>
  <si>
    <t>HEIDY LORENA LUNA RAMIREZ</t>
  </si>
  <si>
    <t>J.N. ANDRES BELLO LOPEZ</t>
  </si>
  <si>
    <t>ALBA ROXINEA BARRANTES ARROYO</t>
  </si>
  <si>
    <t>GUILLERMO GONZALEZ GUZMAN</t>
  </si>
  <si>
    <t>REPUBLICA DE VENEZUELA</t>
  </si>
  <si>
    <t>GUACHIPELIN</t>
  </si>
  <si>
    <t>ISABEL LA CATOLICA</t>
  </si>
  <si>
    <t>EZEQUIEL MORALES AGUILAR</t>
  </si>
  <si>
    <t>REPUBLICA DE FRANCIA</t>
  </si>
  <si>
    <t>RONNY GUTIERREZ TORUÑO</t>
  </si>
  <si>
    <t>BENJAMIN HERRERA ANGULO</t>
  </si>
  <si>
    <t>RONALD GDO. MUÑOZ OCEGUERA</t>
  </si>
  <si>
    <t>ALEJANDRA FLORES BADILLA</t>
  </si>
  <si>
    <t>JORGE VOLIO JIMENEZ</t>
  </si>
  <si>
    <t>FRANCISCO JOSE VARGAS GUERRERO</t>
  </si>
  <si>
    <t>JUAN FLORES UMANA</t>
  </si>
  <si>
    <t>JOSE CUBERO MUNOZ</t>
  </si>
  <si>
    <t>JORGE ENRIQUE FLORES NUNEZ</t>
  </si>
  <si>
    <t>0713</t>
  </si>
  <si>
    <t>SOR TERESITA ARROYO MURILLO</t>
  </si>
  <si>
    <t>EMILIO FALLAS URENA</t>
  </si>
  <si>
    <t>FRANCISCO MORAZAN QUESADA</t>
  </si>
  <si>
    <t>SINAI</t>
  </si>
  <si>
    <t>LUZ ALBA MONGE MORA</t>
  </si>
  <si>
    <t>JOSE BREINDERHOFF</t>
  </si>
  <si>
    <t>HERNAN RODRIGUEZ RUIZ</t>
  </si>
  <si>
    <t>LILLIAM DIAZ QUESADA</t>
  </si>
  <si>
    <t>WENDY MARIA PEREZ BADILLA</t>
  </si>
  <si>
    <t>MARIA ISABEL SANCHEZ GOMEZ</t>
  </si>
  <si>
    <t>LUCY TANNIA MORALES CHACON</t>
  </si>
  <si>
    <t>MELANIA MARTEN HERNANDEZ</t>
  </si>
  <si>
    <t>PATRIARCA SAN JOSE</t>
  </si>
  <si>
    <t>J.N. FELICITAS RAMIREZ VEGA</t>
  </si>
  <si>
    <t>J.N. JOSE JOAQUIN SALAS PEREZ</t>
  </si>
  <si>
    <t>Mª LOURDES VASQUEZ BADILLA</t>
  </si>
  <si>
    <t>EVARISTO BLANDON LOPEZ</t>
  </si>
  <si>
    <t>J.N. SARCHI NORTE</t>
  </si>
  <si>
    <t>LISBETH NUÑEZ CASCANTE</t>
  </si>
  <si>
    <t>MARIA ISABEL CHAVES RAMIREZ</t>
  </si>
  <si>
    <t>J.N. REPUBLICA DE COLOMBIA</t>
  </si>
  <si>
    <t>REPUBLICA DEL ECUADOR</t>
  </si>
  <si>
    <t>LILIANA QUESADA BRENES</t>
  </si>
  <si>
    <t>JACINTO AVILA ARAYA</t>
  </si>
  <si>
    <t>JOAQUIN LORENZO SANCHO QUESADA</t>
  </si>
  <si>
    <t>LUCY GOLCHER CARAZO</t>
  </si>
  <si>
    <t>J.N. MANUEL BERNARDO GOMEZ</t>
  </si>
  <si>
    <t>YASMIN ALVARADO ZUÑIGA</t>
  </si>
  <si>
    <t>PBRO. VENANCIO DE OÑA Y MARTINEZ</t>
  </si>
  <si>
    <t>ZAHYRA CASTRO RODRIGUEZ</t>
  </si>
  <si>
    <t>ALVARO IVAN CHACON SABORIO</t>
  </si>
  <si>
    <t>MARIA DEL MILAGRO ROJAS V.</t>
  </si>
  <si>
    <t>TARCISIO GERARDO FALLAS ROJAS</t>
  </si>
  <si>
    <t>RITA VEGA CESPEDES</t>
  </si>
  <si>
    <t>NINOSKA MONCADA QUIROS</t>
  </si>
  <si>
    <t>LETICIA RODRIGUEZ SIBAJA</t>
  </si>
  <si>
    <t>MARIA D L ANG SANCHEZ NAVARRO</t>
  </si>
  <si>
    <t>LILLIANA ARIAS CORELLA</t>
  </si>
  <si>
    <t>MARCELA MONTERO VARGAS</t>
  </si>
  <si>
    <t>YANCY SILENI MENDOZA LOPEZ</t>
  </si>
  <si>
    <t>CLAUDIA RODRIGUEZ CARVAJAL</t>
  </si>
  <si>
    <t>ARACELLY CARVAJAL BRENES</t>
  </si>
  <si>
    <t>APOLINAR LOBO UMANA</t>
  </si>
  <si>
    <t>YOBNAN GAMBOA ZUNIGA</t>
  </si>
  <si>
    <t>KEMBLY CARVAJAL SOTO</t>
  </si>
  <si>
    <t>JOSE EDUARDO VILLAGRA QUIROS</t>
  </si>
  <si>
    <t>JULIO ACOSTA GARCIA</t>
  </si>
  <si>
    <t>ALVARO PARIS STEFFENS</t>
  </si>
  <si>
    <t>ANA MARIA GUARDIA MORA</t>
  </si>
  <si>
    <t>CENTRAL SAN JOSE</t>
  </si>
  <si>
    <t>SERGIO PEREZ AYMERICH</t>
  </si>
  <si>
    <t>KILOMETRO UNO</t>
  </si>
  <si>
    <t>LILLIAM LAGUNA PEREZ</t>
  </si>
  <si>
    <t>CENTRAL RIO CLARO</t>
  </si>
  <si>
    <t>FLANDER GONZALEZ SALGADO</t>
  </si>
  <si>
    <t>JOSE GONZALO ACUÑA HERNANDEZ</t>
  </si>
  <si>
    <t>ALBERTO CHAVES CASTRO</t>
  </si>
  <si>
    <t>LUISA BUSTOS QUIROS</t>
  </si>
  <si>
    <t>MARCOS HENRY ESPINOZA GARCIA</t>
  </si>
  <si>
    <t>OSCAR MALENDEZ MELENDEZ</t>
  </si>
  <si>
    <t>DEIVI TELLES JIMENEZ</t>
  </si>
  <si>
    <t>FATIMA CHAVARRIA MADRIGAL</t>
  </si>
  <si>
    <t>CESAR VEGA BARRIOS</t>
  </si>
  <si>
    <t>MONSEÑOR JUAN VICENTE SOLIS FERNANDEZ</t>
  </si>
  <si>
    <t>YANSY ALPIZAR JIMENEZ</t>
  </si>
  <si>
    <t>ALFONSO MONGE RAMIREZ</t>
  </si>
  <si>
    <t>JORGE GAMBOA ZUNIGA</t>
  </si>
  <si>
    <t>REPUBLICA DE CUBA</t>
  </si>
  <si>
    <t>PBRO. JOSE DEL OLMO</t>
  </si>
  <si>
    <t>SOLANGE DURAN SEGURA</t>
  </si>
  <si>
    <t>DAVID MARIN HIDALGO</t>
  </si>
  <si>
    <t>MICHAEL SOLANO SANCHEZ</t>
  </si>
  <si>
    <t>VIVIAN ARAYA VARELA</t>
  </si>
  <si>
    <t>DAMARIS VEGA JIMENEZ</t>
  </si>
  <si>
    <t>JOHANNA NUÑEZ SOLANO</t>
  </si>
  <si>
    <t>KATTHYA PIZARRO ARIAS</t>
  </si>
  <si>
    <t>WALTER RODRIGUEZ JARA</t>
  </si>
  <si>
    <t>JOSE ANGEL PADILLA SOLIS</t>
  </si>
  <si>
    <t>BARRIO ALEMANIA</t>
  </si>
  <si>
    <t>BARRIO CANADA</t>
  </si>
  <si>
    <t>MARIANA ROJAS VARGAS</t>
  </si>
  <si>
    <t>MARIA DE LOS ANGELES CAMPOS</t>
  </si>
  <si>
    <t>ORLANDO CHACON ARTAVIA</t>
  </si>
  <si>
    <t>WILLIAM GAMBOA CALDERON</t>
  </si>
  <si>
    <t>REPUBLICA DE URUGUAY</t>
  </si>
  <si>
    <t>DEYANIRA SOLORZANO GONZALEZ</t>
  </si>
  <si>
    <t>TRINCEL DIAZ ASTORGA</t>
  </si>
  <si>
    <t>PABLO BOLANOS ROSALES</t>
  </si>
  <si>
    <t>MARITZA CHAVES CAMPOS</t>
  </si>
  <si>
    <t>FEDERICO GUTIERREZ BRAUN</t>
  </si>
  <si>
    <t>HELLEM ARTAVIA MORA</t>
  </si>
  <si>
    <t>KATTIA MA.MARITINEZ SEGURA</t>
  </si>
  <si>
    <t>CAROLINA DURAN LOBO</t>
  </si>
  <si>
    <t>RIO GRANDE</t>
  </si>
  <si>
    <t>MARIA LUZ SALAZAR RODRIGUEZ</t>
  </si>
  <si>
    <t>IRIS Mª BARBOZA VASQUEZ</t>
  </si>
  <si>
    <t>LORENZO GONZALEZ ARGUEDAS</t>
  </si>
  <si>
    <t>PILAR UMAÑA JIMENEZ</t>
  </si>
  <si>
    <t>GABRIELA MESEN CASTRO</t>
  </si>
  <si>
    <t>JESSICA BADILLA RODRIGUEZ</t>
  </si>
  <si>
    <t>JUAN JOSE VALVERDE MADRIGAL</t>
  </si>
  <si>
    <t>FELIX ANGEL SALAS CABEZAS</t>
  </si>
  <si>
    <t>MARIA DEL ROSARIO JARA MOYA</t>
  </si>
  <si>
    <t>JULIO ULATE GONZALEZ</t>
  </si>
  <si>
    <t>REBECA VARGAS LOPEZ</t>
  </si>
  <si>
    <t>GILDA MARIA VARGAS LOBO</t>
  </si>
  <si>
    <t>01151</t>
  </si>
  <si>
    <t>2244</t>
  </si>
  <si>
    <t>FINCA SIETE</t>
  </si>
  <si>
    <t>JOSE WILLIAM PEREZ NAVARRO</t>
  </si>
  <si>
    <t>SINDY MURILLO CASTILLO</t>
  </si>
  <si>
    <t>VICTOR ARGUELLO MURILLO</t>
  </si>
  <si>
    <t>FLORIBERTH CHAVARRIA GARCIA</t>
  </si>
  <si>
    <t>NORMA ELIETH ARAYA ALFARO</t>
  </si>
  <si>
    <t>LORENA FERNANDEZ SABALA</t>
  </si>
  <si>
    <t>VIVIAN VEGA CASTRO</t>
  </si>
  <si>
    <t>MARTA SOLIS SEGURA</t>
  </si>
  <si>
    <t>GABRIELA ESTRADA QUIROS</t>
  </si>
  <si>
    <t>KARLA PRADO FALLAS</t>
  </si>
  <si>
    <t>ABRAHAM PANIAGUA NUÑEZ</t>
  </si>
  <si>
    <t>RAFAEL ANS. JIMENEZ CASTRO</t>
  </si>
  <si>
    <t>RINCON DE OROZCO</t>
  </si>
  <si>
    <t>FERMIN RODRIGUEZ CORDERO</t>
  </si>
  <si>
    <t>HERNAN RAMIREZ JARA</t>
  </si>
  <si>
    <t>MARTHA RODRIGUEZ HERRERA</t>
  </si>
  <si>
    <t>GUADALUPE ZUÑIGA NUÑEZ</t>
  </si>
  <si>
    <t>ÁLVARO TERAN SECO</t>
  </si>
  <si>
    <t>ALVARO TERAN SECO</t>
  </si>
  <si>
    <t>ANA MARISIA RODRIGUEZ ALFARO</t>
  </si>
  <si>
    <t>SANDY FERNANDEZ JARA</t>
  </si>
  <si>
    <t>DANIEL SOLORZANO MURILLO</t>
  </si>
  <si>
    <t>MEILIN RODRIGUEZ BOLAÑOS</t>
  </si>
  <si>
    <t>FELIX VILLALOBOS VARGAS</t>
  </si>
  <si>
    <t>MIRLEY RAMIREZ CHAVES</t>
  </si>
  <si>
    <t>SAN RAMON DE RIO CLARO</t>
  </si>
  <si>
    <t>ROSALBA JIMENEZ CISNEROS</t>
  </si>
  <si>
    <t>ROY JIMENEZ MADRIGAL</t>
  </si>
  <si>
    <t>FILA GUINEA</t>
  </si>
  <si>
    <t>NURY RODRIGUEZ CASTRO</t>
  </si>
  <si>
    <t>MARVIN DELGADO SANDI</t>
  </si>
  <si>
    <t>JIMMY PERAZA ZUNIGA</t>
  </si>
  <si>
    <t>DENIA BERMUDEZ ESPINOZA</t>
  </si>
  <si>
    <t>EMPERATRIZ GONZALEZ GUTIERREZ</t>
  </si>
  <si>
    <t>FELIX ZAPATA CASTRO</t>
  </si>
  <si>
    <t>LOURDES RODRIGUEZ VILLALOBOS</t>
  </si>
  <si>
    <t>MITZI GOMEZ MATA</t>
  </si>
  <si>
    <t>CARMEN GONZALEZ RIVERA</t>
  </si>
  <si>
    <t>MA. ALEJANDRA RODRIGUEZ BARRAN</t>
  </si>
  <si>
    <t>YADIRA RODRIGUEZ ZUÑIGA</t>
  </si>
  <si>
    <t>JOSE MANUEL RODRIGUEZ SANDOVAL</t>
  </si>
  <si>
    <t>AMADA CORDERO SANCHEZ</t>
  </si>
  <si>
    <t>DALIS SEGURA ABARCA</t>
  </si>
  <si>
    <t>CARLOS MARIA VASQUEZ ROJAS</t>
  </si>
  <si>
    <t>MARIA ANTONIETA GONZALEZ DURAN</t>
  </si>
  <si>
    <t>SAN RAMON NORTE</t>
  </si>
  <si>
    <t>JESUS AVILA UMANA</t>
  </si>
  <si>
    <t>SEIRO OROZCO MUNOZ</t>
  </si>
  <si>
    <t>HENRY JAVIER SOTO MAYORGA</t>
  </si>
  <si>
    <t>ROSIBEL MEDRANO LOAICIGA</t>
  </si>
  <si>
    <t>ALEJANDRO BONILLA VARGAS</t>
  </si>
  <si>
    <t>EDUARDO MORA FERNANDEZ</t>
  </si>
  <si>
    <t>MARIA VIRGINIA GARRO ABARCA</t>
  </si>
  <si>
    <t>RANDIN GRANADOS MOYA</t>
  </si>
  <si>
    <t>LILLIAM MARGARIT REYES RENAZCO</t>
  </si>
  <si>
    <t>LUIS EMILIO HERNANDEZ LEON</t>
  </si>
  <si>
    <t>KELLY ELVIRA TEM SILVA</t>
  </si>
  <si>
    <t>MARISOL SOLANO MARTINEZ</t>
  </si>
  <si>
    <t>SANDRA TENCIO CORDERO</t>
  </si>
  <si>
    <t>LAS VEGAS DE RIO ABROJO</t>
  </si>
  <si>
    <t>MARIANELA CESPEDES MORA</t>
  </si>
  <si>
    <t>LA FLOR DE BAHIA</t>
  </si>
  <si>
    <t>ROY CASTRO JIMENEZ</t>
  </si>
  <si>
    <t>ANA BEATRIZ TREJOS PRADO</t>
  </si>
  <si>
    <t>DENISE ARCIA ROJAS</t>
  </si>
  <si>
    <t>ALONSO D. CASTRO ROMERO</t>
  </si>
  <si>
    <t>SAN ISIDRO YOLILLAL</t>
  </si>
  <si>
    <t>VERA CALVO SANCHEZ</t>
  </si>
  <si>
    <t>LYENER QUESADA GUZMAN</t>
  </si>
  <si>
    <t>SIMON BOLIVAR</t>
  </si>
  <si>
    <t>DANITZA RODRIGUEZ CASTILLO</t>
  </si>
  <si>
    <t>EL CRUCE DE CIRRI</t>
  </si>
  <si>
    <t>ANGIE GRANADOS URBINA</t>
  </si>
  <si>
    <t>WENDY RIVERA FALLAS</t>
  </si>
  <si>
    <t>I.D.A. JORON</t>
  </si>
  <si>
    <t>LIGIA MARTINEZ NAVARRO</t>
  </si>
  <si>
    <t>KAREN VARGAS CORDERO</t>
  </si>
  <si>
    <t>CARLOS V. DIAZ MADRIZ</t>
  </si>
  <si>
    <t>ADOLFO RAMIREZ ARROYO</t>
  </si>
  <si>
    <t>EL AGUILA</t>
  </si>
  <si>
    <t>TERRABA</t>
  </si>
  <si>
    <t>SHERAN BAILEY STEWARD</t>
  </si>
  <si>
    <t>KARLA ANDREA ALVARADO MUÑOZ</t>
  </si>
  <si>
    <t>ANGELITA LOPEZ TAPIA</t>
  </si>
  <si>
    <t>MARIA DEL C. MORALES ROSALES</t>
  </si>
  <si>
    <t>JAVIER BRENES BRENES</t>
  </si>
  <si>
    <t>LUZ MARINA ULLOA VINDAS</t>
  </si>
  <si>
    <t>KATTIA FONSECA CHACON</t>
  </si>
  <si>
    <t>XENIA MARIA MORALES MURILLO</t>
  </si>
  <si>
    <t>HEINER VIALES VARGAS</t>
  </si>
  <si>
    <t>MARIA LUZ CHACON RODRIGUEZ</t>
  </si>
  <si>
    <t>YADIRA CONCEPCION BARRANTES</t>
  </si>
  <si>
    <t>ROSARIO ARRONIZ</t>
  </si>
  <si>
    <t>YORLENY URENA BADILLA</t>
  </si>
  <si>
    <t>RAQUEL VILLALTA ARAYA</t>
  </si>
  <si>
    <t>CAROLINA PIEDRA JIMENEZ</t>
  </si>
  <si>
    <t>YOLANDA SALAZAR SANCHEZ</t>
  </si>
  <si>
    <t>DINA ROCIO MORA MAYORGA</t>
  </si>
  <si>
    <t>JERUSALEN 3M</t>
  </si>
  <si>
    <t>XINIA FONSECA BADILLA</t>
  </si>
  <si>
    <t>JOSE MANUEL VALVERDE ROSALES</t>
  </si>
  <si>
    <t>LUZ HANNIA RAMIREZ MARTINEZ</t>
  </si>
  <si>
    <t>JOSE R. MONTIEL QUINTERO</t>
  </si>
  <si>
    <t>INES VALDEZ CONCEPCION</t>
  </si>
  <si>
    <t>MARA VELITT LORIA LOPEZ</t>
  </si>
  <si>
    <t>YOLANDA MASIS CALVO</t>
  </si>
  <si>
    <t>JUAN CARLOS NAVARRO VALVERDE</t>
  </si>
  <si>
    <t>JOSE ALEJANDRO MORA MORALES</t>
  </si>
  <si>
    <t>RONULFO SALAZAR ARROYO</t>
  </si>
  <si>
    <t>JORGE LUIS AGUIRRE CARDENAS</t>
  </si>
  <si>
    <t>VIVIANA HERRERA RAMIREZ</t>
  </si>
  <si>
    <t>ALLEN MARCHENA CONTRERAS</t>
  </si>
  <si>
    <t>EDWIN GUTIERREZ RODRIGUEZ</t>
  </si>
  <si>
    <t>CRISTER GUADAMUZ RODRIGUEZ</t>
  </si>
  <si>
    <t>BAHIA DE PAVON</t>
  </si>
  <si>
    <t>LIDER COMTE</t>
  </si>
  <si>
    <t>LUIS OLDEMAR BALTODANO JIMENEZ</t>
  </si>
  <si>
    <t>ALEX ALFARO LOPEZ</t>
  </si>
  <si>
    <t>NAPOLEON MORA VARGAS</t>
  </si>
  <si>
    <t>WILLIAM RONALD MATA MATA</t>
  </si>
  <si>
    <t>ANA MARIA GUILLEN GOMEZ</t>
  </si>
  <si>
    <t>MARITZA LOPEZ ESPINOZA</t>
  </si>
  <si>
    <t>ANA JULIA SANABRIA GARITA</t>
  </si>
  <si>
    <t>MARIANELA SANCHEZ MORALES</t>
  </si>
  <si>
    <t>YORLENY MARIA UGALDE MONTOYA</t>
  </si>
  <si>
    <t>1974</t>
  </si>
  <si>
    <t>ADRIANA BRENES PARAJELES</t>
  </si>
  <si>
    <t>ERIKA GONZALEZ QUESADA</t>
  </si>
  <si>
    <t>DANA VARGAS SALAZAR</t>
  </si>
  <si>
    <t>SANTA LUCIA DE PEJIBAYE</t>
  </si>
  <si>
    <t>ZEPHANIAH FARGUHARSON VASSELL</t>
  </si>
  <si>
    <t>HERALD CAMPOS MONGE</t>
  </si>
  <si>
    <t>01946</t>
  </si>
  <si>
    <t>1576</t>
  </si>
  <si>
    <t>JOSE SANCHEZ CHAVARRIA</t>
  </si>
  <si>
    <t>LUIS ARMANDO SEQUEIRA OROZCO</t>
  </si>
  <si>
    <t>JEIMY CATLON SOLANO</t>
  </si>
  <si>
    <t>VALENTIN CEDENO REYES</t>
  </si>
  <si>
    <t>SECTOR ANGELES</t>
  </si>
  <si>
    <t>LEIBIS GDO. SANCHEZ JIMENEZ</t>
  </si>
  <si>
    <t>RIO SALTO</t>
  </si>
  <si>
    <t>ALICIA ARAYA DURAN</t>
  </si>
  <si>
    <t>FLORIBETH MIRANDA ALFARO</t>
  </si>
  <si>
    <t>MARGOT ENRIQUEZ PERAZA</t>
  </si>
  <si>
    <t>KILOMETRO SIETE</t>
  </si>
  <si>
    <t>KAROL CHAVARRIA AVILA</t>
  </si>
  <si>
    <t>CIUDADELA GONZALEZ</t>
  </si>
  <si>
    <t>MIRTHA ORTEGA VASQUEZ</t>
  </si>
  <si>
    <t>LUIS ROJAS CASTRO</t>
  </si>
  <si>
    <t>CARLOS ZUNIGA MONTERO</t>
  </si>
  <si>
    <t>EDWIN FALLAS CECILIANO</t>
  </si>
  <si>
    <t>QUIZARRA</t>
  </si>
  <si>
    <t>MARGARITA MADRIGAL JIMENEZ</t>
  </si>
  <si>
    <t>EL ABANICO</t>
  </si>
  <si>
    <t>ANDREY EMILIO CHACON ZUÑIGA</t>
  </si>
  <si>
    <t>EULIN PATRICIA CHACON GAMBOA</t>
  </si>
  <si>
    <t>JAIME VINICIO MIRANDA ARIAS</t>
  </si>
  <si>
    <t>ELIZABETH BONILLA PEREIRA</t>
  </si>
  <si>
    <t>JOHAN MORA MUNOZ</t>
  </si>
  <si>
    <t>KARLA BRADE JIMENEZ</t>
  </si>
  <si>
    <t>FERNANDO CASTRO LOPEZ</t>
  </si>
  <si>
    <t>MARLY VENEGAS BARRANTES</t>
  </si>
  <si>
    <t>RUDY VILLALOBOS OVARES</t>
  </si>
  <si>
    <t>EL JAUURI</t>
  </si>
  <si>
    <t>GRETTEL MENDEZ OVARES</t>
  </si>
  <si>
    <t>TOBIAS MONTERO CASCANTE</t>
  </si>
  <si>
    <t>ALEX CASAL BERMUDEZ</t>
  </si>
  <si>
    <t>COTO 58-59</t>
  </si>
  <si>
    <t>DELIA CAMPOS SANTAMARIA</t>
  </si>
  <si>
    <t>GRACE MADRIGAL NUNEZ</t>
  </si>
  <si>
    <t>NURYA VARGAS UMANA</t>
  </si>
  <si>
    <t>WENDY JIMENEZ BORBON</t>
  </si>
  <si>
    <t>ELIZABERTH RETANA UMANA</t>
  </si>
  <si>
    <t>RODOLFO PEREZ MATARRITA</t>
  </si>
  <si>
    <t>ELENA MARIA BERMUDEZ VARGAS</t>
  </si>
  <si>
    <t>XINIA ZUNIGA GUTIERREZ</t>
  </si>
  <si>
    <t>FREDDY GONZALEZ JIMENEZ</t>
  </si>
  <si>
    <t>SHIRLEY ZAMORA CHAVES</t>
  </si>
  <si>
    <t>MATILDE SOLORZANO MORA</t>
  </si>
  <si>
    <t>MIRNA OSORNO CAMACHO</t>
  </si>
  <si>
    <t>RIO INCENDIO</t>
  </si>
  <si>
    <t>MARIA LORENA CASTRO CASTRO</t>
  </si>
  <si>
    <t>ROXANA RODRIGUEZ ALFARO</t>
  </si>
  <si>
    <t>ELIBETH CHEVEZ BUSTOS</t>
  </si>
  <si>
    <t>ADELITA GONZALEZ PENA</t>
  </si>
  <si>
    <t>RONALD ALVAREZ VARGAS</t>
  </si>
  <si>
    <t>LUIS RICARDO CHAVES A.</t>
  </si>
  <si>
    <t>OSCAR SANCHEZ VASQUEZ</t>
  </si>
  <si>
    <t>GUSTAVO JIMENEZ VALERIN</t>
  </si>
  <si>
    <t>LUCIA CORDERO NAVARRO</t>
  </si>
  <si>
    <t>1424</t>
  </si>
  <si>
    <t>RODRIGO VILLALOBOS VALDERRAMOS</t>
  </si>
  <si>
    <t>CHANNEL CHAVES RODRIGUEZ</t>
  </si>
  <si>
    <t>JACQUELINE BRENES WEST</t>
  </si>
  <si>
    <t>LORENA MORALES JIMENEZ</t>
  </si>
  <si>
    <t>DOUGLAS HERNANDEZ VALVERDE</t>
  </si>
  <si>
    <t>KENDER ULATE OBANDO</t>
  </si>
  <si>
    <t>EFRAIN DIAZ MATARRITA</t>
  </si>
  <si>
    <t>MARYUN ASTRID RUIZ BRICENO</t>
  </si>
  <si>
    <t>ALBERTO RIOS ELIZONDO</t>
  </si>
  <si>
    <t>ROSE MARY PADILLA ZUNIGA</t>
  </si>
  <si>
    <t>JOHNNY SANCHEZ FERNANDEZ</t>
  </si>
  <si>
    <t>JUAN CARLOS MUNOZ DELGADO</t>
  </si>
  <si>
    <t>02461</t>
  </si>
  <si>
    <t>0729</t>
  </si>
  <si>
    <t>LA NUEVA HORTENSIA</t>
  </si>
  <si>
    <t>LORENA SALAZAR FLORES</t>
  </si>
  <si>
    <t>JACQUELINE CALVO RIVERA</t>
  </si>
  <si>
    <t>OLGER MORALES SANCHEZ</t>
  </si>
  <si>
    <t>YADIRA CHAVARRIA QUESADA</t>
  </si>
  <si>
    <t>0701</t>
  </si>
  <si>
    <t>STEPHANIE VILLALOBOS AZOFEIFA</t>
  </si>
  <si>
    <t>02503</t>
  </si>
  <si>
    <t>3760</t>
  </si>
  <si>
    <t>POCHOTAL</t>
  </si>
  <si>
    <t>CINDY ORTEGA QUIROS</t>
  </si>
  <si>
    <t>WARNER ROJAS ARIAS</t>
  </si>
  <si>
    <t>02510</t>
  </si>
  <si>
    <t>1810</t>
  </si>
  <si>
    <t>CUESTA DE MORAS</t>
  </si>
  <si>
    <t>XINIA BONILLA ESPINOZA</t>
  </si>
  <si>
    <t>02513</t>
  </si>
  <si>
    <t>1820</t>
  </si>
  <si>
    <t>DENIA MORA RAMIREZ</t>
  </si>
  <si>
    <t>OLGA PATRICIA MONCADA LEDEZMA</t>
  </si>
  <si>
    <t>2811</t>
  </si>
  <si>
    <t>LA FRESCA</t>
  </si>
  <si>
    <t>LOINE PORRAS MARIN</t>
  </si>
  <si>
    <t>MARCIAL CHAVARRIA VILLEGAS</t>
  </si>
  <si>
    <t>ANA DAYANA JIMENEZ JIMENEZ</t>
  </si>
  <si>
    <t>PABLO JIMENEZ NAVARRETE</t>
  </si>
  <si>
    <t>LAUREN CUBILLO HERNANDEZ</t>
  </si>
  <si>
    <t>EL SANDALO</t>
  </si>
  <si>
    <t>JAIME GUTIERREZ BROWN</t>
  </si>
  <si>
    <t>KILOMETRO 16</t>
  </si>
  <si>
    <t>ILLIANA VALVERDE SOLIS</t>
  </si>
  <si>
    <t>ISABEL VASQUEZ CHACON</t>
  </si>
  <si>
    <t>FILA DE MENDEZ</t>
  </si>
  <si>
    <t>SILVIA SOLORZANO CHACON</t>
  </si>
  <si>
    <t>KENDAR NUÑEZ DELGADO</t>
  </si>
  <si>
    <t>ANGELA PARRA MEDINA</t>
  </si>
  <si>
    <t>LILLIAM VENEGAS MUÑOZ</t>
  </si>
  <si>
    <t>JAIRO MURILLO GONZALEZ</t>
  </si>
  <si>
    <t>NERGIVIA CHAVES CRUZ</t>
  </si>
  <si>
    <t>ANA YANCI JIMENEZ LOPEZ</t>
  </si>
  <si>
    <t>HECTOR CARRERA RODRIGUEZ</t>
  </si>
  <si>
    <t>FREDDY BEJARANO RODRIGUEZ</t>
  </si>
  <si>
    <t>FERNANDO MENDOZA PALACIOS</t>
  </si>
  <si>
    <t>RICARDO MEJIA CRUZ</t>
  </si>
  <si>
    <t>YAMILETH SILVA MARTINEZ</t>
  </si>
  <si>
    <t>WILBERTH SOLIS NUÑEZ</t>
  </si>
  <si>
    <t>JUAN ALVAREZ AZOFEIFA</t>
  </si>
  <si>
    <t>ALVARO QUESADA ALFARO</t>
  </si>
  <si>
    <t>MARIA L. ARAYA BARRANTES</t>
  </si>
  <si>
    <t>MARLON SALAS CESPEDES</t>
  </si>
  <si>
    <t>MEYLIN ESPINOZA TOLEDO</t>
  </si>
  <si>
    <t>GUILLERMO JUAREZ GARCIA</t>
  </si>
  <si>
    <t>ELIZABETH GONZALEZ TORRES</t>
  </si>
  <si>
    <t>MAL PAIS</t>
  </si>
  <si>
    <t>LUCIA MARIA VADO CASTRO</t>
  </si>
  <si>
    <t>JANNSON QUIROS HERNANDEZ</t>
  </si>
  <si>
    <t>BETTY MARTIN BANTON</t>
  </si>
  <si>
    <t>MIRNA REBECA LOPEZ QUESADA</t>
  </si>
  <si>
    <t>MYNOR C. LEITON RAMIREZ</t>
  </si>
  <si>
    <t>3913</t>
  </si>
  <si>
    <t>JENARO OCAMPO ESTRADA</t>
  </si>
  <si>
    <t>LUIS ALFREDO MENDOZA MENODOZA</t>
  </si>
  <si>
    <t>0585</t>
  </si>
  <si>
    <t>ZONCUANO</t>
  </si>
  <si>
    <t>FRANCISCO GONZALEZ ROJAS</t>
  </si>
  <si>
    <t>EIDANIA ARIAS LOPEZ</t>
  </si>
  <si>
    <t>ROSIBEL CHACON BARBOZA</t>
  </si>
  <si>
    <t>CANDY LOPEZ ALFARO</t>
  </si>
  <si>
    <t>CINTHIA CASCANTE CAMPOS</t>
  </si>
  <si>
    <t>MARIA JESUS CRUZ LOPEZ</t>
  </si>
  <si>
    <t>JOSE JARVIS ROSALES ACOSTA</t>
  </si>
  <si>
    <t>ABROJO GUAYMI</t>
  </si>
  <si>
    <t>SANDRO RODRIGUEZ LUPARIO</t>
  </si>
  <si>
    <t>ANDREY GONZALEZ CRUZ</t>
  </si>
  <si>
    <t>YAHAIRA MORA BLANCO</t>
  </si>
  <si>
    <t>YERLI SANCHEZ VEGA</t>
  </si>
  <si>
    <t>LAS MARIAS</t>
  </si>
  <si>
    <t>LA ORQUIDEA</t>
  </si>
  <si>
    <t>JOSE ENRIQUE ALVARADO QUIROS</t>
  </si>
  <si>
    <t>DOS BRAZOS DE RIO TIGRE</t>
  </si>
  <si>
    <t>IVANNIA BARRANTES VARGAS</t>
  </si>
  <si>
    <t>JESUS CASCANTE CHAVES</t>
  </si>
  <si>
    <t>ORLANDO LAZARO MAROTO</t>
  </si>
  <si>
    <t>DAMARIS ROBLES ANCHIA</t>
  </si>
  <si>
    <t>LIDIETH CUBERO GONZALEZ</t>
  </si>
  <si>
    <t>DIVISION</t>
  </si>
  <si>
    <t>IVANNIA PATRICIA DIAZ ROJAS</t>
  </si>
  <si>
    <t>SILVIA MA.ROJAS DELGADO</t>
  </si>
  <si>
    <t>PASTOR ANTONIO LOPEZ VICTORIA</t>
  </si>
  <si>
    <t>LISBETH FALLAS RODRIGUEZ</t>
  </si>
  <si>
    <t>LILLIANA MORALES RAMIREZ</t>
  </si>
  <si>
    <t>CONSUELO TORRES GOMEZ</t>
  </si>
  <si>
    <t>1883</t>
  </si>
  <si>
    <t>JORGE DAVID ORTIZ MEZA</t>
  </si>
  <si>
    <t>OSCAR ZUNIGA GOMEZ</t>
  </si>
  <si>
    <t>MARLENE MORA VARGAS</t>
  </si>
  <si>
    <t>0572</t>
  </si>
  <si>
    <t>SEVILLA</t>
  </si>
  <si>
    <t>ALEXIS VARGAS CALDERON</t>
  </si>
  <si>
    <t>IGNACIO DURAN VEGA</t>
  </si>
  <si>
    <t>CONCEPCION DE PAQUERA</t>
  </si>
  <si>
    <t>HILDA M VILLALOBOS RODRIGUEZ</t>
  </si>
  <si>
    <t>ROGER CABRERA ORTIZ</t>
  </si>
  <si>
    <t>KILOMETRO 20</t>
  </si>
  <si>
    <t>MÄDÄRIBOTDÄ</t>
  </si>
  <si>
    <t>MAURICIO ALVAREZ CASTANEDA</t>
  </si>
  <si>
    <t>JOSE VALENCIANO ARRIETA</t>
  </si>
  <si>
    <t>ANABEL NAVARRO MATAMOROS</t>
  </si>
  <si>
    <t>BEATRIZ CHAVES PANIAGUA</t>
  </si>
  <si>
    <t>5690</t>
  </si>
  <si>
    <t>04086</t>
  </si>
  <si>
    <t>0776</t>
  </si>
  <si>
    <t>SERGIO BEITA LIZCANO</t>
  </si>
  <si>
    <t>03008</t>
  </si>
  <si>
    <t>3457</t>
  </si>
  <si>
    <t>VERA FERNANDEZ SOLIS</t>
  </si>
  <si>
    <t>OLENDIA MONTIEL GUTIERREZ</t>
  </si>
  <si>
    <t>YUNIER CHINCHILLA JIMENEZ</t>
  </si>
  <si>
    <t>RIGOBERTO AGUILAR ALVARADO</t>
  </si>
  <si>
    <t>03052</t>
  </si>
  <si>
    <t>0523</t>
  </si>
  <si>
    <t>MANUEL  PRADO SEGURA</t>
  </si>
  <si>
    <t>3817</t>
  </si>
  <si>
    <t>ARGENDORA</t>
  </si>
  <si>
    <t>03625</t>
  </si>
  <si>
    <t>3842</t>
  </si>
  <si>
    <t>ANA LUCIA ZAMORA GUERRERO</t>
  </si>
  <si>
    <t>ALEXIS RODRIGUEZ BADILLA</t>
  </si>
  <si>
    <t>LINETH JIMENEZ SANCHEZ</t>
  </si>
  <si>
    <t>LUIS CARLOS SOLORZANO ARAYA</t>
  </si>
  <si>
    <t>ERIC JIMENEZ MADRIGAL</t>
  </si>
  <si>
    <t>03069</t>
  </si>
  <si>
    <t>5563</t>
  </si>
  <si>
    <t>ROSMERY CESPEDES FERNANDEZ</t>
  </si>
  <si>
    <t>04030</t>
  </si>
  <si>
    <t>MIRNA DOWNS VALLE</t>
  </si>
  <si>
    <t>SUSANA AMADOR CHAVARRIA</t>
  </si>
  <si>
    <t>RIO MARZO</t>
  </si>
  <si>
    <t>ROSAIDA VINDAS CHAVES</t>
  </si>
  <si>
    <t>JENNY GONZALEZ ALFARO</t>
  </si>
  <si>
    <t>DAILY ARAYA RAMIREZ</t>
  </si>
  <si>
    <t>ANGELES NORTE</t>
  </si>
  <si>
    <t>TERESA VEGA ROJAS</t>
  </si>
  <si>
    <t>HENRY VILLAREAL CARRANZA</t>
  </si>
  <si>
    <t>0586</t>
  </si>
  <si>
    <t>CASPIROLA</t>
  </si>
  <si>
    <t>HUGO ALBERTO FUENTES ARIAS</t>
  </si>
  <si>
    <t>MELICO SALAZAR ZUNIGA</t>
  </si>
  <si>
    <t>VIANEY ALVAREZ CAMPOS</t>
  </si>
  <si>
    <t>03213</t>
  </si>
  <si>
    <t>5333</t>
  </si>
  <si>
    <t>LIMONCITO DE CUTRIS</t>
  </si>
  <si>
    <t>LAUREN BLANCO SALAZAR</t>
  </si>
  <si>
    <t>04002</t>
  </si>
  <si>
    <t>03214</t>
  </si>
  <si>
    <t>5455</t>
  </si>
  <si>
    <t>YORLE UGALDE MORERA</t>
  </si>
  <si>
    <t>04006</t>
  </si>
  <si>
    <t>LUZ MARINA QUINTERO RIOS</t>
  </si>
  <si>
    <t>WILLIS CORDERO JIMENEZ</t>
  </si>
  <si>
    <t>CARLOS ALBERTO LOPEZ CUBILLO</t>
  </si>
  <si>
    <t>RUTH SOLERA DUARTE</t>
  </si>
  <si>
    <t>SHEYLEN FIGUEROA MORALES</t>
  </si>
  <si>
    <t>3616</t>
  </si>
  <si>
    <t>PUERTO LINDO</t>
  </si>
  <si>
    <t>03598</t>
  </si>
  <si>
    <t>GILBERTO CARRERA RODRIGUEZ</t>
  </si>
  <si>
    <t>OVIDIO RODRIGUEZ TORRES</t>
  </si>
  <si>
    <t>GERARDO CERDAS QUESADA</t>
  </si>
  <si>
    <t>ROSALYN SIBAJA GOMEZ</t>
  </si>
  <si>
    <t>IVETH LOPEZ ROJAS</t>
  </si>
  <si>
    <t>LUIS GUSTAVO ALFARO SOTO</t>
  </si>
  <si>
    <t>HEYNER ARIAS OQUENDO</t>
  </si>
  <si>
    <t>LIZBETH ROJAS DIAZ</t>
  </si>
  <si>
    <t>YENDRI JUAREZ HIDALGO</t>
  </si>
  <si>
    <t>ANITA AGUILAR MENA</t>
  </si>
  <si>
    <t>ADRITH GUIDO CHAVARRIA</t>
  </si>
  <si>
    <t>JORGE LUIS ZUÑIGA ROJAS</t>
  </si>
  <si>
    <t>MIGDALY GRIJALBA CAMPOS</t>
  </si>
  <si>
    <t>ANGELA OSORNO CAMACHO</t>
  </si>
  <si>
    <t>MARIA MERCEDES CORTES RUIZ</t>
  </si>
  <si>
    <t>JOHANNA CAMBRONERO GUIDO</t>
  </si>
  <si>
    <t>YENDRY LOPEZ JIMENEZ</t>
  </si>
  <si>
    <t>OLGA CAMPOS GONZALEZ</t>
  </si>
  <si>
    <t>LUIS E. SAMUDIO SANTAMARIA</t>
  </si>
  <si>
    <t>03427</t>
  </si>
  <si>
    <t>3901</t>
  </si>
  <si>
    <t>SUAMPITO</t>
  </si>
  <si>
    <t>1710</t>
  </si>
  <si>
    <t>AGUAS NEGRAS</t>
  </si>
  <si>
    <t>RAMON ANTONIO TORRES SANCHEZ</t>
  </si>
  <si>
    <t>03432</t>
  </si>
  <si>
    <t>1511</t>
  </si>
  <si>
    <t>01128</t>
  </si>
  <si>
    <t>1053</t>
  </si>
  <si>
    <t>YUAVIN</t>
  </si>
  <si>
    <t>5697</t>
  </si>
  <si>
    <t>BUKERI</t>
  </si>
  <si>
    <t>04108</t>
  </si>
  <si>
    <t>1969</t>
  </si>
  <si>
    <t>EL SEIS</t>
  </si>
  <si>
    <t>5696</t>
  </si>
  <si>
    <t>TSIOBATA</t>
  </si>
  <si>
    <t>04115</t>
  </si>
  <si>
    <t>TSIÖBATA</t>
  </si>
  <si>
    <t>5310</t>
  </si>
  <si>
    <t>03974</t>
  </si>
  <si>
    <t>1259</t>
  </si>
  <si>
    <t>BALBOA</t>
  </si>
  <si>
    <t>03443</t>
  </si>
  <si>
    <t>2806</t>
  </si>
  <si>
    <t>JUAN RAFAEL JIMENEZ GRANADOS</t>
  </si>
  <si>
    <t>5958</t>
  </si>
  <si>
    <t>04175</t>
  </si>
  <si>
    <t>1441</t>
  </si>
  <si>
    <t>ARLEY HERRERA UGALDE</t>
  </si>
  <si>
    <t>3140</t>
  </si>
  <si>
    <t>LA CHACARITA</t>
  </si>
  <si>
    <t>MA.NIELSEN JUAREZ ROSALES</t>
  </si>
  <si>
    <t>03447</t>
  </si>
  <si>
    <t>3203</t>
  </si>
  <si>
    <t>SHIRLEY HIDALGO VILLEGAS</t>
  </si>
  <si>
    <t>03448</t>
  </si>
  <si>
    <t>3119</t>
  </si>
  <si>
    <t>FINCA JALACA</t>
  </si>
  <si>
    <t>OLGA RUBI CHAVARRIA</t>
  </si>
  <si>
    <t>03449</t>
  </si>
  <si>
    <t>0534</t>
  </si>
  <si>
    <t>HECTOR SEGURA PRADO</t>
  </si>
  <si>
    <t>03450</t>
  </si>
  <si>
    <t>0697</t>
  </si>
  <si>
    <t>2072</t>
  </si>
  <si>
    <t>03430</t>
  </si>
  <si>
    <t>2165</t>
  </si>
  <si>
    <t>EL GASPAR</t>
  </si>
  <si>
    <t>DAUBE ESPINOZA UGALDE</t>
  </si>
  <si>
    <t>2106</t>
  </si>
  <si>
    <t>BOCA DE LA CEIBA</t>
  </si>
  <si>
    <t>03454</t>
  </si>
  <si>
    <t>3566</t>
  </si>
  <si>
    <t>DELTA</t>
  </si>
  <si>
    <t>03455</t>
  </si>
  <si>
    <t>3891</t>
  </si>
  <si>
    <t>MARIA DEL CARMEN PARRALES MEDI</t>
  </si>
  <si>
    <t>01767</t>
  </si>
  <si>
    <t>3888</t>
  </si>
  <si>
    <t>ROY DUARTE JIMENEZ</t>
  </si>
  <si>
    <t>01807</t>
  </si>
  <si>
    <t>3898</t>
  </si>
  <si>
    <t>I.D.A. LA JABALINA</t>
  </si>
  <si>
    <t>LIZBETH NAVARRETE RODRIGUEZ</t>
  </si>
  <si>
    <t>03459</t>
  </si>
  <si>
    <t>0344</t>
  </si>
  <si>
    <t>ESPAÑA</t>
  </si>
  <si>
    <t>VIVIANA ALVAREZ GUTIERREZ</t>
  </si>
  <si>
    <t>5516</t>
  </si>
  <si>
    <t>REPUBLICA DEL PERU-VITALIA MADRIGAL A.</t>
  </si>
  <si>
    <t>03461</t>
  </si>
  <si>
    <t>2569</t>
  </si>
  <si>
    <t>NUEVO COLON</t>
  </si>
  <si>
    <t>KARINA GRIJALBA CONTRERAS</t>
  </si>
  <si>
    <t>02103</t>
  </si>
  <si>
    <t>0996</t>
  </si>
  <si>
    <t>03463</t>
  </si>
  <si>
    <t>3247</t>
  </si>
  <si>
    <t>ESTERO REAL</t>
  </si>
  <si>
    <t>YAZMINA SANCHEZ CHAVERRI</t>
  </si>
  <si>
    <t>3340</t>
  </si>
  <si>
    <t>RIO VICTORIA</t>
  </si>
  <si>
    <t>DENDRA DRUMMONDS WHINTER</t>
  </si>
  <si>
    <t>00028</t>
  </si>
  <si>
    <t>6688</t>
  </si>
  <si>
    <t>RIO SAN CARLOS SECTOR ESTE</t>
  </si>
  <si>
    <t>04319</t>
  </si>
  <si>
    <t>1014</t>
  </si>
  <si>
    <t>VALENCIA</t>
  </si>
  <si>
    <t>03469</t>
  </si>
  <si>
    <t>3810</t>
  </si>
  <si>
    <t>03470</t>
  </si>
  <si>
    <t>0759</t>
  </si>
  <si>
    <t>SONIA MA. SUAREZ CALDERON</t>
  </si>
  <si>
    <t>03475</t>
  </si>
  <si>
    <t>03476</t>
  </si>
  <si>
    <t>6651</t>
  </si>
  <si>
    <t>ASENTAMIENTO EL GALLO</t>
  </si>
  <si>
    <t>04310</t>
  </si>
  <si>
    <t>6401</t>
  </si>
  <si>
    <t>TAMIJU</t>
  </si>
  <si>
    <t>RENEE LEIVA GONZALEZ</t>
  </si>
  <si>
    <t>04245</t>
  </si>
  <si>
    <t>03481</t>
  </si>
  <si>
    <t>03483</t>
  </si>
  <si>
    <t>JULIETA BARBOZA VALVERDE</t>
  </si>
  <si>
    <t>YENORY BRYAN JENKINS</t>
  </si>
  <si>
    <t>03490</t>
  </si>
  <si>
    <t>01186</t>
  </si>
  <si>
    <t>03434</t>
  </si>
  <si>
    <t>03440</t>
  </si>
  <si>
    <t>03458</t>
  </si>
  <si>
    <t>CATOLICA ACTIVA</t>
  </si>
  <si>
    <t>LAURA CALDERON ALVARADO</t>
  </si>
  <si>
    <t>MARIANELLA HERNANDEZ CORDERO</t>
  </si>
  <si>
    <t>ALEXIS PAEZ OVARES</t>
  </si>
  <si>
    <t>BRITANICO DE COSTA RICA</t>
  </si>
  <si>
    <t>MARIA DE LOS A. BEJARANO IZABA</t>
  </si>
  <si>
    <t>JUSTO OROZCO ALVAREZ</t>
  </si>
  <si>
    <t>LORENA RAMIREZ BUSTAMANTE</t>
  </si>
  <si>
    <t>SAN MIGUEL ARCANGEL</t>
  </si>
  <si>
    <t>COUNTRY DAY SCHOOL</t>
  </si>
  <si>
    <t>DOUGLAS OSBORN</t>
  </si>
  <si>
    <t>SILVIA ULATE OVIEDO</t>
  </si>
  <si>
    <t>KATTIA GUILLEN PICADO</t>
  </si>
  <si>
    <t>ALLISON WOODBRIDGE</t>
  </si>
  <si>
    <t>NUESTRA SENORA DE SION</t>
  </si>
  <si>
    <t>SHARON LLACH BARRANTES</t>
  </si>
  <si>
    <t>COLEGIO BILINGÜE SAN RAMON</t>
  </si>
  <si>
    <t>MARICRUZ SOLIS VARGAS</t>
  </si>
  <si>
    <t>COLEGIO YURUSTI</t>
  </si>
  <si>
    <t>JARDIN DE NINOS EUPI LA LECHUZA</t>
  </si>
  <si>
    <t>ELIZABETH CABALLERO GREEN</t>
  </si>
  <si>
    <t>LEYLA MONTERO GUZMAN</t>
  </si>
  <si>
    <t>SANTA MARIA GORETTY</t>
  </si>
  <si>
    <t>CENTRO INTEGRAL DE EDUCACION PRIVADA</t>
  </si>
  <si>
    <t>VALLE AZUL-HORARIO DIFERENCIADO</t>
  </si>
  <si>
    <t>SILVIA HERNANDEZ PEREZ</t>
  </si>
  <si>
    <t>BILINGUE TRICOLOR</t>
  </si>
  <si>
    <t>BILINGUE VIRGEN DE FATIMA</t>
  </si>
  <si>
    <t>JARDIN DE NIÑOS MIGUEL ESTEBAN</t>
  </si>
  <si>
    <t>ALFREDO SUAREZ MADRIGAL</t>
  </si>
  <si>
    <t>JARDIN INFANTIL DEL I.N.S.</t>
  </si>
  <si>
    <t>CENTRO INFANTIL LA DIVINA PROVIDENCIA</t>
  </si>
  <si>
    <t>AARON SMITH</t>
  </si>
  <si>
    <t>GUADALUPE SORTO</t>
  </si>
  <si>
    <t>ROSA MARIA ROJAS RAMIREZ</t>
  </si>
  <si>
    <t>BILINGÜE SAN AGUSTIN</t>
  </si>
  <si>
    <t>RONALD RODRIGUEZ MENDOZA</t>
  </si>
  <si>
    <t>CYNTHIA BERMUDEZ ALFARO</t>
  </si>
  <si>
    <t>VILMA SOLIS JIMENEZ</t>
  </si>
  <si>
    <t>GRETTEL MIRANDA VILLALTA</t>
  </si>
  <si>
    <t>ESCUELA COLINA AZUL</t>
  </si>
  <si>
    <t>JOHANNA ANGELICA SOLANO ZUNIGA</t>
  </si>
  <si>
    <t>ANA VIRGINIA LEON AZOFEIFA</t>
  </si>
  <si>
    <t>KATTYA CASTRO FERNANDEZ</t>
  </si>
  <si>
    <t>MARIA GRACE ALVAREZ CASTILLO</t>
  </si>
  <si>
    <t>BILINGUE SABIDURIA</t>
  </si>
  <si>
    <t>BILINGUE LLAMA DEL BOSQUE</t>
  </si>
  <si>
    <t>JARDIN INFANTIL INTEGRAL BORBOLETA</t>
  </si>
  <si>
    <t>ITSKATZU EDUCACION INTEGRAL</t>
  </si>
  <si>
    <t>BERKELEY ACADEMY</t>
  </si>
  <si>
    <t>KAROL CASTILLO LEITON</t>
  </si>
  <si>
    <t>CENTRO EDUCATIVO FRAY FELIPE</t>
  </si>
  <si>
    <t>04338</t>
  </si>
  <si>
    <t>INSTITUTO EDUCATIVO ABC</t>
  </si>
  <si>
    <t>MARIA GABRIELA MARTINEZ FLORES</t>
  </si>
  <si>
    <t>JARDIN DE NIÑOS LA CASITA FELIZ</t>
  </si>
  <si>
    <t>MARIA MONTSERRAT</t>
  </si>
  <si>
    <t>COSTA RICA INTERNATIONAL ACADEMY</t>
  </si>
  <si>
    <t>ARANDU SCHOOL</t>
  </si>
  <si>
    <t>CENTRO EDUCATIVO BILINGÜE ILE</t>
  </si>
  <si>
    <t>VITALIANO ROJAS CARRANZA</t>
  </si>
  <si>
    <t>ANA LUISA BRENES COTO</t>
  </si>
  <si>
    <t>PEQUEÑOS POETAS</t>
  </si>
  <si>
    <t>CENTRO EDUCATIVO YORI</t>
  </si>
  <si>
    <t>ANA ISABEL GONZALEZ ALVAREZ</t>
  </si>
  <si>
    <t>04333</t>
  </si>
  <si>
    <t>VILLA ALEGRE</t>
  </si>
  <si>
    <t>04341</t>
  </si>
  <si>
    <t>KREATIVE STEPS MONTESSORI</t>
  </si>
  <si>
    <t>ADRIANA RAMIREZ SANCHEZ</t>
  </si>
  <si>
    <t>04340</t>
  </si>
  <si>
    <t>KREATIVE LEARNING SCHOOL</t>
  </si>
  <si>
    <t>ALIBOMBO PREESCOLAR</t>
  </si>
  <si>
    <t>04342</t>
  </si>
  <si>
    <t>De 2 años a menos de 5 años</t>
  </si>
  <si>
    <t>De 5 años a menos de 7 años</t>
  </si>
  <si>
    <t>Rango de Edad</t>
  </si>
  <si>
    <t>03518</t>
  </si>
  <si>
    <t>03554</t>
  </si>
  <si>
    <t>SAN JOSÉ OESTE</t>
  </si>
  <si>
    <t>SAN JOSÉ CENTRAL</t>
  </si>
  <si>
    <t>NELLY RODRIGUEZ FLORES</t>
  </si>
  <si>
    <t>MARIA MIRONOVA</t>
  </si>
  <si>
    <t>SAN JOSÉ NORTE</t>
  </si>
  <si>
    <t>VALERIA ALVARADO HERNANDEZ</t>
  </si>
  <si>
    <t>KEITSA BRISSON</t>
  </si>
  <si>
    <t>SORPRESITA</t>
  </si>
  <si>
    <t>LADDY RUIZ ARIAS</t>
  </si>
  <si>
    <t>ANDREA MONGE RAMIREZ</t>
  </si>
  <si>
    <t>AGNES CAMPOS SANCHUN</t>
  </si>
  <si>
    <t>CRISTINA MENENDEZ MUNOZ</t>
  </si>
  <si>
    <t>GUÁPILES</t>
  </si>
  <si>
    <t>GRANDE DE TÉRRABA</t>
  </si>
  <si>
    <t>ETHELGIVE JIMENEZ CASTILLO</t>
  </si>
  <si>
    <t>WAINER ESPINOZA VALVERDE</t>
  </si>
  <si>
    <t>FRANCISCO J. MARTINEZ VASQUEZ</t>
  </si>
  <si>
    <t>LIMÓN</t>
  </si>
  <si>
    <t>CRISTINA CAMACHO CASTRO</t>
  </si>
  <si>
    <t>RONALD ARROYO SOLANO</t>
  </si>
  <si>
    <t>PÉREZ ZELEDÓN</t>
  </si>
  <si>
    <t>MILAGROS GALLEGOS RIOJA</t>
  </si>
  <si>
    <t>ANA CARMIÑA ROJAS VIQUEZ</t>
  </si>
  <si>
    <t>ALEXANDRA VALLADARES RODRIGUEZ</t>
  </si>
  <si>
    <t>DANIEL ABRAHAM GARCIA</t>
  </si>
  <si>
    <t>KAREN RODRIGUEZ ZUNIGA</t>
  </si>
  <si>
    <t>SUSAN MARIE GABRIELSON</t>
  </si>
  <si>
    <t>ANA M. RODRIGUEZ ALVAREZ</t>
  </si>
  <si>
    <t>CENTRO EDUCATIVO BILINGUE SUNNY SIDE</t>
  </si>
  <si>
    <t>04349</t>
  </si>
  <si>
    <t>NANCY MORA VILLEGAS</t>
  </si>
  <si>
    <t>SARAPIQUÍ</t>
  </si>
  <si>
    <t>PRISCILA LEANDRO VILLALOBOS</t>
  </si>
  <si>
    <t>GREENLAND MONTESSORI</t>
  </si>
  <si>
    <t>KARLA RODRIGUEZ LEITON</t>
  </si>
  <si>
    <t>NUESTRA SEÑORA DE BELEN</t>
  </si>
  <si>
    <t>04343</t>
  </si>
  <si>
    <t>CENTRO EDUCATIVO ANKIDS</t>
  </si>
  <si>
    <t>FABIOLA MURILLO ARAYA</t>
  </si>
  <si>
    <t>MARIANA MESEN PEREZ</t>
  </si>
  <si>
    <t>SISTEMA EDUCATIVO ALTAVISTA DEL CARMEN</t>
  </si>
  <si>
    <t>DANIEL VARGAS BADILLA</t>
  </si>
  <si>
    <t>04347</t>
  </si>
  <si>
    <t>CENTRO EDUCATIVO LEON</t>
  </si>
  <si>
    <t>MUSIC GARDEN PRESCHOOL</t>
  </si>
  <si>
    <t>ANA RUTH CENTENO CALVO</t>
  </si>
  <si>
    <t>MUNDO DA CRIANCA</t>
  </si>
  <si>
    <t>ANA GABRIELA BREALEY GOMEZ</t>
  </si>
  <si>
    <t>GREDOS SAN DIEGO INTERNATIONAL SCHOOL</t>
  </si>
  <si>
    <t>ADRIAN HERRERA ROJAS</t>
  </si>
  <si>
    <t>04348</t>
  </si>
  <si>
    <t>03772</t>
  </si>
  <si>
    <t>GARABATOS INSTITUTO PREESCOLAR</t>
  </si>
  <si>
    <t>ISABELLA DUARTE DORRONSORO</t>
  </si>
  <si>
    <t>CENTRO EDUCATIVO BILINGÜE MENTES BRILLANTES</t>
  </si>
  <si>
    <t>SUGEILYN CORDERO CASTILLO</t>
  </si>
  <si>
    <t>CENTRO EDUCATIVO VALLE DE FILADELFIA</t>
  </si>
  <si>
    <t>DUNIA HERNANDEZ MASIS</t>
  </si>
  <si>
    <t>04350</t>
  </si>
  <si>
    <t>CENTRO EDUCATIVO UCR-GUANACASTE</t>
  </si>
  <si>
    <t>04344</t>
  </si>
  <si>
    <t>INSTITUTO DE PSICOPEDAGOGIA INTEGRAL</t>
  </si>
  <si>
    <t>EVELYN RIVERA RODRIGUEZ</t>
  </si>
  <si>
    <t>THELMA ROSSY PORRAS LOPEZ</t>
  </si>
  <si>
    <t>GRETHEL M. GUTIERREZ SOLANO</t>
  </si>
  <si>
    <t>MARIELA ORTIZ MATA</t>
  </si>
  <si>
    <t>CONSUELO VARGAS OTAROLA</t>
  </si>
  <si>
    <t>ODETTE NAJAR PALOMO</t>
  </si>
  <si>
    <t>HENRY MORA ESPINOZA</t>
  </si>
  <si>
    <t>JACQUELINE ARIAS CASTRO</t>
  </si>
  <si>
    <t>ROGERS SALAZAR ESPINOZA</t>
  </si>
  <si>
    <t>LILLIAM MARTINEZ GARCIA</t>
  </si>
  <si>
    <t>MARIA MONSERRAT ORTIZ MORALES</t>
  </si>
  <si>
    <t>JENNY SOLANO LORIA</t>
  </si>
  <si>
    <t>J.N. PORFIRIO BRENES CASTRO</t>
  </si>
  <si>
    <t>ODILIE MEZA DUARTE</t>
  </si>
  <si>
    <t>EMILY RODRIGUEZ LEIVA</t>
  </si>
  <si>
    <t>KARINA CHAVEZ FONSECA</t>
  </si>
  <si>
    <t>FELICIA VINDAS RODRIGUEZ</t>
  </si>
  <si>
    <t>OMAR LOPEZ RUIZ</t>
  </si>
  <si>
    <t>ALBA ROSA FUENTES HERNANDEZ</t>
  </si>
  <si>
    <t>LILLIANA RODRIGUEZ BARRANTES</t>
  </si>
  <si>
    <t>SANDRA MARIA VARGAS ARRIETA</t>
  </si>
  <si>
    <t>ALEJANDRA PALMA SOTO</t>
  </si>
  <si>
    <t>SHIRLEY CASTILLO ROJAS</t>
  </si>
  <si>
    <t>MARIA DEL ROCIO VASQUEZ VASQUE</t>
  </si>
  <si>
    <t>OSCAR ALBERTO ROJAS JIMENEZ</t>
  </si>
  <si>
    <t>ECOLOGICA LA TIGRA</t>
  </si>
  <si>
    <t>MARIO ENRIQUE SOLIS SALAZAR</t>
  </si>
  <si>
    <t>MAUREEN ZUÑIGA SOLANO</t>
  </si>
  <si>
    <t>GUSTAVO ACUÑA ARCE</t>
  </si>
  <si>
    <t>YORLENY MORA BADILLA</t>
  </si>
  <si>
    <t>EMILIA MARTINEZ ARGUEDAS</t>
  </si>
  <si>
    <t>EDWARD CALDERON VALVERDE</t>
  </si>
  <si>
    <t>CINDY OVIEDO RODRIGUEZ</t>
  </si>
  <si>
    <t>VIRGINIA LEITON ARGUEDAS</t>
  </si>
  <si>
    <t>ROSIBEL SANCHEZ ZAMORA</t>
  </si>
  <si>
    <t>GERARDO GUADAMUZMATARRITA</t>
  </si>
  <si>
    <t>MARIA NILA ORTEGA CHAVARRIA</t>
  </si>
  <si>
    <t>YAMILETH VILLALOBOS CHAVES</t>
  </si>
  <si>
    <t>ED. PAUL GUEVARA RUIZ</t>
  </si>
  <si>
    <t>ELIETTE CASTELLON JAEN</t>
  </si>
  <si>
    <t>FRANCIS HERNANDEZ WAUTERS</t>
  </si>
  <si>
    <t>HELLEN BRICENO VELASQUEZ</t>
  </si>
  <si>
    <t>NORMA DIAZ VEGA</t>
  </si>
  <si>
    <t>MARIA CECILIA SOTO ARIAS</t>
  </si>
  <si>
    <t>DIONES MENDEZ SALAZAR</t>
  </si>
  <si>
    <t>ANALIVE SANCHEZ VARGAS</t>
  </si>
  <si>
    <t>FREDDYS MARCHENA VILLEDA</t>
  </si>
  <si>
    <t>SULÁ</t>
  </si>
  <si>
    <t>JUAN CARLOS MEDRANO MARTINEZ</t>
  </si>
  <si>
    <t>JESUS QUESADA ALVARADO</t>
  </si>
  <si>
    <t>MARIA ISABEL LOPEZ BLANDON</t>
  </si>
  <si>
    <t>GILBERTH GONZALEZ MOREIRA</t>
  </si>
  <si>
    <t>BLANCA QUIROS CUBERO</t>
  </si>
  <si>
    <t>SARA MARIA CASCANTE ARIAS</t>
  </si>
  <si>
    <t>YAMITETH QUINTANA MORA</t>
  </si>
  <si>
    <t>ALEJANDRA JIMENEZ GODOY</t>
  </si>
  <si>
    <t>SILVIA ELENA TORRES JIMENEZ</t>
  </si>
  <si>
    <t>VILMA LEON CASTRO</t>
  </si>
  <si>
    <t>ROY ISIDRO CHAVES GOMEZ</t>
  </si>
  <si>
    <t>LUIS SEQUEIRA RUIZ</t>
  </si>
  <si>
    <t>JUAN DIEGO HIDALGO ARIAS</t>
  </si>
  <si>
    <t>FRANCISCO MONGE ARROYO</t>
  </si>
  <si>
    <t>ROBERTO ALVARADO ESPINOZA</t>
  </si>
  <si>
    <t>ANABELLE OBANDO CORDERO</t>
  </si>
  <si>
    <t>REYNIER MEDINA ALVAREZ</t>
  </si>
  <si>
    <t>MAURICIO GARCIA CERDAS</t>
  </si>
  <si>
    <t>GRACIELA HODGSON ANCHIA</t>
  </si>
  <si>
    <t>ELIZABETH ORTIZ GUTIERREZ</t>
  </si>
  <si>
    <t>DAMARIS HERNANDEZ CASTRO</t>
  </si>
  <si>
    <t>ANABEL LOPEZ LEANDRO</t>
  </si>
  <si>
    <t>ANDREA BOZA LORIG</t>
  </si>
  <si>
    <t>MILDREY CHACON OVARES</t>
  </si>
  <si>
    <t>ANABELLE MONGE CAMBRONERO</t>
  </si>
  <si>
    <t>JAIRO MONTOYA VILLAREAL</t>
  </si>
  <si>
    <t>CARLOS MENDEZ JIMENEZ</t>
  </si>
  <si>
    <t>HAYDEE JIMENEZ CASTRO</t>
  </si>
  <si>
    <t>XINIA BARRERA RODRIGUEZ</t>
  </si>
  <si>
    <t>GABRIELA SALAS DELGADO</t>
  </si>
  <si>
    <t>KAREN QUESADA SANDINO</t>
  </si>
  <si>
    <t>BENJAMIN RUIZ JIMENEZ</t>
  </si>
  <si>
    <t>ADRIANA HERRERA MEJIA</t>
  </si>
  <si>
    <t>GABRIELA BRIZUELA CORTES</t>
  </si>
  <si>
    <t>01258</t>
  </si>
  <si>
    <t>2447</t>
  </si>
  <si>
    <t>ANDRES BRICEÑO ACEVEDO</t>
  </si>
  <si>
    <t>KARLA CAMPOS ABADIA</t>
  </si>
  <si>
    <t>2471</t>
  </si>
  <si>
    <t>01273</t>
  </si>
  <si>
    <t>2060</t>
  </si>
  <si>
    <t>EVER ARAYA RAMIREZ</t>
  </si>
  <si>
    <t>ANA LUCIA CHAMORRO BONILLA</t>
  </si>
  <si>
    <t>MAGDA OROCU JIMENEZ</t>
  </si>
  <si>
    <t>VICTOR ANT. SIBAJA ELIZONDO</t>
  </si>
  <si>
    <t>SANDRA ANDERSON CUMMINGS</t>
  </si>
  <si>
    <t>CLEMENTE MARIN RODRIGUEZ</t>
  </si>
  <si>
    <t>MARJORIE RAMIREZ VEGA</t>
  </si>
  <si>
    <t>BRENDA RODRIGUEZ SANCHO</t>
  </si>
  <si>
    <t>ROBERTO CASTRO JIMENEZ</t>
  </si>
  <si>
    <t>ANA YANSY VARGAS ABARCA</t>
  </si>
  <si>
    <t>NEILYN ORDONEZ SOLANO</t>
  </si>
  <si>
    <t>GRETTEL PEREZ ARIAS</t>
  </si>
  <si>
    <t>GISELLE CASTRO MENDEZ</t>
  </si>
  <si>
    <t>MARIA DELSIDA ELIZONDO DURAN</t>
  </si>
  <si>
    <t>CAROL PORTUGUEZ RODRIGUEZ</t>
  </si>
  <si>
    <t>WILSON ALEXANDER SALAS FUENTES</t>
  </si>
  <si>
    <t>ANGIE BOGANTES ALFARO</t>
  </si>
  <si>
    <t>ADRIANA ZAMORA ALFARO</t>
  </si>
  <si>
    <t>MARCO T. GOMEZ CHAVARRIA</t>
  </si>
  <si>
    <t>MARCO ANTONIO GOMEZ ULLOA</t>
  </si>
  <si>
    <t>JASON ANTONIO TREJOS ANGULO</t>
  </si>
  <si>
    <t>JARDIN DE NIÑOS EL BARON</t>
  </si>
  <si>
    <t>SILVIA MARIA MOYA BARQUERO</t>
  </si>
  <si>
    <t>ANANIAS FERNANDEZ ACUNA</t>
  </si>
  <si>
    <t>ROGER FALLAS VALVERDE</t>
  </si>
  <si>
    <t>2313</t>
  </si>
  <si>
    <t>GELIN ARCE MARTÍNEZ</t>
  </si>
  <si>
    <t>JENNY JIMENEZ GUSTAVINO</t>
  </si>
  <si>
    <t>SARA CALVO CESPEDES</t>
  </si>
  <si>
    <t>RUTH DELGADO VASQUEZ</t>
  </si>
  <si>
    <t>ANA CORDOBA LOPEZ</t>
  </si>
  <si>
    <t>JENNY AMPIE MATAMOROS</t>
  </si>
  <si>
    <t>ARTURO CHAVERRI ARGUEDAS</t>
  </si>
  <si>
    <t>LORENA HERRERA ROJAS</t>
  </si>
  <si>
    <t>DEIKEL MENDEZ MORA</t>
  </si>
  <si>
    <t>ZAIDEN AARON BRICEÑO LOPEZ</t>
  </si>
  <si>
    <t>01712</t>
  </si>
  <si>
    <t>2536</t>
  </si>
  <si>
    <t>DIONISIO LEAL VALLEJOS</t>
  </si>
  <si>
    <t>LAURA SANDIGO BARRERA</t>
  </si>
  <si>
    <t>LORENA SEQUEIRA GARCIA</t>
  </si>
  <si>
    <t>JOSE LUIS AZOFEIFA MORA</t>
  </si>
  <si>
    <t>HERMES MONGE JIMENEZ</t>
  </si>
  <si>
    <t>JORGE MOLINA VEGA</t>
  </si>
  <si>
    <t>LUIS ENRIQUE LEON MENA</t>
  </si>
  <si>
    <t>CYNTHIA VERSALLES MARIN OROZCO</t>
  </si>
  <si>
    <t>NANCY SEGURA BATISTA</t>
  </si>
  <si>
    <t>STECY MATARRITA ORTEGA</t>
  </si>
  <si>
    <t>MARIA LAVAREZ CRUZ</t>
  </si>
  <si>
    <t>3923</t>
  </si>
  <si>
    <t>BELICE</t>
  </si>
  <si>
    <t>LUCIA MESEN BRENES</t>
  </si>
  <si>
    <t>MA.DE LOS ANGELES MATAMOROS</t>
  </si>
  <si>
    <t>ANA IRIS ARAYA BARRANTES</t>
  </si>
  <si>
    <t>YIRLANIA GONZALEZ LOPEZ</t>
  </si>
  <si>
    <t>YENDRI ROJAS CRUZ</t>
  </si>
  <si>
    <t>LEONARDO TUERINO RIVERA</t>
  </si>
  <si>
    <t>ALBERTO BARRIENTOS OBREGON</t>
  </si>
  <si>
    <t>EYLEEN MUNOZ CASTRO</t>
  </si>
  <si>
    <t>ANGEL RICARDO MUNOZ PORRAS</t>
  </si>
  <si>
    <t>01911</t>
  </si>
  <si>
    <t>0527</t>
  </si>
  <si>
    <t>LA MESA</t>
  </si>
  <si>
    <t>LIDIANETH ROJAS ALFARO</t>
  </si>
  <si>
    <t>LILIAM GUEVARA ARROYO</t>
  </si>
  <si>
    <t>JOSE ELIECER MONTERO JIMENEZ</t>
  </si>
  <si>
    <t>OLGA BARRERA GALEANO</t>
  </si>
  <si>
    <t>SANDRA DELGADO GOMEZ</t>
  </si>
  <si>
    <t>ROLANDO SALAZARNARANJO</t>
  </si>
  <si>
    <t>YAMILETH GONZALEZ CARMONA</t>
  </si>
  <si>
    <t>EVELYN QUESADA LOPEZ</t>
  </si>
  <si>
    <t>ANGELA ZAMORA JIMENEZ</t>
  </si>
  <si>
    <t>DORIS MARIA PORRAS NUÑEZ</t>
  </si>
  <si>
    <t>HEIDY CASTRO TORRES</t>
  </si>
  <si>
    <t>HEIDY ROJAS MENDEZ</t>
  </si>
  <si>
    <t>JOSE RAUL QUESADA VIQUEZ</t>
  </si>
  <si>
    <t>ROXANA PANIAGUA CASTRO</t>
  </si>
  <si>
    <t>SONIA ALPIZAR CHAVES</t>
  </si>
  <si>
    <t>CLARIBEL ARAYA HERNANDEZ</t>
  </si>
  <si>
    <t>SILVIA SALAZAR ESPINOZA</t>
  </si>
  <si>
    <t>3823</t>
  </si>
  <si>
    <t>HAYLEEN MORA MORA</t>
  </si>
  <si>
    <t>DINIA CASTRO ZUÑIGA</t>
  </si>
  <si>
    <t>MANRQIUE RODIRGUEZ RODIRGUEZ</t>
  </si>
  <si>
    <t>02184</t>
  </si>
  <si>
    <t>3075</t>
  </si>
  <si>
    <t>KILOMETRO 29</t>
  </si>
  <si>
    <t>VIRGINIA VILLALOBOS ELIZONDO</t>
  </si>
  <si>
    <t>SHEILA ZUNIGA OBANDO</t>
  </si>
  <si>
    <t>HILDA LUCIA NAVARRO MORALES</t>
  </si>
  <si>
    <t>LUTGARDA LOPEZ CASANOVA</t>
  </si>
  <si>
    <t>JOSE JOAQUIN MORA SIBAJA</t>
  </si>
  <si>
    <t>02206</t>
  </si>
  <si>
    <t>0750</t>
  </si>
  <si>
    <t>BAJO DE SÁBALO</t>
  </si>
  <si>
    <t>CARLOS GOMEZ CALDERON</t>
  </si>
  <si>
    <t>JACQUELINE MENDEZ CONTRERAS</t>
  </si>
  <si>
    <t>ANA CRISTINA GUILLES GODOY</t>
  </si>
  <si>
    <t>2400</t>
  </si>
  <si>
    <t>IGUANITA</t>
  </si>
  <si>
    <t>JOSE ELIEL NUÑEZ VILLEGAS</t>
  </si>
  <si>
    <t>02297</t>
  </si>
  <si>
    <t>3217</t>
  </si>
  <si>
    <t>KAY RIGOBERTO MONTES GARCIA</t>
  </si>
  <si>
    <t>IDA PAPILI CAMPOS</t>
  </si>
  <si>
    <t>JHONSER A. BARRANTES CASTRO</t>
  </si>
  <si>
    <t>NATALIA MENDEZ ALFARO</t>
  </si>
  <si>
    <t>SILVIA ORTIZ MONGE</t>
  </si>
  <si>
    <t>KATTYA RODRIGUEZ VILLARREAL</t>
  </si>
  <si>
    <t>2518</t>
  </si>
  <si>
    <t>MATIAS DUARTE SOTELA</t>
  </si>
  <si>
    <t>DEIDA Mª ROMERO PIZARRO</t>
  </si>
  <si>
    <t>COLONIA CARTAGENA</t>
  </si>
  <si>
    <t>JOSE PABLO JIMENEZ BRENES</t>
  </si>
  <si>
    <t>2838</t>
  </si>
  <si>
    <t>ARTURO GARCIA GOLCHER</t>
  </si>
  <si>
    <t>03716</t>
  </si>
  <si>
    <t>2867</t>
  </si>
  <si>
    <t>JACKELINE BADILLA ELIZONDO</t>
  </si>
  <si>
    <t>WILSON TORRES BATISTA</t>
  </si>
  <si>
    <t>XIOMARA VELASQUEZ</t>
  </si>
  <si>
    <t>PAMELA QUESADA BLANCO</t>
  </si>
  <si>
    <t>JEANNETTE HERNANDEZ AVILA</t>
  </si>
  <si>
    <t>VIKY RODRIGUEZ BARRANTES</t>
  </si>
  <si>
    <t>KATTIA VALVERDE HERNANDEZ</t>
  </si>
  <si>
    <t>JENNY SEGURA CASTILLO</t>
  </si>
  <si>
    <t>MINOR PORTUGUEZ URENA</t>
  </si>
  <si>
    <t>MINOR FONSECA CHAVARRIA</t>
  </si>
  <si>
    <t>YADIRA GARITA ASTUA</t>
  </si>
  <si>
    <t>02449</t>
  </si>
  <si>
    <t>2558</t>
  </si>
  <si>
    <t>ROLANDO ESPINOZA ENRIQUEZ</t>
  </si>
  <si>
    <t>02453</t>
  </si>
  <si>
    <t>0923</t>
  </si>
  <si>
    <t>PALMITAL</t>
  </si>
  <si>
    <t>ENIDIA GRANADOS CHINCHILLA</t>
  </si>
  <si>
    <t>ENIZABETH MEJIAS CRUZ</t>
  </si>
  <si>
    <t>02497</t>
  </si>
  <si>
    <t>1716</t>
  </si>
  <si>
    <t>NESTOR BLANCO ELIZONDO</t>
  </si>
  <si>
    <t>LUIS CARLOS NARANJO ROJAS</t>
  </si>
  <si>
    <t>MANUEL EDUARDO CHAVES SANCHEZ</t>
  </si>
  <si>
    <t>SUSAN BERROCAL MORERA</t>
  </si>
  <si>
    <t>XINIA GOMEZ CESPEDES</t>
  </si>
  <si>
    <t>YENDRI CHAVARRIA GOMEZ</t>
  </si>
  <si>
    <t>ARNOLDO CUBIAS RIVAS</t>
  </si>
  <si>
    <t>ERICK MURILLO CARMONA</t>
  </si>
  <si>
    <t>WALTER MARTINEZ MEDINA</t>
  </si>
  <si>
    <t>02599</t>
  </si>
  <si>
    <t>2443</t>
  </si>
  <si>
    <t>PUERTO THIEL</t>
  </si>
  <si>
    <t>HILDA MOLINA ROJAS</t>
  </si>
  <si>
    <t>DINACK CHACON CERDAS</t>
  </si>
  <si>
    <t>JESSICA DIAZ BALTODANO</t>
  </si>
  <si>
    <t>02612</t>
  </si>
  <si>
    <t>5570</t>
  </si>
  <si>
    <t>MARILYN VARGAS SOTO</t>
  </si>
  <si>
    <t>04051</t>
  </si>
  <si>
    <t>ARACELLY MORALES MONGE</t>
  </si>
  <si>
    <t>JEIMY RODRIGUEZ GUSTAVINO</t>
  </si>
  <si>
    <t>MARITZA TORRES SERRANO</t>
  </si>
  <si>
    <t>JAIRO MURILLO ARAYA</t>
  </si>
  <si>
    <t>MARIO ALFREDO RAMOS MARTINEZ</t>
  </si>
  <si>
    <t>MARIO E. ALFARO RODRIGUEZ</t>
  </si>
  <si>
    <t>02657</t>
  </si>
  <si>
    <t>MANUEL CASTELLON VILLEGAS</t>
  </si>
  <si>
    <t>ELISEO ARREDONDO BLANCO</t>
  </si>
  <si>
    <t>ANABELLE CALVO RODRIGUEZ</t>
  </si>
  <si>
    <t>02665</t>
  </si>
  <si>
    <t>1832</t>
  </si>
  <si>
    <t>NAPOLES</t>
  </si>
  <si>
    <t>ANA VIRGINIA VEGA SEQUEIRA</t>
  </si>
  <si>
    <t>ELIZABETH TORRENTES CHAVES</t>
  </si>
  <si>
    <t>MAGALLY YARIELA JUAREZ CORRALE</t>
  </si>
  <si>
    <t>SIANNY RODRIGUEZ CHAVARRIA</t>
  </si>
  <si>
    <t>ESMERALDA VEGA JARQUIN</t>
  </si>
  <si>
    <t>3903</t>
  </si>
  <si>
    <t>FLORIBETH RAMIREZ GARCIA</t>
  </si>
  <si>
    <t>0575</t>
  </si>
  <si>
    <t>LAURA FALLAS DURAN</t>
  </si>
  <si>
    <t>LORENA MENDEZ UMANA</t>
  </si>
  <si>
    <t>ERICK MORALES DIAZ</t>
  </si>
  <si>
    <t>ROSA ALBA HERNANDEZ ALEMAN</t>
  </si>
  <si>
    <t>0721</t>
  </si>
  <si>
    <t>NARANJAL</t>
  </si>
  <si>
    <t>KAROLIN ROJAS NUÑEZ</t>
  </si>
  <si>
    <t>YESENIA GUILLEN SERRANO</t>
  </si>
  <si>
    <t>YIRLANY CHEVEZ PORRAS</t>
  </si>
  <si>
    <t>ROSAURA GOMEZ ARAYA</t>
  </si>
  <si>
    <t>1936</t>
  </si>
  <si>
    <t>ALTO DE VARAS</t>
  </si>
  <si>
    <t>RICARDO NAJERA BRAVO</t>
  </si>
  <si>
    <t>KENIA TREJOS RODRIGUEZ</t>
  </si>
  <si>
    <t>SARA RODRIGUEZ QUESADA</t>
  </si>
  <si>
    <t>02829</t>
  </si>
  <si>
    <t>0777</t>
  </si>
  <si>
    <t>OASIS</t>
  </si>
  <si>
    <t>ANA VIOLETA BERMUDEZ GOMEZ</t>
  </si>
  <si>
    <t>03806</t>
  </si>
  <si>
    <t>EL PARAMO</t>
  </si>
  <si>
    <t>ANAIS ROMAN GAMBOA</t>
  </si>
  <si>
    <t>LEIDY ESCARLETTMORALES MIRANDA</t>
  </si>
  <si>
    <t>YUSETH BOLAÑOS ESQUIVEL</t>
  </si>
  <si>
    <t>YOCONDA ALONSO JIRON</t>
  </si>
  <si>
    <t>ROSA  MARIA RAMIREZ JIMENEZ</t>
  </si>
  <si>
    <t>EDOLIA OCAMPO SEQUEIRA</t>
  </si>
  <si>
    <t>2261</t>
  </si>
  <si>
    <t>DUNCAN JARQUIN AMPIE</t>
  </si>
  <si>
    <t>CYNTHIA VILLALOBOS RODRIGUEZ</t>
  </si>
  <si>
    <t>MILAGRO SOLIS ESTRADA</t>
  </si>
  <si>
    <t>SHIRLEY PATRICIA OBANDO RUIZ</t>
  </si>
  <si>
    <t>DENIA QUIROS ARIAS</t>
  </si>
  <si>
    <t>JESSICA GODINEZ MORENO</t>
  </si>
  <si>
    <t>1902</t>
  </si>
  <si>
    <t>02888</t>
  </si>
  <si>
    <t>2168</t>
  </si>
  <si>
    <t>LOS ANGELES DEL RIO</t>
  </si>
  <si>
    <t>OLGER ZU;IGA GOMEZ</t>
  </si>
  <si>
    <t>ZAHYRA GAMBOA VINDAS</t>
  </si>
  <si>
    <t>MARIVEL CEDENO MORA</t>
  </si>
  <si>
    <t>INGRID MARIA ENRIQUEZ OBANDO</t>
  </si>
  <si>
    <t>HEYLIN REBECA AGUIRRE ARAYA</t>
  </si>
  <si>
    <t>DANIEL RODRIGUEZ SIBAJA</t>
  </si>
  <si>
    <t>LILLIAM SANCHEZ GOMEZ</t>
  </si>
  <si>
    <t>02934</t>
  </si>
  <si>
    <t>2312</t>
  </si>
  <si>
    <t>SOCORRO PALOMINO RODRIGUEZ</t>
  </si>
  <si>
    <t>1313</t>
  </si>
  <si>
    <t>RAMÓN BARQUERO SALAS</t>
  </si>
  <si>
    <t>RAMON BARQUERO SALAS</t>
  </si>
  <si>
    <t>MARIA ELIZABETH SOTO NAVARRO</t>
  </si>
  <si>
    <t>LAURA MELENDEZ MONTERO</t>
  </si>
  <si>
    <t>COOPE ROSALES</t>
  </si>
  <si>
    <t>2167</t>
  </si>
  <si>
    <t>ROSIBETH CHAVARRIA SANCHEZ</t>
  </si>
  <si>
    <t>LOS ANGELES DE LA VIRGEN</t>
  </si>
  <si>
    <t>3925</t>
  </si>
  <si>
    <t>LA CABAÑA</t>
  </si>
  <si>
    <t>YETTY VILLALOBOS MURILLO</t>
  </si>
  <si>
    <t>2648</t>
  </si>
  <si>
    <t>YESENIA MENA MADRIGAL</t>
  </si>
  <si>
    <t>NOEMY MORALES VILLANUEVA</t>
  </si>
  <si>
    <t>JESSICA RAMIREZ MEJIAS</t>
  </si>
  <si>
    <t>LIZBETH UMAÑA VALVERDE</t>
  </si>
  <si>
    <t>JIMMY BARAHONA BLANCO</t>
  </si>
  <si>
    <t>ANIA LORENA LEIVA CEDEÑO</t>
  </si>
  <si>
    <t>03011</t>
  </si>
  <si>
    <t>5574</t>
  </si>
  <si>
    <t>RUBI CHEVEZ MORALES</t>
  </si>
  <si>
    <t>04054</t>
  </si>
  <si>
    <t>03012</t>
  </si>
  <si>
    <t>3521</t>
  </si>
  <si>
    <t>MILTON ROSALES ROSALES</t>
  </si>
  <si>
    <t>CARLOS F. OBANDO FLORES</t>
  </si>
  <si>
    <t>0511</t>
  </si>
  <si>
    <t>LEANDRO FONSECA NARANJO</t>
  </si>
  <si>
    <t>JORGE FUENTES AZOFEIFA</t>
  </si>
  <si>
    <t>YESLLIN ACUÑA MESEN</t>
  </si>
  <si>
    <t>MARIA CRISTINA ORTIZ AVILA</t>
  </si>
  <si>
    <t>SONIA GUEVARA ESPINOZA</t>
  </si>
  <si>
    <t>KAROL FALLAS CASTRO</t>
  </si>
  <si>
    <t>SUSANA QUIROS ESPINOZA</t>
  </si>
  <si>
    <t>DORIS MARIA CALDERON PORRAS</t>
  </si>
  <si>
    <t>KEYLOR SANDI CHAVARRIA</t>
  </si>
  <si>
    <t>YAMIMA ARGUELLO VAZQUEZ</t>
  </si>
  <si>
    <t>SHEKYNA TORRENTES LOPEZ</t>
  </si>
  <si>
    <t>LUIS CARLOS JIMENEZ CAMACHO</t>
  </si>
  <si>
    <t>SHIRLEY MADRIGAL PORTUGUEZ</t>
  </si>
  <si>
    <t>CECILIA HURTADO DIAZ</t>
  </si>
  <si>
    <t>CARMEN VIALES ALVAREZ</t>
  </si>
  <si>
    <t>2617</t>
  </si>
  <si>
    <t>EL NISPERO</t>
  </si>
  <si>
    <t>Ma. YUDANIA RUIZ MORENO</t>
  </si>
  <si>
    <t>WENDY ORTEGA PORRAS</t>
  </si>
  <si>
    <t>ARACELLY CAMPOS SANTAMARIA</t>
  </si>
  <si>
    <t>03207</t>
  </si>
  <si>
    <t>3446</t>
  </si>
  <si>
    <t>UNION RIO PEJE</t>
  </si>
  <si>
    <t>JAIRO ALFARO SOLIS</t>
  </si>
  <si>
    <t>ROSE MARY TORRES BARRIENTOS</t>
  </si>
  <si>
    <t>2611</t>
  </si>
  <si>
    <t>LOS TORNOS</t>
  </si>
  <si>
    <t>03245</t>
  </si>
  <si>
    <t>0540</t>
  </si>
  <si>
    <t>MARIA FERNANDA CAMACHO NAVARRO</t>
  </si>
  <si>
    <t>2647</t>
  </si>
  <si>
    <t>HIGUERON</t>
  </si>
  <si>
    <t>02193</t>
  </si>
  <si>
    <t>JUAN CARLOS GONZALEZ SALGUERA</t>
  </si>
  <si>
    <t>JOSE DOLORES ARGUETA RAMIREZ</t>
  </si>
  <si>
    <t>LUIS GAMBOA ARAYA</t>
  </si>
  <si>
    <t>1433</t>
  </si>
  <si>
    <t>LUZMILDA RAMIREZ LOPEZ</t>
  </si>
  <si>
    <t>MICHAEL R. WILSON WILLIS</t>
  </si>
  <si>
    <t>SILVIA ELENA ESPINOZA ULATE</t>
  </si>
  <si>
    <t>ROMELIA ARIAS ESPINOZA</t>
  </si>
  <si>
    <t>XINIA GARCIA ROSALES</t>
  </si>
  <si>
    <t>2678</t>
  </si>
  <si>
    <t>LAS PARCELAS</t>
  </si>
  <si>
    <t>YORLENY LOPEZ ZAMORA</t>
  </si>
  <si>
    <t>2600</t>
  </si>
  <si>
    <t>ARIZONA</t>
  </si>
  <si>
    <t>EYLIN MARIELA PEREZ GARCIA</t>
  </si>
  <si>
    <t>JUNIOR FERNANDEZ SEGURA</t>
  </si>
  <si>
    <t>FREDDY ROJAS MORALES</t>
  </si>
  <si>
    <t>LAURA GUERRERO SORIO</t>
  </si>
  <si>
    <t>2149</t>
  </si>
  <si>
    <t>LA UNION DEL TORO</t>
  </si>
  <si>
    <t>HECTOR PORRAS VARELA</t>
  </si>
  <si>
    <t>03816</t>
  </si>
  <si>
    <t>GISELLE BAEZ LINARES</t>
  </si>
  <si>
    <t>GONZALO NARVAEZ BLANCO</t>
  </si>
  <si>
    <t>ALBERTO ACOSTA ARIAS</t>
  </si>
  <si>
    <t>PAULINO JIMENEZ ROJAS</t>
  </si>
  <si>
    <t>EDSON CARAVACA ESPINOZA</t>
  </si>
  <si>
    <t>RED CUIDO-CIUDADELA DE PAVAS</t>
  </si>
  <si>
    <t>RED CUIDO-BARRIO LOS ANGELES</t>
  </si>
  <si>
    <t>RED CUIDO-HERIBERTO ZELEDON RODRIGUEZ</t>
  </si>
  <si>
    <t>RED CUIDO-MARAÑONAL</t>
  </si>
  <si>
    <t>RED CUIDO-J.N. JUAN XXIII</t>
  </si>
  <si>
    <t>RED CUIDO-J.N. SOTERO GONZALEZ BARQUERO</t>
  </si>
  <si>
    <t>RED CUIDO-LA JULIETA</t>
  </si>
  <si>
    <t>RED CUIDO-TOBIAS GUZMAN BRENES</t>
  </si>
  <si>
    <t>RED CUIDO-RODOLFO HERZOG MULLER</t>
  </si>
  <si>
    <t>RED CUIDO-MANUEL DE JESUS JIMENEZ</t>
  </si>
  <si>
    <t>RED CUIDO-GRANADILLA NORTE</t>
  </si>
  <si>
    <t>RED CUIDO-MONTERREY VARGAS ARAYA</t>
  </si>
  <si>
    <t>RED CUIDO-LEON XIII</t>
  </si>
  <si>
    <t>RED CUIDO-VILLA DEL MAR #2</t>
  </si>
  <si>
    <t>RED CUIDO-EZEQUIEL MORALES AGUILAR</t>
  </si>
  <si>
    <t>RED CUIDO-RAFAEL YGLESIAS CASTRO</t>
  </si>
  <si>
    <t>RED CUIDO-J.N. JORGE DEBRAVO</t>
  </si>
  <si>
    <t>2907</t>
  </si>
  <si>
    <t>VILLA ROMA</t>
  </si>
  <si>
    <t>3337</t>
  </si>
  <si>
    <t>SIBUJU</t>
  </si>
  <si>
    <t>JULIO RIVAS SELLES</t>
  </si>
  <si>
    <t>SIBUJÚ</t>
  </si>
  <si>
    <t>03497</t>
  </si>
  <si>
    <t>6356</t>
  </si>
  <si>
    <t>ALTO PALMERA</t>
  </si>
  <si>
    <t>ISAAC CESPEDES LOPEZ</t>
  </si>
  <si>
    <t>04263</t>
  </si>
  <si>
    <t>03498</t>
  </si>
  <si>
    <t>6388</t>
  </si>
  <si>
    <t>ARROZ ITARI</t>
  </si>
  <si>
    <t>04233</t>
  </si>
  <si>
    <t>ARROZ ITÄRÍ</t>
  </si>
  <si>
    <t>03499</t>
  </si>
  <si>
    <t>2772</t>
  </si>
  <si>
    <t>LA PITA</t>
  </si>
  <si>
    <t>IGNACIO GUEVARA VIALES</t>
  </si>
  <si>
    <t>0766</t>
  </si>
  <si>
    <t>EL CAMPO</t>
  </si>
  <si>
    <t>ZULAY GRANADOS MARTINEZ</t>
  </si>
  <si>
    <t>03647</t>
  </si>
  <si>
    <t>0749</t>
  </si>
  <si>
    <t>LOS MADEROS</t>
  </si>
  <si>
    <t>LUIS DIEGO SANCHEZ VARGAS</t>
  </si>
  <si>
    <t>0941</t>
  </si>
  <si>
    <t>JOHNNY MUÑOZ SALAZAR</t>
  </si>
  <si>
    <t>0852</t>
  </si>
  <si>
    <t>6374</t>
  </si>
  <si>
    <t>BAKÖM DI</t>
  </si>
  <si>
    <t>JENNY ORTIZ FIGUEROA</t>
  </si>
  <si>
    <t>04264</t>
  </si>
  <si>
    <t>5799</t>
  </si>
  <si>
    <t>LAS ROSAS</t>
  </si>
  <si>
    <t>LILIAN CALDERON ROJAS</t>
  </si>
  <si>
    <t>04138</t>
  </si>
  <si>
    <t>03506</t>
  </si>
  <si>
    <t>0810</t>
  </si>
  <si>
    <t>3518</t>
  </si>
  <si>
    <t>SHUABB</t>
  </si>
  <si>
    <t>ESTEBAN RIVAS SELLES</t>
  </si>
  <si>
    <t>6025</t>
  </si>
  <si>
    <t>ALTO KATSI</t>
  </si>
  <si>
    <t>VICTOR IGLESIAS LOPEZ</t>
  </si>
  <si>
    <t>04172</t>
  </si>
  <si>
    <t>1978</t>
  </si>
  <si>
    <t>BAYEIÑAK</t>
  </si>
  <si>
    <t>EDDIE LOAIZA NUÑEZ</t>
  </si>
  <si>
    <t>03862</t>
  </si>
  <si>
    <t>03511</t>
  </si>
  <si>
    <t>1980</t>
  </si>
  <si>
    <t>KSARIÑAK</t>
  </si>
  <si>
    <t>GABRIEL SALAZAR SALAZAR</t>
  </si>
  <si>
    <t>03864</t>
  </si>
  <si>
    <t>03512</t>
  </si>
  <si>
    <t>6400</t>
  </si>
  <si>
    <t>DUCHARI</t>
  </si>
  <si>
    <t>04247</t>
  </si>
  <si>
    <t>03513</t>
  </si>
  <si>
    <t>5312</t>
  </si>
  <si>
    <t>SHORDI</t>
  </si>
  <si>
    <t>BELARMINO LOPEZ VARGAS</t>
  </si>
  <si>
    <t>04020</t>
  </si>
  <si>
    <t>4973</t>
  </si>
  <si>
    <t>SHINABLA</t>
  </si>
  <si>
    <t>03899</t>
  </si>
  <si>
    <t>RED CUIDO-J.N. JOSE JOAQUIN SALAS PEREZ</t>
  </si>
  <si>
    <t>03517</t>
  </si>
  <si>
    <t>RED CUIDO-J.N. CARLOS SANABRIA MORA</t>
  </si>
  <si>
    <t>03521</t>
  </si>
  <si>
    <t>5030</t>
  </si>
  <si>
    <t>MARIA DEL SOCORRO VILLAREAL M</t>
  </si>
  <si>
    <t>03917</t>
  </si>
  <si>
    <t>6561</t>
  </si>
  <si>
    <t>TSINI KICHA</t>
  </si>
  <si>
    <t>04294</t>
  </si>
  <si>
    <t>03523</t>
  </si>
  <si>
    <t>03524</t>
  </si>
  <si>
    <t>RED CUIDO-QUINCE DE AGOSTO</t>
  </si>
  <si>
    <t>03526</t>
  </si>
  <si>
    <t>6871</t>
  </si>
  <si>
    <t>J.N. CENTRAL DE ALAJUELITA</t>
  </si>
  <si>
    <t>ANA JULIA ESPINOZA SOLANO</t>
  </si>
  <si>
    <t>0971</t>
  </si>
  <si>
    <t>JEANNETTE UREÑA SALAZAR</t>
  </si>
  <si>
    <t>RED CUIDO-MERCEDES NORTE</t>
  </si>
  <si>
    <t>1016</t>
  </si>
  <si>
    <t>MIRIAM CHAVES FERNANDEZ</t>
  </si>
  <si>
    <t>00590</t>
  </si>
  <si>
    <t>0965</t>
  </si>
  <si>
    <t>RUDY CASTRO PICADO</t>
  </si>
  <si>
    <t>0679</t>
  </si>
  <si>
    <t>PEDERNAL</t>
  </si>
  <si>
    <t>3603</t>
  </si>
  <si>
    <t>LAGUNILLA</t>
  </si>
  <si>
    <t>MARIBEL MONTIEL GARCIA</t>
  </si>
  <si>
    <t>5721</t>
  </si>
  <si>
    <t>MONTE LIRIO</t>
  </si>
  <si>
    <t>ELIAS GARCIA MENDOZA</t>
  </si>
  <si>
    <t>04100</t>
  </si>
  <si>
    <t>2166</t>
  </si>
  <si>
    <t>03610</t>
  </si>
  <si>
    <t>03542</t>
  </si>
  <si>
    <t>2066</t>
  </si>
  <si>
    <t>LA ISLA DE RIO FRIO</t>
  </si>
  <si>
    <t>LAURA SALAS GUTIERREZ</t>
  </si>
  <si>
    <t>03543</t>
  </si>
  <si>
    <t>6703</t>
  </si>
  <si>
    <t>CAÑO DE MASAYA</t>
  </si>
  <si>
    <t>2170</t>
  </si>
  <si>
    <t>LOS ARBOLITOS</t>
  </si>
  <si>
    <t>EMMA VALDIVIA OBANDO</t>
  </si>
  <si>
    <t>3766</t>
  </si>
  <si>
    <t>SABALO</t>
  </si>
  <si>
    <t>3728</t>
  </si>
  <si>
    <t>DOS BOCAS</t>
  </si>
  <si>
    <t>ANA YENSI QUIROS PEREZ</t>
  </si>
  <si>
    <t>03548</t>
  </si>
  <si>
    <t>3738</t>
  </si>
  <si>
    <t>ISLA PALO SECO</t>
  </si>
  <si>
    <t>DOUGLAS SANCHEZ JIMENEZ</t>
  </si>
  <si>
    <t>02491</t>
  </si>
  <si>
    <t>3722</t>
  </si>
  <si>
    <t>PALO SECO</t>
  </si>
  <si>
    <t>02489</t>
  </si>
  <si>
    <t>3720</t>
  </si>
  <si>
    <t>ESTERILLOS OESTE</t>
  </si>
  <si>
    <t>LILLIANA FALLAS CALDERON</t>
  </si>
  <si>
    <t>3717</t>
  </si>
  <si>
    <t>RUTH XINIA TORRES GODINEZ</t>
  </si>
  <si>
    <t>03731</t>
  </si>
  <si>
    <t>03552</t>
  </si>
  <si>
    <t>RED CUIDO-CENTRAL DE JACO</t>
  </si>
  <si>
    <t>RED CUIDO-HERRADURA</t>
  </si>
  <si>
    <t>3587</t>
  </si>
  <si>
    <t>POCOCÍ</t>
  </si>
  <si>
    <t>03556</t>
  </si>
  <si>
    <t>RED CUIDO-MANUEL MARIA GUTIERREZ ZAMORA</t>
  </si>
  <si>
    <t>RED CUIDO-CAMPO KENNEDY-SAN FRANCISCO DE ASIS</t>
  </si>
  <si>
    <t>RED CUIDO-CAMPO KENNEDY-RAYITO DE LUZ</t>
  </si>
  <si>
    <t>1401</t>
  </si>
  <si>
    <t>BOCA DEL RIO CUREÑA</t>
  </si>
  <si>
    <t>ILEANA MARTINEZ LEIVA</t>
  </si>
  <si>
    <t>03657</t>
  </si>
  <si>
    <t>BOCA DE RIO CUREÑA</t>
  </si>
  <si>
    <t>RED CUIDO-J.N. RINCON GRANDE</t>
  </si>
  <si>
    <t>5865</t>
  </si>
  <si>
    <t>MARIARIBUTA</t>
  </si>
  <si>
    <t>DENIS BEJARANO ATENCIO</t>
  </si>
  <si>
    <t>04119</t>
  </si>
  <si>
    <t>03564</t>
  </si>
  <si>
    <t>2920</t>
  </si>
  <si>
    <t>ENRIQUE ANDRADE DE GRACIA</t>
  </si>
  <si>
    <t>2937</t>
  </si>
  <si>
    <t>GUAYMI</t>
  </si>
  <si>
    <t>VENANCIO MONTEZUMA BEJARANO</t>
  </si>
  <si>
    <t>3137</t>
  </si>
  <si>
    <t>RIO ORO</t>
  </si>
  <si>
    <t>KELYN VICTOR SANDOVAL</t>
  </si>
  <si>
    <t>2975</t>
  </si>
  <si>
    <t>COTO SUR</t>
  </si>
  <si>
    <t>ENILDA MORAGA TORUÑO</t>
  </si>
  <si>
    <t>2916</t>
  </si>
  <si>
    <t>KARINA V. RODRIGUEZ VARGAS</t>
  </si>
  <si>
    <t>03571</t>
  </si>
  <si>
    <t>1745</t>
  </si>
  <si>
    <t>BAJO LOS ANGELES</t>
  </si>
  <si>
    <t>HANNIA RUTH CHACHON CHACON</t>
  </si>
  <si>
    <t>03572</t>
  </si>
  <si>
    <t>1747</t>
  </si>
  <si>
    <t>BAJO LA TRINIDAD</t>
  </si>
  <si>
    <t>1878</t>
  </si>
  <si>
    <t>MARIA JOSE MONGE NAVARRO</t>
  </si>
  <si>
    <t>1734</t>
  </si>
  <si>
    <t>JABONCILLO</t>
  </si>
  <si>
    <t>YENDRY VINDAS CHINCHILLA</t>
  </si>
  <si>
    <t>1735</t>
  </si>
  <si>
    <t>1741</t>
  </si>
  <si>
    <t>ALTO DE SAN JUAN</t>
  </si>
  <si>
    <t>LAURA GARRO MARTINEZ</t>
  </si>
  <si>
    <t>03578</t>
  </si>
  <si>
    <t>1769</t>
  </si>
  <si>
    <t>VIRGEN DE SANTA JUANA</t>
  </si>
  <si>
    <t>1799</t>
  </si>
  <si>
    <t>VICTOR CAMPOS VALVERDE</t>
  </si>
  <si>
    <t>1815</t>
  </si>
  <si>
    <t>0489</t>
  </si>
  <si>
    <t>0532</t>
  </si>
  <si>
    <t>LAS LIMAS</t>
  </si>
  <si>
    <t>MARIA MORALES MORA</t>
  </si>
  <si>
    <t>0560</t>
  </si>
  <si>
    <t>03584</t>
  </si>
  <si>
    <t>1153</t>
  </si>
  <si>
    <t>MARIBELL ANCHIA RODRIGUEZ</t>
  </si>
  <si>
    <t>RED CUIDO-ARTURO QUIROS CARRANZA</t>
  </si>
  <si>
    <t>03586</t>
  </si>
  <si>
    <t>3493</t>
  </si>
  <si>
    <t>ROSA I. GUTIERREZ ABARCA</t>
  </si>
  <si>
    <t>RED CUIDO-LOS CORALES</t>
  </si>
  <si>
    <t>03588</t>
  </si>
  <si>
    <t>3339</t>
  </si>
  <si>
    <t>CELINA</t>
  </si>
  <si>
    <t>03589</t>
  </si>
  <si>
    <t>3333</t>
  </si>
  <si>
    <t>CASORLA</t>
  </si>
  <si>
    <t>02959</t>
  </si>
  <si>
    <t>3475</t>
  </si>
  <si>
    <t>SAN ISIDRO DE FLORIDA</t>
  </si>
  <si>
    <t>DANIEL BALLESTERO UMAÑA</t>
  </si>
  <si>
    <t>3327</t>
  </si>
  <si>
    <t>CARBON 1</t>
  </si>
  <si>
    <t>SONIA ABRAHAMS NUÑEZ</t>
  </si>
  <si>
    <t>03592</t>
  </si>
  <si>
    <t>3391</t>
  </si>
  <si>
    <t>TUBA CREEK #1</t>
  </si>
  <si>
    <t>JACQUELINE FORBES SHAW</t>
  </si>
  <si>
    <t>03593</t>
  </si>
  <si>
    <t>1556</t>
  </si>
  <si>
    <t>YASIR MATARRITA CARAVACA</t>
  </si>
  <si>
    <t>03594</t>
  </si>
  <si>
    <t>1538</t>
  </si>
  <si>
    <t>ISLA CHICA</t>
  </si>
  <si>
    <t>LILLIANA DE LOS ANG.ORDOÑEZ A.</t>
  </si>
  <si>
    <t>1455</t>
  </si>
  <si>
    <t>03660</t>
  </si>
  <si>
    <t>1647</t>
  </si>
  <si>
    <t>03597</t>
  </si>
  <si>
    <t>1681</t>
  </si>
  <si>
    <t>2767</t>
  </si>
  <si>
    <t>FERNANDEZ</t>
  </si>
  <si>
    <t>MARIA DEL CARMEN ALCOCER DIAZ</t>
  </si>
  <si>
    <t>2876</t>
  </si>
  <si>
    <t>ZAGALA VIEJA</t>
  </si>
  <si>
    <t>02435</t>
  </si>
  <si>
    <t>2310</t>
  </si>
  <si>
    <t>IDIABEL QUESADA GUZMAN</t>
  </si>
  <si>
    <t>03602</t>
  </si>
  <si>
    <t>2316</t>
  </si>
  <si>
    <t>MARIANA CABEZAS ARAYA</t>
  </si>
  <si>
    <t>4987</t>
  </si>
  <si>
    <t>JOSE OSLEY BRICE;O MENDOZA</t>
  </si>
  <si>
    <t>03927</t>
  </si>
  <si>
    <t>2266</t>
  </si>
  <si>
    <t>I.D.A. BAGATZI</t>
  </si>
  <si>
    <t>HEINER CHEVEZ MAYORGA</t>
  </si>
  <si>
    <t>03605</t>
  </si>
  <si>
    <t>2276</t>
  </si>
  <si>
    <t>SHEILA CARMONA CARMONA</t>
  </si>
  <si>
    <t>03786</t>
  </si>
  <si>
    <t>RED CUIDO-ALBERTO MANUEL BRENES MORA</t>
  </si>
  <si>
    <t>RED CUIDO-BRAULIO MORALES CERVANTES</t>
  </si>
  <si>
    <t>RED CUIDO-JOSE FIGUERES FERRER</t>
  </si>
  <si>
    <t>03609</t>
  </si>
  <si>
    <t>2835</t>
  </si>
  <si>
    <t>2708</t>
  </si>
  <si>
    <t>DIEGO DE ARTIEDA Y CHIRINO</t>
  </si>
  <si>
    <t>MARIA MELANIA DIAZ CHAVARRIA</t>
  </si>
  <si>
    <t>DIEGO DE ARTIEDA CHIRINO</t>
  </si>
  <si>
    <t>03611</t>
  </si>
  <si>
    <t>0902</t>
  </si>
  <si>
    <t>MARIA ELENA GRANADOS MARTINEZ</t>
  </si>
  <si>
    <t>03612</t>
  </si>
  <si>
    <t>1023</t>
  </si>
  <si>
    <t>EL JORON</t>
  </si>
  <si>
    <t>ESTEBAN VENEGAS NAVARRO</t>
  </si>
  <si>
    <t>03613</t>
  </si>
  <si>
    <t>1002</t>
  </si>
  <si>
    <t>LAS CRUCES</t>
  </si>
  <si>
    <t>1061</t>
  </si>
  <si>
    <t>EL CACAO</t>
  </si>
  <si>
    <t>03615</t>
  </si>
  <si>
    <t>6405</t>
  </si>
  <si>
    <t>AKÖM</t>
  </si>
  <si>
    <t>04240</t>
  </si>
  <si>
    <t>5982</t>
  </si>
  <si>
    <t>GRETTEL FIGUEROA</t>
  </si>
  <si>
    <t>04169</t>
  </si>
  <si>
    <t>03617</t>
  </si>
  <si>
    <t>1033</t>
  </si>
  <si>
    <t>CALDERON</t>
  </si>
  <si>
    <t>MELANY TORRES</t>
  </si>
  <si>
    <t>RED CUIDO-QUINCE DE SETIEMBRE</t>
  </si>
  <si>
    <t>03619</t>
  </si>
  <si>
    <t>RED CUIDO-HATILLO 2</t>
  </si>
  <si>
    <t>EMA LOPEZ VILLALOBOS</t>
  </si>
  <si>
    <t>03620</t>
  </si>
  <si>
    <t>RED CUIDO-J.N. MANUEL BELGRANO</t>
  </si>
  <si>
    <t>03621</t>
  </si>
  <si>
    <t>2294</t>
  </si>
  <si>
    <t>RINCON DE LA VIEJA</t>
  </si>
  <si>
    <t>SERGIO SOTELA BORGES</t>
  </si>
  <si>
    <t>2621</t>
  </si>
  <si>
    <t>HILDA RAMIREZ GARCIA</t>
  </si>
  <si>
    <t>03623</t>
  </si>
  <si>
    <t>2609</t>
  </si>
  <si>
    <t>LOS CEDROS</t>
  </si>
  <si>
    <t>2692</t>
  </si>
  <si>
    <t>TRES HERMANOS</t>
  </si>
  <si>
    <t>YADIRA JIMENEZ CORRALES</t>
  </si>
  <si>
    <t>6373</t>
  </si>
  <si>
    <t>04229</t>
  </si>
  <si>
    <t>2632</t>
  </si>
  <si>
    <t>RAIZAL</t>
  </si>
  <si>
    <t>MARIA CLOTILDE GUTIERREZ CAMPO</t>
  </si>
  <si>
    <t>RED CUIDO-EL CARMEN</t>
  </si>
  <si>
    <t>1273</t>
  </si>
  <si>
    <t>CARLOS MARIA JIMENEZ ORTIZ</t>
  </si>
  <si>
    <t>CLAUDIA HERRERA ROLDAN</t>
  </si>
  <si>
    <t>00920</t>
  </si>
  <si>
    <t>6296</t>
  </si>
  <si>
    <t>CERRO AZUL</t>
  </si>
  <si>
    <t>CARMEN FIGUEROA ZUÑIGA</t>
  </si>
  <si>
    <t>04212</t>
  </si>
  <si>
    <t>03631</t>
  </si>
  <si>
    <t>3349</t>
  </si>
  <si>
    <t>IRIS RIOS HIDALGO</t>
  </si>
  <si>
    <t>03632</t>
  </si>
  <si>
    <t>6390</t>
  </si>
  <si>
    <t>NIMARI</t>
  </si>
  <si>
    <t>FANUEL MORALES FERNANDEZ</t>
  </si>
  <si>
    <t>04241</t>
  </si>
  <si>
    <t>6100</t>
  </si>
  <si>
    <t>MOI</t>
  </si>
  <si>
    <t>ANELIS ALVAREZ SANDOVAL</t>
  </si>
  <si>
    <t>04197</t>
  </si>
  <si>
    <t>RED CUIDO-SAN ISIDRO</t>
  </si>
  <si>
    <t>2821</t>
  </si>
  <si>
    <t>03636</t>
  </si>
  <si>
    <t>2794</t>
  </si>
  <si>
    <t>EL COTO</t>
  </si>
  <si>
    <t>LILLIAM RODRIGUEZ SALAZAR</t>
  </si>
  <si>
    <t>2749</t>
  </si>
  <si>
    <t>03638</t>
  </si>
  <si>
    <t>2799</t>
  </si>
  <si>
    <t>GIGANTE</t>
  </si>
  <si>
    <t>ROBERTO FERNANDEZ FERNANDEZ</t>
  </si>
  <si>
    <t>03639</t>
  </si>
  <si>
    <t>2717</t>
  </si>
  <si>
    <t>ISLA DE CEDROS</t>
  </si>
  <si>
    <t>RODRIGO SALAZAR ROJAS</t>
  </si>
  <si>
    <t>03535</t>
  </si>
  <si>
    <t>2751</t>
  </si>
  <si>
    <t>PUNTA CUCHILLO</t>
  </si>
  <si>
    <t>JOSE GABRIEL GARCIA MONTIEL</t>
  </si>
  <si>
    <t>2722</t>
  </si>
  <si>
    <t>BAJOS NEGROS</t>
  </si>
  <si>
    <t>02352</t>
  </si>
  <si>
    <t>5648</t>
  </si>
  <si>
    <t>ANA GROSS ESCAMILLA</t>
  </si>
  <si>
    <t>04091</t>
  </si>
  <si>
    <t>3881</t>
  </si>
  <si>
    <t>MARJORIE ALFARO MURILLO</t>
  </si>
  <si>
    <t>3887</t>
  </si>
  <si>
    <t>3916</t>
  </si>
  <si>
    <t>VERA GARCIA NAVARRETE</t>
  </si>
  <si>
    <t>3821</t>
  </si>
  <si>
    <t>CAÑO BLANCO</t>
  </si>
  <si>
    <t>LUIS ALEJANDO APONTE QUIROS</t>
  </si>
  <si>
    <t>3889</t>
  </si>
  <si>
    <t>IDA SAN JOSE</t>
  </si>
  <si>
    <t>MAYELA PARRALES MEDINA</t>
  </si>
  <si>
    <t>I.D.A. SAN JOSE</t>
  </si>
  <si>
    <t>03649</t>
  </si>
  <si>
    <t>5047</t>
  </si>
  <si>
    <t>ZENEDIA HURTECHO MAYORGA</t>
  </si>
  <si>
    <t>03923</t>
  </si>
  <si>
    <t>03650</t>
  </si>
  <si>
    <t>3912</t>
  </si>
  <si>
    <t>ELIVINIA PICHARDO VILLEGAS</t>
  </si>
  <si>
    <t>03651</t>
  </si>
  <si>
    <t>3870</t>
  </si>
  <si>
    <t>MARIBEL MORAGA ESPINALES</t>
  </si>
  <si>
    <t>02120</t>
  </si>
  <si>
    <t>03652</t>
  </si>
  <si>
    <t>3799</t>
  </si>
  <si>
    <t>LA RESERVA</t>
  </si>
  <si>
    <t>03423</t>
  </si>
  <si>
    <t>6360</t>
  </si>
  <si>
    <t>PALENQUE EL SOL</t>
  </si>
  <si>
    <t>RODRIGO VELA LIPI</t>
  </si>
  <si>
    <t>04227</t>
  </si>
  <si>
    <t>4955</t>
  </si>
  <si>
    <t>SANTIAGO ARAYA MARTINEZ</t>
  </si>
  <si>
    <t>03908</t>
  </si>
  <si>
    <t>03656</t>
  </si>
  <si>
    <t>1597</t>
  </si>
  <si>
    <t>PATASTILLO</t>
  </si>
  <si>
    <t>SARA REYES LOPES</t>
  </si>
  <si>
    <t>1480</t>
  </si>
  <si>
    <t>ELIANA VELAS MIRANDA</t>
  </si>
  <si>
    <t>1443</t>
  </si>
  <si>
    <t>COROSO DE PATASTE</t>
  </si>
  <si>
    <t>EDWIN SANDOVAL GALARZA</t>
  </si>
  <si>
    <t>03693</t>
  </si>
  <si>
    <t>EL COROZO DE PATASTE</t>
  </si>
  <si>
    <t>3871</t>
  </si>
  <si>
    <t>MONICO</t>
  </si>
  <si>
    <t>ANA VICTORIA ZAMORA JIMENEZ</t>
  </si>
  <si>
    <t>3854</t>
  </si>
  <si>
    <t>LLANO BONITO # 2</t>
  </si>
  <si>
    <t>LLANO BONITO #2</t>
  </si>
  <si>
    <t>03661</t>
  </si>
  <si>
    <t>3803</t>
  </si>
  <si>
    <t>LAS LETRAS</t>
  </si>
  <si>
    <t>ADONAY MATARRITA MENDOZA</t>
  </si>
  <si>
    <t>3807</t>
  </si>
  <si>
    <t>TUJANKIR II</t>
  </si>
  <si>
    <t>CAROLINA MENA ROA</t>
  </si>
  <si>
    <t>TUJANKIR # 2</t>
  </si>
  <si>
    <t>3811</t>
  </si>
  <si>
    <t>IDA COSTA ANA</t>
  </si>
  <si>
    <t>COSTA ANA</t>
  </si>
  <si>
    <t>3816</t>
  </si>
  <si>
    <t>SANTA ROSA LA PALMERA</t>
  </si>
  <si>
    <t>CINTHIA ALFARO RODRIGUEZ</t>
  </si>
  <si>
    <t>03666</t>
  </si>
  <si>
    <t>3929</t>
  </si>
  <si>
    <t>3827</t>
  </si>
  <si>
    <t>02139</t>
  </si>
  <si>
    <t>03669</t>
  </si>
  <si>
    <t>RED CUIDO-SAN JERONIMO</t>
  </si>
  <si>
    <t>RED CUIDO-HUACAS</t>
  </si>
  <si>
    <t>RED CUIDO-J.N. MANUEL BERNARDO GOMEZ</t>
  </si>
  <si>
    <t>03672</t>
  </si>
  <si>
    <t>03673</t>
  </si>
  <si>
    <t>2000</t>
  </si>
  <si>
    <t>2017</t>
  </si>
  <si>
    <t>MURCIA</t>
  </si>
  <si>
    <t>2035</t>
  </si>
  <si>
    <t>6543</t>
  </si>
  <si>
    <t>BLUJURIÑAK</t>
  </si>
  <si>
    <t>04278</t>
  </si>
  <si>
    <t>6154</t>
  </si>
  <si>
    <t>KONOBATA</t>
  </si>
  <si>
    <t>04073</t>
  </si>
  <si>
    <t>6403</t>
  </si>
  <si>
    <t>KSARABATA</t>
  </si>
  <si>
    <t>JESSICA MORALES VILLANUEVA</t>
  </si>
  <si>
    <t>04243</t>
  </si>
  <si>
    <t>6141</t>
  </si>
  <si>
    <t>KABERI</t>
  </si>
  <si>
    <t>04192</t>
  </si>
  <si>
    <t>6010</t>
  </si>
  <si>
    <t>ÑORIBATA</t>
  </si>
  <si>
    <t>04177</t>
  </si>
  <si>
    <t>5698</t>
  </si>
  <si>
    <t>TSIRBÄKLÄ</t>
  </si>
  <si>
    <t>04078</t>
  </si>
  <si>
    <t>5309</t>
  </si>
  <si>
    <t>YORDIKICHA</t>
  </si>
  <si>
    <t>03941</t>
  </si>
  <si>
    <t>YÖLDI KICHA</t>
  </si>
  <si>
    <t>03686</t>
  </si>
  <si>
    <t>5801</t>
  </si>
  <si>
    <t>SUEBATA</t>
  </si>
  <si>
    <t>04155</t>
  </si>
  <si>
    <t>SUËBATA</t>
  </si>
  <si>
    <t>03687</t>
  </si>
  <si>
    <t>5550</t>
  </si>
  <si>
    <t>UKA TIPEY</t>
  </si>
  <si>
    <t>MARIANO CORDERO RIVERA</t>
  </si>
  <si>
    <t>04043</t>
  </si>
  <si>
    <t>UKA TIPËY</t>
  </si>
  <si>
    <t>03688</t>
  </si>
  <si>
    <t>5703</t>
  </si>
  <si>
    <t>JAKKJUABATA</t>
  </si>
  <si>
    <t>04076</t>
  </si>
  <si>
    <t>5306</t>
  </si>
  <si>
    <t>NIMARI TÄWÄ</t>
  </si>
  <si>
    <t>03973</t>
  </si>
  <si>
    <t>03690</t>
  </si>
  <si>
    <t>2055</t>
  </si>
  <si>
    <t>BAJO PACUARE</t>
  </si>
  <si>
    <t>HELBERTH MORA SALMERON</t>
  </si>
  <si>
    <t>2015</t>
  </si>
  <si>
    <t>MATA DE GUINEO</t>
  </si>
  <si>
    <t>SONIA MENDEZ MENDEZ</t>
  </si>
  <si>
    <t>03692</t>
  </si>
  <si>
    <t>2059</t>
  </si>
  <si>
    <t>LAS VIRTUDES</t>
  </si>
  <si>
    <t>ROGER ZAMORA MESEN</t>
  </si>
  <si>
    <t>01576</t>
  </si>
  <si>
    <t>1970</t>
  </si>
  <si>
    <t>LA ORIETTA</t>
  </si>
  <si>
    <t>2043</t>
  </si>
  <si>
    <t>SANTA CRISTINA</t>
  </si>
  <si>
    <t>ALVARO ULLOA RODA</t>
  </si>
  <si>
    <t>03695</t>
  </si>
  <si>
    <t>1954</t>
  </si>
  <si>
    <t>1989</t>
  </si>
  <si>
    <t>ENRIQUE PACHECO AGUILAR</t>
  </si>
  <si>
    <t>RED CUIDO-COOPE ROSALES</t>
  </si>
  <si>
    <t>2425</t>
  </si>
  <si>
    <t>2375</t>
  </si>
  <si>
    <t>5321</t>
  </si>
  <si>
    <t>LA ROXANA</t>
  </si>
  <si>
    <t>04015</t>
  </si>
  <si>
    <t>03705</t>
  </si>
  <si>
    <t>2470</t>
  </si>
  <si>
    <t>03706</t>
  </si>
  <si>
    <t>2461</t>
  </si>
  <si>
    <t>ELIAS AIZA RIOS</t>
  </si>
  <si>
    <t>2382</t>
  </si>
  <si>
    <t>CAÑAL</t>
  </si>
  <si>
    <t>2494</t>
  </si>
  <si>
    <t>03710</t>
  </si>
  <si>
    <t>2363</t>
  </si>
  <si>
    <t>TORTUGUERO</t>
  </si>
  <si>
    <r>
      <t xml:space="preserve">Actividad Realizada
</t>
    </r>
    <r>
      <rPr>
        <b/>
        <i/>
        <sz val="10"/>
        <color indexed="8"/>
        <rFont val="Goudy"/>
        <family val="1"/>
      </rPr>
      <t xml:space="preserve">(Si un alumno o alumna realiza más de una actividad, por ejemplo Agricultura y Ganadería, 
registrarlo en cada una de las actividades)                                 </t>
    </r>
  </si>
  <si>
    <r>
      <t xml:space="preserve">2. </t>
    </r>
    <r>
      <rPr>
        <sz val="11"/>
        <color indexed="8"/>
        <rFont val="Goudy"/>
        <family val="1"/>
      </rPr>
      <t xml:space="preserve"> Agricultura</t>
    </r>
  </si>
  <si>
    <r>
      <t xml:space="preserve">3.  </t>
    </r>
    <r>
      <rPr>
        <sz val="11"/>
        <color indexed="8"/>
        <rFont val="Goudy"/>
        <family val="1"/>
      </rPr>
      <t>Empaque y traslado de mercaderías</t>
    </r>
  </si>
  <si>
    <r>
      <t xml:space="preserve">4.  </t>
    </r>
    <r>
      <rPr>
        <sz val="11"/>
        <color indexed="8"/>
        <rFont val="Goudy"/>
        <family val="1"/>
      </rPr>
      <t>Explotación sexual comercial infantil</t>
    </r>
  </si>
  <si>
    <r>
      <t xml:space="preserve">5.  </t>
    </r>
    <r>
      <rPr>
        <sz val="11"/>
        <color indexed="8"/>
        <rFont val="Goudy"/>
        <family val="1"/>
      </rPr>
      <t>Ganadería</t>
    </r>
  </si>
  <si>
    <r>
      <t xml:space="preserve">7.  </t>
    </r>
    <r>
      <rPr>
        <sz val="11"/>
        <color indexed="8"/>
        <rFont val="Goudy"/>
        <family val="1"/>
      </rPr>
      <t>Pesca y extracción de moluscos</t>
    </r>
  </si>
  <si>
    <r>
      <t xml:space="preserve">9.  </t>
    </r>
    <r>
      <rPr>
        <sz val="11"/>
        <color indexed="8"/>
        <rFont val="Goudy"/>
        <family val="1"/>
      </rPr>
      <t>Trabajo en Construcción</t>
    </r>
  </si>
  <si>
    <r>
      <t>10.</t>
    </r>
    <r>
      <rPr>
        <b/>
        <sz val="11"/>
        <color indexed="8"/>
        <rFont val="Goudy"/>
        <family val="1"/>
      </rPr>
      <t xml:space="preserve"> </t>
    </r>
    <r>
      <rPr>
        <sz val="11"/>
        <color indexed="8"/>
        <rFont val="Goudy"/>
        <family val="1"/>
      </rPr>
      <t>Trabajo en lugares donde se expenden bebidas alcohólicas</t>
    </r>
  </si>
  <si>
    <r>
      <t xml:space="preserve">11. </t>
    </r>
    <r>
      <rPr>
        <sz val="11"/>
        <color indexed="8"/>
        <rFont val="Goudy"/>
        <family val="1"/>
      </rPr>
      <t>Venta de drogas y estupefacientes</t>
    </r>
  </si>
  <si>
    <r>
      <t>12.</t>
    </r>
    <r>
      <rPr>
        <b/>
        <sz val="11"/>
        <color indexed="8"/>
        <rFont val="Goudy"/>
        <family val="1"/>
      </rPr>
      <t xml:space="preserve"> </t>
    </r>
    <r>
      <rPr>
        <sz val="11"/>
        <color indexed="8"/>
        <rFont val="Goudy"/>
        <family val="1"/>
      </rPr>
      <t>Ventas en las ferias del agricultor</t>
    </r>
  </si>
  <si>
    <r>
      <t>13.</t>
    </r>
    <r>
      <rPr>
        <b/>
        <sz val="11"/>
        <color indexed="8"/>
        <rFont val="Goudy"/>
        <family val="1"/>
      </rPr>
      <t xml:space="preserve"> </t>
    </r>
    <r>
      <rPr>
        <sz val="11"/>
        <color indexed="8"/>
        <rFont val="Goudy"/>
        <family val="1"/>
      </rPr>
      <t>Ventas en locales comerciales</t>
    </r>
  </si>
  <si>
    <r>
      <t xml:space="preserve">ESTUDIANTES QUE ABANDONARON (DESERTARON) POR MOTIVOS DE TRABAJO </t>
    </r>
    <r>
      <rPr>
        <b/>
        <vertAlign val="superscript"/>
        <sz val="14"/>
        <color theme="1"/>
        <rFont val="Goudy"/>
        <family val="1"/>
      </rPr>
      <t>1/</t>
    </r>
  </si>
  <si>
    <r>
      <t xml:space="preserve">Ciclo de
 Transición </t>
    </r>
    <r>
      <rPr>
        <b/>
        <vertAlign val="superscript"/>
        <sz val="11"/>
        <color indexed="8"/>
        <rFont val="Goudy"/>
        <family val="1"/>
      </rPr>
      <t>3/</t>
    </r>
  </si>
  <si>
    <r>
      <t xml:space="preserve">Otros Niveles </t>
    </r>
    <r>
      <rPr>
        <b/>
        <i/>
        <vertAlign val="superscript"/>
        <sz val="10"/>
        <color theme="1"/>
        <rFont val="Goudy"/>
        <family val="1"/>
      </rPr>
      <t>1/</t>
    </r>
  </si>
  <si>
    <r>
      <t xml:space="preserve">Interactivo II </t>
    </r>
    <r>
      <rPr>
        <b/>
        <i/>
        <vertAlign val="superscript"/>
        <sz val="10"/>
        <color theme="1"/>
        <rFont val="Goudy"/>
        <family val="1"/>
      </rPr>
      <t>2/</t>
    </r>
  </si>
  <si>
    <r>
      <t xml:space="preserve">Matrícula Inicial  </t>
    </r>
    <r>
      <rPr>
        <b/>
        <vertAlign val="superscript"/>
        <sz val="12"/>
        <rFont val="Goudy"/>
        <family val="1"/>
      </rPr>
      <t>4/</t>
    </r>
  </si>
  <si>
    <r>
      <t xml:space="preserve">Matrícula Actual </t>
    </r>
    <r>
      <rPr>
        <vertAlign val="superscript"/>
        <sz val="12"/>
        <color indexed="8"/>
        <rFont val="Goudy"/>
        <family val="1"/>
      </rPr>
      <t>9/</t>
    </r>
  </si>
  <si>
    <r>
      <t xml:space="preserve">“La información aquí certificada por el Director del Centro Educativo la hace bajo la fe y la palabra de certeza, conociendo que cualquier inexactitud o falsedad estaría incurriendo en las responsabilidades administrativas disciplinarias, sin perjuicio de las acciones civiles”. </t>
    </r>
    <r>
      <rPr>
        <sz val="10"/>
        <color theme="1"/>
        <rFont val="Goudy"/>
        <family val="1"/>
      </rPr>
      <t>(Legislación vinculante a la legitimidad de la información: Ley de Administración Pública (Artículo 4 y 65), Estatuto de Servicio Civil (Artículo 39), Ley de Control Interno (Artículo 39) y Ley Contra la Corrupción y el Enriquecimiento Ilícito en la Función Pública (Artículo3).</t>
    </r>
  </si>
  <si>
    <r>
      <t xml:space="preserve">Nuevos Ingresos  </t>
    </r>
    <r>
      <rPr>
        <vertAlign val="superscript"/>
        <sz val="11"/>
        <color indexed="8"/>
        <rFont val="Goudy"/>
        <family val="1"/>
      </rPr>
      <t>5/</t>
    </r>
  </si>
  <si>
    <r>
      <t xml:space="preserve">Provenientes de otras Instituciones </t>
    </r>
    <r>
      <rPr>
        <vertAlign val="superscript"/>
        <sz val="11"/>
        <color indexed="8"/>
        <rFont val="Goudy"/>
        <family val="1"/>
      </rPr>
      <t>6/</t>
    </r>
  </si>
  <si>
    <r>
      <t xml:space="preserve">Traslados a otras instituciones </t>
    </r>
    <r>
      <rPr>
        <vertAlign val="superscript"/>
        <sz val="11"/>
        <color indexed="8"/>
        <rFont val="Goudy"/>
        <family val="1"/>
      </rPr>
      <t>7/</t>
    </r>
  </si>
  <si>
    <r>
      <t>Abandonos (deserción)</t>
    </r>
    <r>
      <rPr>
        <vertAlign val="superscript"/>
        <sz val="11"/>
        <color indexed="8"/>
        <rFont val="Goudy"/>
        <family val="1"/>
      </rPr>
      <t xml:space="preserve"> 8/</t>
    </r>
  </si>
  <si>
    <r>
      <t xml:space="preserve">9/  Matrícula Actual = matrícula inicial </t>
    </r>
    <r>
      <rPr>
        <b/>
        <sz val="11"/>
        <color indexed="8"/>
        <rFont val="Goudy"/>
        <family val="1"/>
      </rPr>
      <t>+</t>
    </r>
    <r>
      <rPr>
        <sz val="11"/>
        <color indexed="8"/>
        <rFont val="Goudy"/>
        <family val="1"/>
      </rPr>
      <t xml:space="preserve"> nuevos ingresos </t>
    </r>
    <r>
      <rPr>
        <b/>
        <sz val="11"/>
        <color indexed="8"/>
        <rFont val="Goudy"/>
        <family val="1"/>
      </rPr>
      <t>+</t>
    </r>
    <r>
      <rPr>
        <sz val="11"/>
        <color indexed="8"/>
        <rFont val="Goudy"/>
        <family val="1"/>
      </rPr>
      <t xml:space="preserve"> provenientes de otras instituciones</t>
    </r>
    <r>
      <rPr>
        <b/>
        <sz val="11"/>
        <color indexed="8"/>
        <rFont val="Goudy"/>
        <family val="1"/>
      </rPr>
      <t xml:space="preserve"> –</t>
    </r>
    <r>
      <rPr>
        <sz val="11"/>
        <color indexed="8"/>
        <rFont val="Goudy"/>
        <family val="1"/>
      </rPr>
      <t xml:space="preserve"> traslados a otras instituciones </t>
    </r>
    <r>
      <rPr>
        <b/>
        <sz val="11"/>
        <color indexed="8"/>
        <rFont val="Goudy"/>
        <family val="1"/>
      </rPr>
      <t>–</t>
    </r>
    <r>
      <rPr>
        <sz val="11"/>
        <color indexed="8"/>
        <rFont val="Goudy"/>
        <family val="1"/>
      </rPr>
      <t xml:space="preserve"> Fallecidos </t>
    </r>
    <r>
      <rPr>
        <b/>
        <sz val="11"/>
        <color indexed="8"/>
        <rFont val="Goudy"/>
        <family val="1"/>
      </rPr>
      <t>–</t>
    </r>
    <r>
      <rPr>
        <sz val="11"/>
        <color indexed="8"/>
        <rFont val="Goudy"/>
        <family val="1"/>
      </rPr>
      <t xml:space="preserve"> abandonos.</t>
    </r>
  </si>
  <si>
    <t>MARIA DEL C. DURAN CALVO</t>
  </si>
  <si>
    <t>0395</t>
  </si>
  <si>
    <t>DANIEL ESPINOZA VALVERDE</t>
  </si>
  <si>
    <t>KAREN OVIEDO VARGAS</t>
  </si>
  <si>
    <t>MONICA MONTENEGRO ESPINOZA</t>
  </si>
  <si>
    <t>LUIS MANUEL SOTO SANABRIA</t>
  </si>
  <si>
    <t>IVANIA URENA VENEGAS</t>
  </si>
  <si>
    <t>MARGARITA ARIAS GARRO</t>
  </si>
  <si>
    <t>MARIA DE LOS A. VENEGAS A.</t>
  </si>
  <si>
    <t>OMAR URENA MONGE</t>
  </si>
  <si>
    <t>ERICKA SOLANO NUNEZ</t>
  </si>
  <si>
    <t>ELENA IVANNIA SOLANO QUESADA</t>
  </si>
  <si>
    <t>OLGA MONTENEGRO RODRIGUEZ</t>
  </si>
  <si>
    <t>JUAN H. RODRIGUEZ RODRIGUEZ</t>
  </si>
  <si>
    <t>ELIZABETH VILLALOBOS RODRIGUEZ</t>
  </si>
  <si>
    <t>INGRID HERNANDEZ SALAZAR</t>
  </si>
  <si>
    <t>GUSTAVO AGÜERO BARRANTES</t>
  </si>
  <si>
    <t>JONATHAN VALVERDE GARCIA</t>
  </si>
  <si>
    <t>HANNIA ANGULOI GARCIA</t>
  </si>
  <si>
    <t>GUISELLE CERDAS QUESADA</t>
  </si>
  <si>
    <t>ABRAHAM VARGAS CHAVEZ</t>
  </si>
  <si>
    <t>ALEXANDRA DELGADO LEANDRO</t>
  </si>
  <si>
    <t>ESTEBAN MARIN MADRIGAL</t>
  </si>
  <si>
    <t>ANA IRIS ARIAS ARRIETA</t>
  </si>
  <si>
    <t>EDUARDO BARRANTES LUNA</t>
  </si>
  <si>
    <t>ANA VIRGINIA BRENES GONZALEZ</t>
  </si>
  <si>
    <t>DIANA ESQUIVEL FERNANDEZ</t>
  </si>
  <si>
    <t>MARIA ADOLIA TORRES MEJIA</t>
  </si>
  <si>
    <t>ABELARDO CALDERON PICADO</t>
  </si>
  <si>
    <t>ANA MENA ALVARADO</t>
  </si>
  <si>
    <t>YORLENY CORRALES RODRíGUEZ</t>
  </si>
  <si>
    <t>ISABEL BOGANTES VíQUEZ</t>
  </si>
  <si>
    <t>XINIA JIMÉNEZ FONSECA</t>
  </si>
  <si>
    <t>SINDY ARAYA RAMíREZ</t>
  </si>
  <si>
    <t>ADRIÁN ROJAS VILLALOBOS</t>
  </si>
  <si>
    <t>OSCAR LUIS VILLALOBOS VARGAS</t>
  </si>
  <si>
    <t>KARINA ORDO;EZ CRUZ</t>
  </si>
  <si>
    <t>MILY LORENA JIMENEZ PEREZ</t>
  </si>
  <si>
    <t>LITZA MAYELA BRICEÑO VALERIN</t>
  </si>
  <si>
    <t>LUIS YANAN COREA TORRES</t>
  </si>
  <si>
    <t>RODJAN CARRILLO FONSECA</t>
  </si>
  <si>
    <t>ROCIO GUERRERO QUESADA</t>
  </si>
  <si>
    <t>SOLANYE SANDOVAL GONZALEZ</t>
  </si>
  <si>
    <t>MANUEL CASTELLON SEQUEIRA</t>
  </si>
  <si>
    <t>IVY MYRIE MC FARLANE</t>
  </si>
  <si>
    <t>GIOCONDA  CALDERON HERNANDEZ</t>
  </si>
  <si>
    <t>YAMILETH QUIROS VALVERDE</t>
  </si>
  <si>
    <t>MARJORIE RODRIGUEZ CARRANZA</t>
  </si>
  <si>
    <t>DINIA LIZATH DELGADO MENDEZ</t>
  </si>
  <si>
    <t>IRIS ROJAS SANCHEZ</t>
  </si>
  <si>
    <t>HENRY VARGAS RODRIGUEZ</t>
  </si>
  <si>
    <t>MELIDA BROOKD JOHNSON</t>
  </si>
  <si>
    <t>LILLEANA JIMENEWZ VARGAS</t>
  </si>
  <si>
    <t>MAYLIN ARCE BARRANTES</t>
  </si>
  <si>
    <t>MARIA FELICIA GODINES PRADO</t>
  </si>
  <si>
    <t>ESTRELLA AGUILAR RUBI</t>
  </si>
  <si>
    <t>KARLA ISABEL SEGURA BOLAÑOS</t>
  </si>
  <si>
    <t>LEONARDO CUBERO GONZALEZ</t>
  </si>
  <si>
    <t>JUAN DIEGO VIQUEZ SALAZAR</t>
  </si>
  <si>
    <t>RIGOBERTO MARTíNEZ ARTAVIA</t>
  </si>
  <si>
    <t>MARIA MORA UREÑA</t>
  </si>
  <si>
    <t>MARIA DEL ROCIO CASTRO ALVARAD</t>
  </si>
  <si>
    <t>VILMA JONES SOUTT</t>
  </si>
  <si>
    <t>NOHILE COTO MATA</t>
  </si>
  <si>
    <t>ROSA ELENA SOTO AGüERO</t>
  </si>
  <si>
    <t>ROXANA VELASQUEZ NU;EZ</t>
  </si>
  <si>
    <t>MARLYN BADILLA ZAMORA</t>
  </si>
  <si>
    <t>MARIA CRISTINA GUTIERREZ QUIRO</t>
  </si>
  <si>
    <t>SHIRLEYANN WILLIAMS SMITH</t>
  </si>
  <si>
    <t>HAZEL VARGAS MORA</t>
  </si>
  <si>
    <t>KAREN PINEDA UBAU</t>
  </si>
  <si>
    <t>GRACIELA A. GONZALEZ ARRIETA</t>
  </si>
  <si>
    <t>SHIRLEY SEGURA CORRALES</t>
  </si>
  <si>
    <t>BERNAL QUESADA VALVERDE</t>
  </si>
  <si>
    <t>MARIA AGUERO VENEGAS</t>
  </si>
  <si>
    <t>YERLYN LARA ALEMAN</t>
  </si>
  <si>
    <t>ROSALIA MITCHELL MILLER</t>
  </si>
  <si>
    <t>CRISTINA CORDOBA CORRAES</t>
  </si>
  <si>
    <t>ALONSO MORA VALVERDE</t>
  </si>
  <si>
    <t>CARLOS VALENCIA GAITÁN</t>
  </si>
  <si>
    <t>CARLOS MURILLO CHAVES</t>
  </si>
  <si>
    <t>ANA DESIDERIA ALFARO VARGAS</t>
  </si>
  <si>
    <t>MELVIN SEGURA ALMENGOR</t>
  </si>
  <si>
    <t>GABRIELA ROJAS BARRANTES</t>
  </si>
  <si>
    <t>GUSTAVO GUTIERREZ GOMEZ</t>
  </si>
  <si>
    <t>ALEX ANTONIO CALERO LOPEZ</t>
  </si>
  <si>
    <t>SHEIRIS BRENES NAVARRO</t>
  </si>
  <si>
    <t>ESTEBAN CENTENO ADAMS</t>
  </si>
  <si>
    <t>MARIA ESTHER ARAYA CASTILLO</t>
  </si>
  <si>
    <t>FRANCIS AGUILAR RODRIGUEZ</t>
  </si>
  <si>
    <t>SIDEY BADILLA PEREZ</t>
  </si>
  <si>
    <t>REBECA CHAVEZ CRUZ</t>
  </si>
  <si>
    <t>OMAR ZAPATA ARCIA</t>
  </si>
  <si>
    <t>IDALI DURAN CORRALES</t>
  </si>
  <si>
    <t>ROCIO CASTILLO LEON</t>
  </si>
  <si>
    <t>LILLIANA MOLINA MUNOZ</t>
  </si>
  <si>
    <t>JUAN RAFAEL ORTIZ MAIRENA</t>
  </si>
  <si>
    <t>EDUVIGES MARIN ALVARADO</t>
  </si>
  <si>
    <t>GABRIELA HERRERA GONZALEZ</t>
  </si>
  <si>
    <t>ANABELLE RAMIREZ CARRANZA</t>
  </si>
  <si>
    <t>SANDRA OVIEDO MURILLO</t>
  </si>
  <si>
    <t>ADA XENIA MORA ABARCA</t>
  </si>
  <si>
    <t>GREIVIN ALVAREZ SALAZAR</t>
  </si>
  <si>
    <t>ANALIVE GUIDO OLIVARES</t>
  </si>
  <si>
    <t>LAURA PEREIRA PEREIRA</t>
  </si>
  <si>
    <t>SONIA VEGA CALDERON</t>
  </si>
  <si>
    <t>RANDALL ESPINOZA CHACON</t>
  </si>
  <si>
    <t>SEIDY MEDINA SOLANO</t>
  </si>
  <si>
    <t>ELIZABETH MADRIGAL MEZA</t>
  </si>
  <si>
    <t>ANA PATRICIA QUIROS NAVARRO</t>
  </si>
  <si>
    <t>ALEJANDRA MOLINA BERMUDEZ</t>
  </si>
  <si>
    <t>ROCIO BONILLA PORTUGUEZ</t>
  </si>
  <si>
    <t>KARLA COTO CHACON</t>
  </si>
  <si>
    <t>SILVIA GARRO UMANA</t>
  </si>
  <si>
    <t>MAUREEN AGUILAR FONSECA</t>
  </si>
  <si>
    <t>ERICK ZAMORA BOLAÑOS</t>
  </si>
  <si>
    <t>FREDDY GUSTAVO CARRILLO CHACON</t>
  </si>
  <si>
    <t>DORIS MENDEZ VENEGAS</t>
  </si>
  <si>
    <t>ROXANA MORA JIMENEZ</t>
  </si>
  <si>
    <t>GRACE CORDERO AGÜERO</t>
  </si>
  <si>
    <t>MARLENY SOTO OCAMPO</t>
  </si>
  <si>
    <t>LEIDY ARGUEDAS ROJAS</t>
  </si>
  <si>
    <t>CARLOS EDUARDO GONZALEZ SALAS</t>
  </si>
  <si>
    <t>LUIS VINICIO MENDEZ CHACON</t>
  </si>
  <si>
    <t>GEISHI LIZETH JIMENEZ MORA</t>
  </si>
  <si>
    <t>CINTHIA KARINA URBINA GUZMAN</t>
  </si>
  <si>
    <t>KENIA BADILLA MARTINEZ</t>
  </si>
  <si>
    <t>MARIA ISABEL BLANCO SANCHO</t>
  </si>
  <si>
    <t>AURORA SOLANO GUTIERREZ</t>
  </si>
  <si>
    <t>LEDA FUENTES ARIAS</t>
  </si>
  <si>
    <t>SHIRLEY BADILLA ROJAS</t>
  </si>
  <si>
    <t>FLOR BERMUDEZ JIMENEZ</t>
  </si>
  <si>
    <t>LUCINIA HERNANDEZ LOBO</t>
  </si>
  <si>
    <t>JENNY OBANDO OBANDO</t>
  </si>
  <si>
    <t>SILVIA INES CASTRO LIZANO</t>
  </si>
  <si>
    <t>ZULMA OBANDO ENRIQUEZ</t>
  </si>
  <si>
    <t>GABRIELA RODRIGUEZ CASTILLO</t>
  </si>
  <si>
    <t>RENE NUNEZ QUIROS</t>
  </si>
  <si>
    <t>NGÖBEGÜE</t>
  </si>
  <si>
    <t>2277</t>
  </si>
  <si>
    <t>ROSIBEL LOPEZ BLANDON</t>
  </si>
  <si>
    <t>LIZETH MONGE QUIROS</t>
  </si>
  <si>
    <t>NOILY ALEJANDRA PITALUA LOPEZ</t>
  </si>
  <si>
    <t>ROSA MONTERO SIBAJA</t>
  </si>
  <si>
    <t>MAUREEN ROJAS SANCEHZ</t>
  </si>
  <si>
    <t>ANA YANSSY VARGAS ROJAS</t>
  </si>
  <si>
    <t>WAGNER GOMEZ ARAYA</t>
  </si>
  <si>
    <t>ALICE VALDERRAMOS CORDERO</t>
  </si>
  <si>
    <t>MARCELA  GUTIERREZ VARGAS</t>
  </si>
  <si>
    <t>SARA BERGARA BAEZ</t>
  </si>
  <si>
    <t>MARJORIE THOMPSON DAVIS</t>
  </si>
  <si>
    <t>EVELYN PADILLA SANCHEZ</t>
  </si>
  <si>
    <t>FEDERICO MORA GONZALEZ</t>
  </si>
  <si>
    <t>MARBELLY CUBERO JIMENEZ</t>
  </si>
  <si>
    <t>ELOISA MULLINS LAURENCE</t>
  </si>
  <si>
    <t>DAVID  SALVADOR VARGAS BARBOZA</t>
  </si>
  <si>
    <t>ANA CECILIA VAZQUEZ MOLINA</t>
  </si>
  <si>
    <t>ANA LORENA CHAVES ROJAS</t>
  </si>
  <si>
    <t>LAURA ESPELETA MORA</t>
  </si>
  <si>
    <t>ZAIDA RODRIGUEZ MORA</t>
  </si>
  <si>
    <t>0865</t>
  </si>
  <si>
    <t>LAS ESPERANZAS</t>
  </si>
  <si>
    <t>RONY PORRAS MEJIAS</t>
  </si>
  <si>
    <t>JUAN HILDALGO VALDERRAMOS</t>
  </si>
  <si>
    <t>ADRIAN MONGE CALVO</t>
  </si>
  <si>
    <t>MARTHA EUGENIA LOPEZ MATARRITA</t>
  </si>
  <si>
    <t>GISELL VARGAS ZUÑIGA</t>
  </si>
  <si>
    <t>ELENA PICADO NARANJO</t>
  </si>
  <si>
    <t>YESENIA VARGAS GAMBOA</t>
  </si>
  <si>
    <t>HELEN SANCHEZ MENDEZ</t>
  </si>
  <si>
    <t>2007</t>
  </si>
  <si>
    <t>VERBENA NORTE</t>
  </si>
  <si>
    <t>ROCIO ASTORGA SOLIS</t>
  </si>
  <si>
    <t>MARCO A SANDOVAL SANCHEZ</t>
  </si>
  <si>
    <t>MARY VILLALOBOS SANCHEZ</t>
  </si>
  <si>
    <t>CLARA INES MORA MIRANDA</t>
  </si>
  <si>
    <t>MARTA MARTINEZ MONTOYA</t>
  </si>
  <si>
    <t>KATHIA SEGURA MORA</t>
  </si>
  <si>
    <t>EDWIN CHAVARRIA ALCOCER</t>
  </si>
  <si>
    <t>3833</t>
  </si>
  <si>
    <t>LAS GARZAS</t>
  </si>
  <si>
    <t>NIDYA CERDAS ROMERO</t>
  </si>
  <si>
    <t>DULEY JOSE MEJIA SEQUEIRA</t>
  </si>
  <si>
    <t>LANDY ODETTE PICADO NUNEZ</t>
  </si>
  <si>
    <t>ROCIO RAMIREZ DIAZ</t>
  </si>
  <si>
    <t>KAROL LETICIA BARRANTES SOTO</t>
  </si>
  <si>
    <t>ILEANA MOLINA SIBAJA</t>
  </si>
  <si>
    <t>SINDY ARAYA SANDOVAL</t>
  </si>
  <si>
    <t>DIGNA SOLANO MONCADA</t>
  </si>
  <si>
    <t>HELLEN RAMOS PAGUAGA</t>
  </si>
  <si>
    <t>ANABEL TREJOS CEDEÑO</t>
  </si>
  <si>
    <t>JEANNETTE ARIAS CUBILLO</t>
  </si>
  <si>
    <t>0692</t>
  </si>
  <si>
    <t>ANICETO JIMENEZ BARBOZA</t>
  </si>
  <si>
    <t>LISBETH MEDINA CASTILLO</t>
  </si>
  <si>
    <t>DAMARIS SOLORZANO SOLORZANO</t>
  </si>
  <si>
    <t>CINTHYA SANDOVAL BADILLA</t>
  </si>
  <si>
    <t>NANCY VARGAS RODRIGUEZ</t>
  </si>
  <si>
    <t>MAURICIO CORDOBA CHAVES</t>
  </si>
  <si>
    <t>ALBA SANCHEZ CORRALES</t>
  </si>
  <si>
    <t>INGRID RODRIGUEZ QUINTANILLA</t>
  </si>
  <si>
    <t>ALICIA ARAYA FERNANDEZ</t>
  </si>
  <si>
    <t>LUIS MIGUEL VARGAS ARIAS</t>
  </si>
  <si>
    <t>ALEXANDER ARGUEDAS GARCIA</t>
  </si>
  <si>
    <t>1595</t>
  </si>
  <si>
    <t>2820</t>
  </si>
  <si>
    <t>ANA YANCY VILLALOBOS GONZALEZ</t>
  </si>
  <si>
    <t>02373</t>
  </si>
  <si>
    <t>2874</t>
  </si>
  <si>
    <t>TAJO ALTO</t>
  </si>
  <si>
    <t>JENNY LOPEZ CORTES</t>
  </si>
  <si>
    <t>IVANNIA BARBOZA NAVARRO</t>
  </si>
  <si>
    <t>KARINA CHAVES RETANA</t>
  </si>
  <si>
    <t>ANA ACEVEDO ACOSTA</t>
  </si>
  <si>
    <t>2845</t>
  </si>
  <si>
    <t>EUGENIA ESCALANTE MONTERO</t>
  </si>
  <si>
    <t>KARLA VANESSA MONTOYA MARIN</t>
  </si>
  <si>
    <t>ANA LORENA PEREZ VILLAFUERTE</t>
  </si>
  <si>
    <t>2813</t>
  </si>
  <si>
    <t>GEOVANNY GOMEZ MATARRITA</t>
  </si>
  <si>
    <t>YENDRI TATIANA CASTRO MURILLO</t>
  </si>
  <si>
    <t>GUSTAVO BENAVIDES GARRO</t>
  </si>
  <si>
    <t>02463</t>
  </si>
  <si>
    <t>4939</t>
  </si>
  <si>
    <t>NAVAJUELAR</t>
  </si>
  <si>
    <t>ODILIE CHAVARRIA BLANCO</t>
  </si>
  <si>
    <t>02473</t>
  </si>
  <si>
    <t>2641</t>
  </si>
  <si>
    <t>EITHEL LOPEZ MEJIAS</t>
  </si>
  <si>
    <t>SONIA MORAGA MORAGA</t>
  </si>
  <si>
    <t>NUBIA ANCHIA SOLANO</t>
  </si>
  <si>
    <t>GABRIELA ARAYA MADRIGAL</t>
  </si>
  <si>
    <t>J.N. RENZO ZINGONE</t>
  </si>
  <si>
    <t>JULIETH AGUILAR CHAVES</t>
  </si>
  <si>
    <t>MARCELA BRENES NOVOA</t>
  </si>
  <si>
    <t>ANDREINA GARCIA CHARPENTIER</t>
  </si>
  <si>
    <t>YAMILETH PINAR PERAZA</t>
  </si>
  <si>
    <t>MARITZA ROJAS VINDAS</t>
  </si>
  <si>
    <t>CIANI BRYAN SKINNER</t>
  </si>
  <si>
    <t>CRISTINA GUEVARA MATARRITA</t>
  </si>
  <si>
    <t>MARIA JEANNETTE CAMPOS NOGUERA</t>
  </si>
  <si>
    <t>DIOMEDES A. ESTANLY BEJARANO</t>
  </si>
  <si>
    <t>SILVIA E. RODRIGUEZ RODRIGUEZ</t>
  </si>
  <si>
    <t>02617</t>
  </si>
  <si>
    <t>3607</t>
  </si>
  <si>
    <t>JULIO CESAR GOMEZ PIÑA</t>
  </si>
  <si>
    <t>KATHERINE PARRA VARGAS</t>
  </si>
  <si>
    <t>LIZETH CARVAJAL RUSSELL</t>
  </si>
  <si>
    <t>NYDIA MARIA MOYA HERRERA</t>
  </si>
  <si>
    <t>ERIKA ELIZONDO CANTILLO</t>
  </si>
  <si>
    <t>MAYELA MAIRENA CRUZ</t>
  </si>
  <si>
    <t>YORLENY CRUZ ALVARADO</t>
  </si>
  <si>
    <t>JHON PIERRE ALFARO VALVERDE</t>
  </si>
  <si>
    <t>JONATHAN SMITH LACAYO</t>
  </si>
  <si>
    <t>2858</t>
  </si>
  <si>
    <t>LORENA JIMENEZ ELIZONDO</t>
  </si>
  <si>
    <t>3775</t>
  </si>
  <si>
    <t>FINCA MONA</t>
  </si>
  <si>
    <t>MARITZA GISELA SEGURA ZUNIGA</t>
  </si>
  <si>
    <t>SHIRLEY RODRIGUEZ SOLIS</t>
  </si>
  <si>
    <t>LISBETH ARCE GRIJALBA</t>
  </si>
  <si>
    <t>MARIA ISABEL VARGAS VARGAS</t>
  </si>
  <si>
    <t>LAURA SALAS GUERRERO</t>
  </si>
  <si>
    <t>DENIS JOSÉ PALMA RODRíGUEZ</t>
  </si>
  <si>
    <t>WALTER VARGAS ARIAS</t>
  </si>
  <si>
    <t>ANGELA TORRES VILLAREAL</t>
  </si>
  <si>
    <t>ANA CRISTINA PEREZ REYES</t>
  </si>
  <si>
    <t>LIDIA RUIZ CISNEROS</t>
  </si>
  <si>
    <t>ELKY MARIA CAMARENO LACAYO</t>
  </si>
  <si>
    <t>YERANIA MUÑOZ SAMUDIO</t>
  </si>
  <si>
    <t>5569</t>
  </si>
  <si>
    <t>MARIA RAFFOLS</t>
  </si>
  <si>
    <t>KEILA VARGAS GOMEZ</t>
  </si>
  <si>
    <t>02835</t>
  </si>
  <si>
    <t>0730</t>
  </si>
  <si>
    <t>RENACER</t>
  </si>
  <si>
    <t>MAYRA SANCHEZ CORTES</t>
  </si>
  <si>
    <t>BERNIN NOVOA NUNEZ</t>
  </si>
  <si>
    <t>RUTH RODRIGUEZ VALVERDE</t>
  </si>
  <si>
    <t>02868</t>
  </si>
  <si>
    <t>5646</t>
  </si>
  <si>
    <t>SECTOR BARRANTES</t>
  </si>
  <si>
    <t>MA. DE LOS ANGELES ALVARADO V.</t>
  </si>
  <si>
    <t>PAOLA RAMOS VARGAS</t>
  </si>
  <si>
    <t>MANUEL RODRIGUEZ SALMERON</t>
  </si>
  <si>
    <t>SHIRLENE MAYELA QUIROS PAVON</t>
  </si>
  <si>
    <t>OSCAR JIMENEZ GARRO</t>
  </si>
  <si>
    <t>MARCELA SOJO ZAMORA</t>
  </si>
  <si>
    <t>MAIKOL VARELA ROJAS</t>
  </si>
  <si>
    <t>MAILEN VILLALOBOS SEQUEIRA</t>
  </si>
  <si>
    <t>ALEJANDRA ROJAS BARRANTES</t>
  </si>
  <si>
    <t>1055</t>
  </si>
  <si>
    <t>LA BONGA</t>
  </si>
  <si>
    <t>MARIO ALTAMIRANO BARRANTES</t>
  </si>
  <si>
    <t>JUAN DIEGO ARROY ZUNIGA</t>
  </si>
  <si>
    <t>WILSON MENA CORDERO</t>
  </si>
  <si>
    <t>PATRICIA HERNANDEZ HERNANDEZ</t>
  </si>
  <si>
    <t>0879</t>
  </si>
  <si>
    <t>LA SIERRA</t>
  </si>
  <si>
    <t>JOSE MIGUEL JIMENEZ PORTUGUEZ</t>
  </si>
  <si>
    <t>02987</t>
  </si>
  <si>
    <t>3588</t>
  </si>
  <si>
    <t>GUARANI</t>
  </si>
  <si>
    <t>HELLEN JACKSON NUÑEZ</t>
  </si>
  <si>
    <t>ERLINDO LOAIZA GARRO</t>
  </si>
  <si>
    <t>PILAR MENA OBANDO</t>
  </si>
  <si>
    <t>KATTIA VELASQUEZ VARGAS</t>
  </si>
  <si>
    <t>KEVIN SOLANO CALVO</t>
  </si>
  <si>
    <t>1999</t>
  </si>
  <si>
    <t>EL SITIO DE LAS ABRAS</t>
  </si>
  <si>
    <t>2674</t>
  </si>
  <si>
    <t>MARILYN CASCANTE VILLEGAS</t>
  </si>
  <si>
    <t>DAVID RODRíGUEZ ROJAS</t>
  </si>
  <si>
    <t>CECILIA MA CALCEDO NAVARRO</t>
  </si>
  <si>
    <t>MARLEN ARAYA BARRANTES</t>
  </si>
  <si>
    <t>YESENIA ARAYA CAMACHO</t>
  </si>
  <si>
    <t>ANA YANCI CASTILLO CASTILLO</t>
  </si>
  <si>
    <t>JOSE JOAQUIN CHAVEZ ZUNIGA</t>
  </si>
  <si>
    <t>CAROL ROXANA CALVO QUIROS</t>
  </si>
  <si>
    <t>KEYLOR CORTES CORELLA</t>
  </si>
  <si>
    <t>ANA CRISTINA PICADO GARITA</t>
  </si>
  <si>
    <t>RODRIGO ANCHIA CAMPOS</t>
  </si>
  <si>
    <t>LILLIAM MARCELA MARIN TREJOS</t>
  </si>
  <si>
    <t>JOHANNA CORDOBA CALVO</t>
  </si>
  <si>
    <t>03176</t>
  </si>
  <si>
    <t>5883</t>
  </si>
  <si>
    <t>BARBUDAL</t>
  </si>
  <si>
    <t>SANDRA GUIDO CORDERO</t>
  </si>
  <si>
    <t>SONIA ELENA ALVAREZ CASTRO</t>
  </si>
  <si>
    <t>KENIA GIBBS CASANOVA</t>
  </si>
  <si>
    <t>03273</t>
  </si>
  <si>
    <t>3540</t>
  </si>
  <si>
    <t>LAS BRISAS TORO AMARILLO</t>
  </si>
  <si>
    <t>WILLIAM EDUARTE OVIEDO</t>
  </si>
  <si>
    <t>ELADIO CORDERO AGÜERO</t>
  </si>
  <si>
    <t>ANDREA AZOFEIFA MURILLO</t>
  </si>
  <si>
    <t>MARIA CHINCHILLA CASTRO</t>
  </si>
  <si>
    <t>ROGER MARTINEZ FLORES</t>
  </si>
  <si>
    <t>DIGNA ROJAS MORALES</t>
  </si>
  <si>
    <t>XINIA BUSTOS CARAVACA</t>
  </si>
  <si>
    <t>MARCOS VINICIO AZOFEIFA ALPIZA</t>
  </si>
  <si>
    <t>LOURDES MADRIGAL BARBOZA</t>
  </si>
  <si>
    <t>RAMON BARQUERO VALVERDE</t>
  </si>
  <si>
    <t>ELIZABETH ZUNIGA FUENTES</t>
  </si>
  <si>
    <t>ADRIAN NAVARRO DIAZ</t>
  </si>
  <si>
    <t>WILLIAM MORALES VARGAS</t>
  </si>
  <si>
    <t>KAROL SOLíS SÁNCHEZ</t>
  </si>
  <si>
    <t>GABRIELA RAMIREZ ROJAS</t>
  </si>
  <si>
    <t>VIVIANA HERNANDEZ MARTINEZ</t>
  </si>
  <si>
    <t>OSCAR CALDERON GARCIA</t>
  </si>
  <si>
    <t>SIDIANI NAVARRO JIMENEZ</t>
  </si>
  <si>
    <t>ANA PATRICIA GONZALEZ MIRANDA</t>
  </si>
  <si>
    <t>LIDIETH SOTO GARCíA</t>
  </si>
  <si>
    <t>CARLOS LUIS ESQUIVEL ESPINOZA</t>
  </si>
  <si>
    <t>YESENIA SEGURA ARROYO</t>
  </si>
  <si>
    <t>DEIVER BARRANTES ROJAS</t>
  </si>
  <si>
    <t>KAROL MARTINEZ MORA</t>
  </si>
  <si>
    <t>LUCAS GARCIA AGUILAR</t>
  </si>
  <si>
    <t>JENNIFER HERNANDEZ MARTINEZ</t>
  </si>
  <si>
    <t>ADRIANA CALDERON CAMPOS</t>
  </si>
  <si>
    <t>EVELYN LOPEZ BARRANTES</t>
  </si>
  <si>
    <t>MARIA ARAYA SALAS</t>
  </si>
  <si>
    <t>MAYRA AGUERO FALLAS</t>
  </si>
  <si>
    <t>SELENIA  ARIAS CASTRO</t>
  </si>
  <si>
    <t>WALTER MEJIAS ALVAREZ</t>
  </si>
  <si>
    <t>ROSA EMILIA CARRILLO ARIAS</t>
  </si>
  <si>
    <t>EVELYN VELASQUEZ GALBAN</t>
  </si>
  <si>
    <t>ARISTIDES MAYORGA ROJAS</t>
  </si>
  <si>
    <t>YEFFRY OBANDO AGUILAR</t>
  </si>
  <si>
    <t>HELEN ORTIZ GARCIA</t>
  </si>
  <si>
    <t>GERALD JOSE VILLANUEVA VARGAS</t>
  </si>
  <si>
    <t>ELIAS TORRES ORTIZ</t>
  </si>
  <si>
    <t>MAYELA VARGAS ESPINOZA</t>
  </si>
  <si>
    <t>SONIA MARIN MORA</t>
  </si>
  <si>
    <t>RODNY SOLORZANO AGUILAR</t>
  </si>
  <si>
    <t>PAMELA GRANADOS SILVA</t>
  </si>
  <si>
    <t>FRANCISCO VILLAREAL GUEVARA</t>
  </si>
  <si>
    <t>HEDERLY ANGULO JIMENEZ</t>
  </si>
  <si>
    <t>03713</t>
  </si>
  <si>
    <t>0861</t>
  </si>
  <si>
    <t>LA ALFOMBRA</t>
  </si>
  <si>
    <t>JESSICA ALVARADO FONSECA</t>
  </si>
  <si>
    <t>2796</t>
  </si>
  <si>
    <t>ALEIDA ROSALES VALENCIA</t>
  </si>
  <si>
    <t>03717</t>
  </si>
  <si>
    <t>5012</t>
  </si>
  <si>
    <t>SAN RAMON DE ARIO</t>
  </si>
  <si>
    <t>2841</t>
  </si>
  <si>
    <t>PUNTA DEL RIO</t>
  </si>
  <si>
    <t>ANGEL ENRIQUEZ PARRA</t>
  </si>
  <si>
    <t>2532</t>
  </si>
  <si>
    <t>RIO SECO</t>
  </si>
  <si>
    <t>ANAYANCY AGUILAR BRICEÑO</t>
  </si>
  <si>
    <t>03720</t>
  </si>
  <si>
    <t>2525</t>
  </si>
  <si>
    <t>LINDEROS</t>
  </si>
  <si>
    <t>03721</t>
  </si>
  <si>
    <t>2504</t>
  </si>
  <si>
    <t>CAÑAFISTULA</t>
  </si>
  <si>
    <t>DELIA RUIZ ROSALES</t>
  </si>
  <si>
    <t>5018</t>
  </si>
  <si>
    <t>CAÑA BLANCA</t>
  </si>
  <si>
    <t>FERNANDO BEJARANO CONTRERA</t>
  </si>
  <si>
    <t>03723</t>
  </si>
  <si>
    <t>2960</t>
  </si>
  <si>
    <t>KOGORIBTDA</t>
  </si>
  <si>
    <t>JOSE PABLO ESPINOZA PALACIOS</t>
  </si>
  <si>
    <t>03724</t>
  </si>
  <si>
    <t>2932</t>
  </si>
  <si>
    <t>KOGOKEAIBTDA</t>
  </si>
  <si>
    <t>5564</t>
  </si>
  <si>
    <t>MRÜSARA</t>
  </si>
  <si>
    <t>03726</t>
  </si>
  <si>
    <t>2982</t>
  </si>
  <si>
    <t>QUEBRADA LA TARDE</t>
  </si>
  <si>
    <t>KAREN GABRIELA GARRO VARGAS</t>
  </si>
  <si>
    <t>3235</t>
  </si>
  <si>
    <t>RIO BONITO</t>
  </si>
  <si>
    <t>ANA LUCIA GARCIA HIDALGO</t>
  </si>
  <si>
    <t>0668</t>
  </si>
  <si>
    <t>MANUEL ANTONIO BUSTAMANTE VARGAS</t>
  </si>
  <si>
    <t>YESSINIA JIMENEZ ACOSTA</t>
  </si>
  <si>
    <t>0715</t>
  </si>
  <si>
    <t>JESSICA RAMIREZ FERNANDEZ</t>
  </si>
  <si>
    <t>1279</t>
  </si>
  <si>
    <t>HANNIA JUAREZ PEREZ</t>
  </si>
  <si>
    <t>1458</t>
  </si>
  <si>
    <t>MARIBEL CUBILLO VILLAREAL</t>
  </si>
  <si>
    <t>2114</t>
  </si>
  <si>
    <t>MARIA FERNANDA MADRIGAL GUIDO</t>
  </si>
  <si>
    <t>03733</t>
  </si>
  <si>
    <t>2125</t>
  </si>
  <si>
    <t>LA DELIA</t>
  </si>
  <si>
    <t>0517</t>
  </si>
  <si>
    <t>JOCOTAL ABAJO</t>
  </si>
  <si>
    <t>HENRY JOSE ARAYA ARIAS</t>
  </si>
  <si>
    <t>1430</t>
  </si>
  <si>
    <t>5831</t>
  </si>
  <si>
    <t>JORGE ROSSI CHAVARRIA</t>
  </si>
  <si>
    <t>YESENIA GONZALEZ MASIS</t>
  </si>
  <si>
    <t>03740</t>
  </si>
  <si>
    <t>3234</t>
  </si>
  <si>
    <t>HARVERY CHAVARRIA ZUÑIGA</t>
  </si>
  <si>
    <t>03769</t>
  </si>
  <si>
    <t>1772</t>
  </si>
  <si>
    <t>SANTA JUANA</t>
  </si>
  <si>
    <t>LIGIA KAROL GUTIERREZ SOTO</t>
  </si>
  <si>
    <t>1746</t>
  </si>
  <si>
    <t>KAROL VIVIANA ESQUIVEL MORA</t>
  </si>
  <si>
    <t>03771</t>
  </si>
  <si>
    <t>1761</t>
  </si>
  <si>
    <t>ARELLYS MONDRAGON VINDAS</t>
  </si>
  <si>
    <t>0487</t>
  </si>
  <si>
    <t>BIJAGUAL NORTE</t>
  </si>
  <si>
    <t>03773</t>
  </si>
  <si>
    <t>2825</t>
  </si>
  <si>
    <t>6556</t>
  </si>
  <si>
    <t>URIEL BARRANTES VASQUEZ</t>
  </si>
  <si>
    <t>2701</t>
  </si>
  <si>
    <t>LA ABUELA</t>
  </si>
  <si>
    <t>OSCAR SOLANO CASCANTE</t>
  </si>
  <si>
    <t>03776</t>
  </si>
  <si>
    <t>0898</t>
  </si>
  <si>
    <t>03777</t>
  </si>
  <si>
    <t>0774</t>
  </si>
  <si>
    <t>03778</t>
  </si>
  <si>
    <t>0757</t>
  </si>
  <si>
    <t>NORMA PATRICIA SEGURA PICADO</t>
  </si>
  <si>
    <t>0661</t>
  </si>
  <si>
    <t>MARJORIE SOLIS SALAS</t>
  </si>
  <si>
    <t>03780</t>
  </si>
  <si>
    <t>0650</t>
  </si>
  <si>
    <t>BERNARDO JIMENEZ SANCHEZ</t>
  </si>
  <si>
    <t>03781</t>
  </si>
  <si>
    <t>0606</t>
  </si>
  <si>
    <t>COLONIA GAMALOTILLO</t>
  </si>
  <si>
    <t>LUIS A. CHINCHILLA CHINCHILLA</t>
  </si>
  <si>
    <t>03782</t>
  </si>
  <si>
    <t>0642</t>
  </si>
  <si>
    <t>TUFARES</t>
  </si>
  <si>
    <t>FLORIBETH MORA JIMENEZ</t>
  </si>
  <si>
    <t>0720</t>
  </si>
  <si>
    <t>BAJO BURGOS</t>
  </si>
  <si>
    <t>DORIS SILES GONZALEZ</t>
  </si>
  <si>
    <t>0738</t>
  </si>
  <si>
    <t>EL TIRRA</t>
  </si>
  <si>
    <t>1029</t>
  </si>
  <si>
    <t>ALICIA MENA RIVERA</t>
  </si>
  <si>
    <t>0986</t>
  </si>
  <si>
    <t>BAJO LAS BRISAS</t>
  </si>
  <si>
    <t>ROY VALVERDE ACUNA</t>
  </si>
  <si>
    <t>1067</t>
  </si>
  <si>
    <t>LOS VEGA</t>
  </si>
  <si>
    <t>SELVIN FALLAS NUNEZ</t>
  </si>
  <si>
    <t>1079</t>
  </si>
  <si>
    <t>03792</t>
  </si>
  <si>
    <t>0926</t>
  </si>
  <si>
    <t>MANUEL VILA VARGAS</t>
  </si>
  <si>
    <t>0881</t>
  </si>
  <si>
    <t>JENNY QUESADA ALFARO</t>
  </si>
  <si>
    <t>0829</t>
  </si>
  <si>
    <t>JEANNETHE CASCANTE ROJAS</t>
  </si>
  <si>
    <t>0758</t>
  </si>
  <si>
    <t>BAJO DE LAS BONITAS</t>
  </si>
  <si>
    <t>MIGUEL FALLAS FERNANDEZ</t>
  </si>
  <si>
    <t>03796</t>
  </si>
  <si>
    <t>3676</t>
  </si>
  <si>
    <t>3652</t>
  </si>
  <si>
    <t>SANDRA CUBILLO AVILA</t>
  </si>
  <si>
    <t>2946</t>
  </si>
  <si>
    <t>BALSAR</t>
  </si>
  <si>
    <t>DENIA MEDINA BATISTA</t>
  </si>
  <si>
    <t>03800</t>
  </si>
  <si>
    <t>1043</t>
  </si>
  <si>
    <t>CLAVERA</t>
  </si>
  <si>
    <t>JOSE URIEL VARGAS CARVAJAL</t>
  </si>
  <si>
    <t>03801</t>
  </si>
  <si>
    <t>0855</t>
  </si>
  <si>
    <t>ANIA GRANADOS CHAVARRIA</t>
  </si>
  <si>
    <t>0944</t>
  </si>
  <si>
    <t>6665</t>
  </si>
  <si>
    <t>FANNY HERNANDEZ VILLAREAL</t>
  </si>
  <si>
    <t>5689</t>
  </si>
  <si>
    <t>JUAN CARLOS PRADO FALLAS</t>
  </si>
  <si>
    <t>03805</t>
  </si>
  <si>
    <t>0538</t>
  </si>
  <si>
    <t>0588</t>
  </si>
  <si>
    <t>LA PACAYA</t>
  </si>
  <si>
    <t>ANA ROSA JIMENEZ POLANCO</t>
  </si>
  <si>
    <t>0946</t>
  </si>
  <si>
    <t>DEILY LEIVA CEDEÑO</t>
  </si>
  <si>
    <t>03809</t>
  </si>
  <si>
    <t>0874</t>
  </si>
  <si>
    <t>JORLEY MARIANY MORALES ELIZOND</t>
  </si>
  <si>
    <t>3858</t>
  </si>
  <si>
    <t>FLOR MARTINEZ SALGADO</t>
  </si>
  <si>
    <t>WILLY QUIROS PEREZ</t>
  </si>
  <si>
    <t>3897</t>
  </si>
  <si>
    <t>JULIANA RODRIGUEZ PARRA</t>
  </si>
  <si>
    <t>1598</t>
  </si>
  <si>
    <t>DIEGO ORTIZ RUIZ</t>
  </si>
  <si>
    <t>03815</t>
  </si>
  <si>
    <t>1477</t>
  </si>
  <si>
    <t>JOCSAN FALLAS MONGE</t>
  </si>
  <si>
    <t>1464</t>
  </si>
  <si>
    <t>KATHERINE CARRANZA LOPEZ</t>
  </si>
  <si>
    <t>1447</t>
  </si>
  <si>
    <t>EL BURIO</t>
  </si>
  <si>
    <t>KAROL MENDEZ CALDERON</t>
  </si>
  <si>
    <t>03818</t>
  </si>
  <si>
    <t>1461</t>
  </si>
  <si>
    <t>LA PAZ</t>
  </si>
  <si>
    <t>MARITZA SOTELA DUARTE</t>
  </si>
  <si>
    <t>3822</t>
  </si>
  <si>
    <t>CAÑO RITO</t>
  </si>
  <si>
    <t>MAURICIO ORTIZ RUIZ</t>
  </si>
  <si>
    <t>3884</t>
  </si>
  <si>
    <t>CAMPO VERDE</t>
  </si>
  <si>
    <t>SANDRA SANCHO CARDENAS</t>
  </si>
  <si>
    <t>1534</t>
  </si>
  <si>
    <t>IDA LAS MARIAS</t>
  </si>
  <si>
    <t>3890</t>
  </si>
  <si>
    <t>MARIBEL ROMERO ESTRADA</t>
  </si>
  <si>
    <t>2318</t>
  </si>
  <si>
    <t>SAN PEDRO DE MOGOTE</t>
  </si>
  <si>
    <t>2317</t>
  </si>
  <si>
    <t>MARIA INES GARITA RODRIGUEZ</t>
  </si>
  <si>
    <t>5033</t>
  </si>
  <si>
    <t>NUEVO SANTO DOMINGO</t>
  </si>
  <si>
    <t>LIGIA ARAYA UMAÑA</t>
  </si>
  <si>
    <t>3444</t>
  </si>
  <si>
    <t>MATA DE LIMON</t>
  </si>
  <si>
    <t>ANA YANCY RODRIGUEZ JIMENEZ</t>
  </si>
  <si>
    <t>5322</t>
  </si>
  <si>
    <t>EL GUAPOTE</t>
  </si>
  <si>
    <t>2517</t>
  </si>
  <si>
    <t>JOSE PABLO CASTELLON ARIAS</t>
  </si>
  <si>
    <t>2551</t>
  </si>
  <si>
    <t>LA GUINEA</t>
  </si>
  <si>
    <t>1482</t>
  </si>
  <si>
    <t>JESSICA VIVIANA VEGA BENAVIDES</t>
  </si>
  <si>
    <t>1478</t>
  </si>
  <si>
    <t>CHAMBACU</t>
  </si>
  <si>
    <t>NIXON MORERA ESPINOZA</t>
  </si>
  <si>
    <t>03835</t>
  </si>
  <si>
    <t>1481</t>
  </si>
  <si>
    <t>ALEXANDER CONTRERAS CONTRERAS</t>
  </si>
  <si>
    <t>03836</t>
  </si>
  <si>
    <t>1720</t>
  </si>
  <si>
    <t>SAN HUMBERTO</t>
  </si>
  <si>
    <t>MICHAEL OVIEDO UREÑA</t>
  </si>
  <si>
    <t>1418</t>
  </si>
  <si>
    <t>SANTA ESPERANZA</t>
  </si>
  <si>
    <t>MANUEL JARQUIN SAENZ</t>
  </si>
  <si>
    <t>03838</t>
  </si>
  <si>
    <t>1692</t>
  </si>
  <si>
    <t>I.D.A. LAS PARCELAS</t>
  </si>
  <si>
    <t>5325</t>
  </si>
  <si>
    <t>OROCU</t>
  </si>
  <si>
    <t>3704</t>
  </si>
  <si>
    <t>FRANCISCO MORERA VARGAS</t>
  </si>
  <si>
    <t>03841</t>
  </si>
  <si>
    <t>3767</t>
  </si>
  <si>
    <t>MARIA EUGENIA VINDAS MENDEZ</t>
  </si>
  <si>
    <t>03842</t>
  </si>
  <si>
    <t>3731</t>
  </si>
  <si>
    <t>EL REY</t>
  </si>
  <si>
    <t>MARIO CHAVARRIA HERNANDEZ</t>
  </si>
  <si>
    <t>03843</t>
  </si>
  <si>
    <t>3791</t>
  </si>
  <si>
    <t>EL NEGRO</t>
  </si>
  <si>
    <t>MILGRETH SANCHEZ OPORTA</t>
  </si>
  <si>
    <t>03844</t>
  </si>
  <si>
    <t>3730</t>
  </si>
  <si>
    <t>EL PASITO</t>
  </si>
  <si>
    <t>03845</t>
  </si>
  <si>
    <t>6026</t>
  </si>
  <si>
    <t>COLINAS DEL ESTE</t>
  </si>
  <si>
    <t>SEIDY BARRANTES RIOS</t>
  </si>
  <si>
    <t>1350</t>
  </si>
  <si>
    <t>RINCON DE MORA</t>
  </si>
  <si>
    <t>SHIRLEY SALAS BOGANTES</t>
  </si>
  <si>
    <t>03848</t>
  </si>
  <si>
    <t>1286</t>
  </si>
  <si>
    <t>EL SALVADOR</t>
  </si>
  <si>
    <t>ERICK DANIEL MESEN ARROYO</t>
  </si>
  <si>
    <t>03849</t>
  </si>
  <si>
    <t>2827</t>
  </si>
  <si>
    <t>LAS VENTANAS</t>
  </si>
  <si>
    <t>KARLA ZAMORA SANDOVAL</t>
  </si>
  <si>
    <t>03851</t>
  </si>
  <si>
    <t>03853</t>
  </si>
  <si>
    <t>1925</t>
  </si>
  <si>
    <t>1762</t>
  </si>
  <si>
    <t>ARGENTINA GONGORA DE ROBERT</t>
  </si>
  <si>
    <t>VANESSA CAMPOS CHAVES</t>
  </si>
  <si>
    <t>03855</t>
  </si>
  <si>
    <t>2389</t>
  </si>
  <si>
    <t>2377</t>
  </si>
  <si>
    <t>KATHERINE SANCHEZ GARCIA</t>
  </si>
  <si>
    <t>2488</t>
  </si>
  <si>
    <t>03858</t>
  </si>
  <si>
    <t>2008</t>
  </si>
  <si>
    <t>YOLANDA</t>
  </si>
  <si>
    <t>YESENIA FERNANDEZ BRENES</t>
  </si>
  <si>
    <t>03859</t>
  </si>
  <si>
    <t>2054</t>
  </si>
  <si>
    <t>EL VOLCAN</t>
  </si>
  <si>
    <t>ROBERTO GUZMAN SANDOVAL</t>
  </si>
  <si>
    <t>1968</t>
  </si>
  <si>
    <t>BONILLA</t>
  </si>
  <si>
    <t>6402</t>
  </si>
  <si>
    <t>JUITÖ</t>
  </si>
  <si>
    <t>LUIS MUÑOZ DIAZ</t>
  </si>
  <si>
    <t>5824</t>
  </si>
  <si>
    <t>DÖRBATA</t>
  </si>
  <si>
    <t>WILBERTH SALAZAR CESPEDES</t>
  </si>
  <si>
    <t>2011</t>
  </si>
  <si>
    <t>LUIS FERNANDO ALVARADO ABARCA</t>
  </si>
  <si>
    <t>03866</t>
  </si>
  <si>
    <t>2065</t>
  </si>
  <si>
    <t>LA TIRIMBINA</t>
  </si>
  <si>
    <t>GILBERTO SOTO ALFARO</t>
  </si>
  <si>
    <t>03867</t>
  </si>
  <si>
    <t>1619</t>
  </si>
  <si>
    <t>0845</t>
  </si>
  <si>
    <t>EL NIVEL</t>
  </si>
  <si>
    <t>ROSIBETH FONSECA FALLAS</t>
  </si>
  <si>
    <t>03869</t>
  </si>
  <si>
    <t>5699</t>
  </si>
  <si>
    <t>TKANYÄKÄ</t>
  </si>
  <si>
    <t>DAILYN LAZARO CALDERON</t>
  </si>
  <si>
    <t>2041</t>
  </si>
  <si>
    <t>ESMERALDA RODRIGUEZ QUIROS</t>
  </si>
  <si>
    <t>BARRIO FÁTIMA</t>
  </si>
  <si>
    <t>03940</t>
  </si>
  <si>
    <t>04052</t>
  </si>
  <si>
    <t>03763</t>
  </si>
  <si>
    <t>04090</t>
  </si>
  <si>
    <t>00556</t>
  </si>
  <si>
    <t>04124</t>
  </si>
  <si>
    <t>02345</t>
  </si>
  <si>
    <t>03912</t>
  </si>
  <si>
    <t>PUNTA DE RIO</t>
  </si>
  <si>
    <t>02048</t>
  </si>
  <si>
    <t>03930</t>
  </si>
  <si>
    <t>03431</t>
  </si>
  <si>
    <t>KOGOKEAIBTA</t>
  </si>
  <si>
    <t>04027</t>
  </si>
  <si>
    <t>MANUEL BUSTAMANTE VARGAS</t>
  </si>
  <si>
    <t>01181</t>
  </si>
  <si>
    <t>01716</t>
  </si>
  <si>
    <t>04125</t>
  </si>
  <si>
    <t>04291</t>
  </si>
  <si>
    <t>00351</t>
  </si>
  <si>
    <t>00633</t>
  </si>
  <si>
    <t>04318</t>
  </si>
  <si>
    <t>04105</t>
  </si>
  <si>
    <t>03905</t>
  </si>
  <si>
    <t>03985</t>
  </si>
  <si>
    <t>03978</t>
  </si>
  <si>
    <t>04183</t>
  </si>
  <si>
    <t>02477</t>
  </si>
  <si>
    <t>02006</t>
  </si>
  <si>
    <t>04242</t>
  </si>
  <si>
    <t>04151</t>
  </si>
  <si>
    <t>00439</t>
  </si>
  <si>
    <t>04077</t>
  </si>
  <si>
    <t>LUIS YANAN CORREO TORRES</t>
  </si>
  <si>
    <t>RED CUIDO-LA ISLA</t>
  </si>
  <si>
    <t>03747</t>
  </si>
  <si>
    <t>RED CUIDO-CAROLINA DENT ALVARADO</t>
  </si>
  <si>
    <t>03748</t>
  </si>
  <si>
    <t>RED CUIDO-J.N. OMAR DENGO GUERRERO</t>
  </si>
  <si>
    <t>03751</t>
  </si>
  <si>
    <t>RED CUIDO-LAS MERCEDES</t>
  </si>
  <si>
    <t>RED CUIDO-CALLE MESEN</t>
  </si>
  <si>
    <t>RED CUIDO-PASTOR BARQUERO OBANDO</t>
  </si>
  <si>
    <t>RED CUIDO-J.N. REPUBLICA FRANCESA</t>
  </si>
  <si>
    <t>ANDREA GRANADOS ACUNA</t>
  </si>
  <si>
    <t>03807</t>
  </si>
  <si>
    <t>RED CUIDO-LOS GUIDO</t>
  </si>
  <si>
    <t>RED CUIDO-J.N. TURRIALBA-T.INFAN. GRANDES GENIOS</t>
  </si>
  <si>
    <t>RED CUIDO-J.N. TURRIALBA-CENTRO INFAN. TURRIALBA</t>
  </si>
  <si>
    <t>RED CUIDO-J.N. REP. POPULAR CHINA-LA CHOROTEGA</t>
  </si>
  <si>
    <t>RED CUIDO-J.N. REP. POPULAR CHINA-LUZ DE CRISTO</t>
  </si>
  <si>
    <t>RED CUIDO-DANIEL ODUBER QUIROS</t>
  </si>
  <si>
    <t>RED CUIDO-ROGELIO FERNANDEZ GÜELL</t>
  </si>
  <si>
    <t>RED CUIDO-TEODORO PICADO MICHALSKY</t>
  </si>
  <si>
    <t>RED CUIDO-J.N. CARLOS JOAQUIN PERALTA ECHEVERRIA</t>
  </si>
  <si>
    <t>RED CUIDO-BARRIO NUEVO</t>
  </si>
  <si>
    <t>Nombre de la Red de Cuido:</t>
  </si>
  <si>
    <t>Institución a la que se asigna la Red de Cuido:</t>
  </si>
  <si>
    <t>RED DE CUIDO</t>
  </si>
  <si>
    <t>CECUDI PAVAS</t>
  </si>
  <si>
    <t>CECUDI POCOCI</t>
  </si>
  <si>
    <t>CECUDI SANTA MARTA MARAÑONAL</t>
  </si>
  <si>
    <t>CECUDI ESPARZA</t>
  </si>
  <si>
    <t>CECUDI ESCAZU</t>
  </si>
  <si>
    <t>CENTRO INFANTIL TURRIALBA</t>
  </si>
  <si>
    <t>CECUDI SAN JUAN DE DIOS</t>
  </si>
  <si>
    <t>CECUDI LA LOMA</t>
  </si>
  <si>
    <t>CECUDI SAN MATEO</t>
  </si>
  <si>
    <t>CENTRO INFANTIL ZETILLAL</t>
  </si>
  <si>
    <t>CECUDI SAN RAMON DE TURRIALBA</t>
  </si>
  <si>
    <t>CECUDI TIERRA BLANCA</t>
  </si>
  <si>
    <t>CECUDI GRANADILLA</t>
  </si>
  <si>
    <t>CECUDIS MONTES DE OCA</t>
  </si>
  <si>
    <t>GUARDERIA LEON XIII EJERCITO DE SALVACION</t>
  </si>
  <si>
    <t xml:space="preserve">JARDIN DE DIOS, CENTRO DE ATENCION INFANTIL TEMPORAL DIURNO </t>
  </si>
  <si>
    <t>GUARDERIA VILLA ESPERANZA DE PAVAS EJERCITO DE SALVACION</t>
  </si>
  <si>
    <t>CENTRO INFANTIL PIEDADES DE SANTA ANA</t>
  </si>
  <si>
    <t>GUARDERIA EJERCITO SALVACION</t>
  </si>
  <si>
    <t>CENTRO INFANTIL DE HATILLO</t>
  </si>
  <si>
    <t>CECUDI MONTESORI SAN CRISTOBAL</t>
  </si>
  <si>
    <t>CEN CINAI SAN RAMON</t>
  </si>
  <si>
    <t>FUNDACION CRECIENDO FELIZ</t>
  </si>
  <si>
    <t>CINAI LA CHOROTEGA</t>
  </si>
  <si>
    <t xml:space="preserve">CECUDI SANTA TERESITA </t>
  </si>
  <si>
    <t>CECUDI PURISCAL</t>
  </si>
  <si>
    <t>CECUDI JACO</t>
  </si>
  <si>
    <t xml:space="preserve"> CECUDI HERRADURA</t>
  </si>
  <si>
    <t>CECUDI GUACIMO</t>
  </si>
  <si>
    <t>CENTRO INFANTIL SAN FRANCISCO DE ASIS</t>
  </si>
  <si>
    <t>CENTRO INFANTIL RAYITO DE LUZ</t>
  </si>
  <si>
    <t>HOGAR JESUS, MARIA Y JOSE</t>
  </si>
  <si>
    <t>CECUDI COYOLAR</t>
  </si>
  <si>
    <t>CECUDI EL TRIUNFO</t>
  </si>
  <si>
    <t>CECUDI SAN RAMÓN</t>
  </si>
  <si>
    <t>HOGAR ESCUELA EPISCOPAL DE  HEREDIA</t>
  </si>
  <si>
    <t>LUZ DIVINA</t>
  </si>
  <si>
    <t>CIDAI ASOCIACIÓN ROBLE ALTO PROBIENESTAR DEL NIÑO</t>
  </si>
  <si>
    <t>CECUDI HATILLO</t>
  </si>
  <si>
    <t>HOGAR ESCUELA EPISCOPAL DE BARRIO CUBA</t>
  </si>
  <si>
    <t xml:space="preserve">JARDIN INFANTIL HOGAR MADRE MARCELINA  </t>
  </si>
  <si>
    <t>CECUDI GUARDERIA TALLER QUERUBIN</t>
  </si>
  <si>
    <t>CECUDI MONTES DE ORO MIRAMAR</t>
  </si>
  <si>
    <t>CECUDI UPALA</t>
  </si>
  <si>
    <t>CECUDI LOTTO III</t>
  </si>
  <si>
    <t>ASOCIACION PRO CULTURA CEPIA</t>
  </si>
  <si>
    <t>CENTRO INFANTIL ELIZA ALVAREZ VARGAS</t>
  </si>
  <si>
    <t>CECUDI ACOSTA DULCES ABEJITAS</t>
  </si>
  <si>
    <t>CECUDI ATARDECER, QUIRCOT</t>
  </si>
  <si>
    <t>CECUDI GUADALUPE</t>
  </si>
  <si>
    <t>CECUDI LA ISLA</t>
  </si>
  <si>
    <t>ASONI</t>
  </si>
  <si>
    <t>GUARDERIA NIÑO JESUS</t>
  </si>
  <si>
    <t>RE DE CUIDO ARTURO HIDALGO</t>
  </si>
  <si>
    <t>CECUDI KEWO</t>
  </si>
  <si>
    <t>CECUDI CAÑAS</t>
  </si>
  <si>
    <t>CECUDI LLANO GRANDE</t>
  </si>
  <si>
    <t>CECUDI TARAS</t>
  </si>
  <si>
    <t>CENTRO INFANTIL LOS GUIDO, ASOCIACION ROBLE ALTO</t>
  </si>
  <si>
    <t>TALLER INFANTIL GRANDES GENIOS</t>
  </si>
  <si>
    <t>03757</t>
  </si>
  <si>
    <t>03759</t>
  </si>
  <si>
    <t>03764</t>
  </si>
  <si>
    <t>03767</t>
  </si>
  <si>
    <t>03785</t>
  </si>
  <si>
    <t>03798</t>
  </si>
  <si>
    <t>KINDER SAN FRANCISCO DE ASIS</t>
  </si>
  <si>
    <t>CENTRO EDUCATIVO SAN AGUSTIN-ALAJUELA-</t>
  </si>
  <si>
    <t>LILIANA MARIA GUZMAN ALFARO</t>
  </si>
  <si>
    <t>ANTOINE PELON</t>
  </si>
  <si>
    <t>CARMEN INFANTE MELENDEZ</t>
  </si>
  <si>
    <t>PREESCOLAR ABC</t>
  </si>
  <si>
    <t>ABDON ALBERTO CAMACHO VARGAS</t>
  </si>
  <si>
    <t>XENIA GAMBOA MORA</t>
  </si>
  <si>
    <t>CENTRO EDUCATIVO SAN AGUSTIN</t>
  </si>
  <si>
    <t>MARCELA DIAZ UGALDE</t>
  </si>
  <si>
    <t>MARIA DEL ROSARIO ORTIZ MORA</t>
  </si>
  <si>
    <t>PRISCILLA WHITE HERNÁNDEZ</t>
  </si>
  <si>
    <t>MA. AUXILIADORA CAMPOS CHACON</t>
  </si>
  <si>
    <t>CENTRO EDUCATIVO SAN FRANCISCO DE ASIS</t>
  </si>
  <si>
    <t>ANA LORENA CALDERON TREJOS</t>
  </si>
  <si>
    <t>CENTRO INFANTIL CARMEN LYRA</t>
  </si>
  <si>
    <t>NIDIA VILLEGAS GARRO</t>
  </si>
  <si>
    <t>JOSE GARCIA CASTILLO</t>
  </si>
  <si>
    <t>MOUNT HOUSE SCHOOL</t>
  </si>
  <si>
    <t>CENTRO EDUCATIVO SANTA MARIA</t>
  </si>
  <si>
    <t>YALILE CHAN JIMENEZ</t>
  </si>
  <si>
    <t>GUISELLE WEELKLY WILLIAMSON</t>
  </si>
  <si>
    <t>YESENIA ALTAMIRANO ARGUELLO</t>
  </si>
  <si>
    <t>MONICA HERRERA ALVAREZ</t>
  </si>
  <si>
    <t>ARACELLY LEANDRO CHAVES</t>
  </si>
  <si>
    <t>KATHRYN SCANLAN</t>
  </si>
  <si>
    <t>MINOR GERARDO VARELA ROJAS</t>
  </si>
  <si>
    <t>JOHANNA BRAVO CABEZAS</t>
  </si>
  <si>
    <t>NANCY VIETO DE LA FUENTE</t>
  </si>
  <si>
    <t>EDDY ZUÑIGA SANCHEZ</t>
  </si>
  <si>
    <t>BILINGUE INMACULADA DE JACO</t>
  </si>
  <si>
    <t>YENDRY ACUNA WILLIAMS</t>
  </si>
  <si>
    <t>TATIANA CARIDAD ALFARO</t>
  </si>
  <si>
    <t>CENTRO DE APRENDIZAJE EDUCARTE</t>
  </si>
  <si>
    <t>SANTA FE PACIFIC</t>
  </si>
  <si>
    <t>LIDIA RAMíREZ LE MAIRE</t>
  </si>
  <si>
    <t>ANA BENNETT VILLERS</t>
  </si>
  <si>
    <t>SISTEMA EDUCATIVO WHITMAN</t>
  </si>
  <si>
    <t>CORPORACION EDUCATIVA SANTA MARIA</t>
  </si>
  <si>
    <t>KAROL MATA VILLALOBOS</t>
  </si>
  <si>
    <t>HORIZONTES (CEDHORI)</t>
  </si>
  <si>
    <t>EDUCATIONAL CENTER ABC</t>
  </si>
  <si>
    <t>MARIA CATALINA SANABRIA SAGEL</t>
  </si>
  <si>
    <t>MARIANELA BOLAÑOS MORA</t>
  </si>
  <si>
    <t>IRMA ELIZABETH IZAGUIRRE ESCOT</t>
  </si>
  <si>
    <t>KARLA AGUILAR VARGAS</t>
  </si>
  <si>
    <t>JENNY ALVAREZ HIDALGO</t>
  </si>
  <si>
    <t>ENY SANCHEZ SALAS</t>
  </si>
  <si>
    <t>SAINT NICOLAS OF FLÜE SHCOOL</t>
  </si>
  <si>
    <t>MARITZA BUZANO ROMERO</t>
  </si>
  <si>
    <t>COLEGIO BILINGüE CIUDAD BLANCA</t>
  </si>
  <si>
    <t>LAS NUBES SCHOOL</t>
  </si>
  <si>
    <t>NATALIA BLANCO BALDERRAMA</t>
  </si>
  <si>
    <t>PETER JOSEPH SWING</t>
  </si>
  <si>
    <t>JULIO PORRAS MONTERO</t>
  </si>
  <si>
    <t>MARITZA PALMA CUADRA</t>
  </si>
  <si>
    <t>DANIEL NATHAN EISLER</t>
  </si>
  <si>
    <t>ROCIO BLANCA ROJAS</t>
  </si>
  <si>
    <t>CENTRO EDUCATIVO SAGRADA FAMILIA</t>
  </si>
  <si>
    <t>TATIANA JIMENEZ AGÜERO</t>
  </si>
  <si>
    <t>VERENA CASTRO ROJAS</t>
  </si>
  <si>
    <t>CENTRO EDUCATIVO EDUCARTE</t>
  </si>
  <si>
    <t>SISTEMA EDUCATIVO WHITMAN-PINARES-</t>
  </si>
  <si>
    <t>YOLANDA GUISELLE BRENES PRADO</t>
  </si>
  <si>
    <t>INTERAMERICANA SEDE EARTH</t>
  </si>
  <si>
    <t>SILVIA ROJAS CHAVARRIA</t>
  </si>
  <si>
    <t>CENTRO EDUCATIVO CARMEN LYRA</t>
  </si>
  <si>
    <t>BILINGUAL MULTIDISCIPLINARY SCHOOL</t>
  </si>
  <si>
    <t>NOILIN CAMPOS VARGAS</t>
  </si>
  <si>
    <t>ALEXANDER GOMEZ GOMEZ</t>
  </si>
  <si>
    <t>LA VILLA CREATIVA APRENDIENDO Y CRECIENDO</t>
  </si>
  <si>
    <t>TRINITY PRIMARY &amp; HIGH SCHOOL</t>
  </si>
  <si>
    <t>ANADYLIA CUADRA MIRANDA</t>
  </si>
  <si>
    <t>CENTRO EDUCATIVO KID'S WORLD MONTESSORI</t>
  </si>
  <si>
    <t>CENTRO EDUCATIVO CRISTIANO MI GRAN OSITO</t>
  </si>
  <si>
    <t>KAREN CARTIN AGUERO</t>
  </si>
  <si>
    <t>CENTRO DE FORMACION EDUCATIVA VAS</t>
  </si>
  <si>
    <t>SANDRA GARVEY ROJAS</t>
  </si>
  <si>
    <t>HOMETWO MONTESSORI</t>
  </si>
  <si>
    <t>ABIGAIL PAOLA CARRANZA</t>
  </si>
  <si>
    <t>MORPHO SCHOOL</t>
  </si>
  <si>
    <t>MARIA FERNANDA CHAVARRIA V.</t>
  </si>
  <si>
    <t>GREEN MINDS</t>
  </si>
  <si>
    <t>LIZETH ALFARO NUNEZ</t>
  </si>
  <si>
    <t>SEA WONDERS ACADEMY</t>
  </si>
  <si>
    <t>MARJORIE AMADOR NAVARRETE</t>
  </si>
  <si>
    <t>HUMMINGBIRD LEARNING CENTER</t>
  </si>
  <si>
    <t>PATRICIA MARIA CHAVES ZAMORA</t>
  </si>
  <si>
    <t>CENTRO INFANTIL IBCE KID'S ACADEMY</t>
  </si>
  <si>
    <t>PILAR GARCIA VILLEGAS</t>
  </si>
  <si>
    <t>CENTRO EDUCATIVO KINDERLANDIA</t>
  </si>
  <si>
    <t>TALLER INFANTIL MANITAS CREATIVAS</t>
  </si>
  <si>
    <t>PLAYTIME DAY CARE</t>
  </si>
  <si>
    <t>KINDER CAMINO DE LUZ</t>
  </si>
  <si>
    <t>PAOLA VARGAS BOLAÑOS</t>
  </si>
  <si>
    <t>CENTRO EDUCATIVO JERUSALEN</t>
  </si>
  <si>
    <t>KAREN ALVARADO DURAN</t>
  </si>
  <si>
    <t>CHIRRIPO SCHOOL</t>
  </si>
  <si>
    <t>MARIELY PRESCHOOL AND DAYCARE</t>
  </si>
  <si>
    <t>COMPLEJO EDUCATIVO SANTA LUCIA</t>
  </si>
  <si>
    <t>NEW HORIZON CHRISTIAN SCHOOL</t>
  </si>
  <si>
    <t>ANA VIRGINIA ANGULO JIMENEZ</t>
  </si>
  <si>
    <t>CENTRO INFANTIL SWEET KIDS - LA GUACIMA</t>
  </si>
  <si>
    <t>MARIA ALEJANDRA ALVAREZ PEREZ</t>
  </si>
  <si>
    <t>ECOSCHOOL SK</t>
  </si>
  <si>
    <t>LA CASITA DEL SABER PRESCHOOL &amp; DAYCARE</t>
  </si>
  <si>
    <t>CENTRO INFANTIL LILY'S GARDEN</t>
  </si>
  <si>
    <t>JARDIN INFANTIL ADMIEL</t>
  </si>
  <si>
    <t>ANAYUBELL RODRIGUEZ GARCIA</t>
  </si>
  <si>
    <t>CENTRO EDUCATIVO EUCARISTICO MARIA DEL REFUGIO</t>
  </si>
  <si>
    <t>TRANSITO CORDOVA MONTANO</t>
  </si>
  <si>
    <t>HERMOSA VALLEY SCHOOL</t>
  </si>
  <si>
    <t>WILLIAM ZUÑIGA JIMENEZ</t>
  </si>
  <si>
    <t>04362</t>
  </si>
  <si>
    <t>04358</t>
  </si>
  <si>
    <t>04355</t>
  </si>
  <si>
    <t>04356</t>
  </si>
  <si>
    <t>04359</t>
  </si>
  <si>
    <t>04360</t>
  </si>
  <si>
    <t>04361</t>
  </si>
  <si>
    <t>04301</t>
  </si>
  <si>
    <t>04352</t>
  </si>
  <si>
    <t>INSTITUTO PEDAGOGICO SAGRADA FAMILIA</t>
  </si>
  <si>
    <t>CENTRO EDUCATIVO SAN FRANCISCO DE ASIS-CARTAGO-</t>
  </si>
  <si>
    <t>ESCUELA INTERAMERICANA SEDE EARTH</t>
  </si>
  <si>
    <t>CENTRO EDUCATIVO BILINGÜE SUNNY SIDE</t>
  </si>
  <si>
    <r>
      <t xml:space="preserve">1/  </t>
    </r>
    <r>
      <rPr>
        <b/>
        <sz val="11"/>
        <color indexed="8"/>
        <rFont val="Goudy"/>
        <family val="1"/>
      </rPr>
      <t>De los reportados como abandonos en el Cuadro 1, indique en este cuadro cuántos lo hicieron (dejaron los estudios) por motivos de trabajo.</t>
    </r>
  </si>
  <si>
    <r>
      <t xml:space="preserve">1.  </t>
    </r>
    <r>
      <rPr>
        <sz val="11"/>
        <color indexed="8"/>
        <rFont val="Goudy"/>
        <family val="1"/>
      </rPr>
      <t xml:space="preserve">Actividades Domésticas </t>
    </r>
    <r>
      <rPr>
        <i/>
        <sz val="11"/>
        <color indexed="8"/>
        <rFont val="Goudy"/>
        <family val="1"/>
      </rPr>
      <t>(en el hogar -no formativas-)</t>
    </r>
  </si>
  <si>
    <r>
      <t xml:space="preserve">6.  </t>
    </r>
    <r>
      <rPr>
        <sz val="11"/>
        <color indexed="8"/>
        <rFont val="Goudy"/>
        <family val="1"/>
      </rPr>
      <t xml:space="preserve">Mendicidad </t>
    </r>
    <r>
      <rPr>
        <i/>
        <sz val="11"/>
        <color indexed="8"/>
        <rFont val="Goudy"/>
        <family val="1"/>
      </rPr>
      <t>(pedir limosna, cantar en buses)</t>
    </r>
  </si>
  <si>
    <r>
      <t xml:space="preserve">8.  </t>
    </r>
    <r>
      <rPr>
        <sz val="11"/>
        <color indexed="8"/>
        <rFont val="Goudy"/>
        <family val="1"/>
      </rPr>
      <t xml:space="preserve">Servicios </t>
    </r>
    <r>
      <rPr>
        <i/>
        <sz val="11"/>
        <color indexed="8"/>
        <rFont val="Goudy"/>
        <family val="1"/>
      </rPr>
      <t>(lava carros, cuida carros, halar bolsas en el mercado, trabajo doméstico en casas de terceros)</t>
    </r>
  </si>
  <si>
    <r>
      <t>14.</t>
    </r>
    <r>
      <rPr>
        <b/>
        <sz val="11"/>
        <color indexed="8"/>
        <rFont val="Goudy"/>
        <family val="1"/>
      </rPr>
      <t xml:space="preserve"> </t>
    </r>
    <r>
      <rPr>
        <sz val="11"/>
        <color indexed="8"/>
        <rFont val="Goudy"/>
        <family val="1"/>
      </rPr>
      <t xml:space="preserve">Ventas vía pública </t>
    </r>
    <r>
      <rPr>
        <i/>
        <sz val="11"/>
        <color indexed="8"/>
        <rFont val="Goudy"/>
        <family val="1"/>
      </rPr>
      <t>(flores, periódicos, lapiceros, chicles, comidas, otros)</t>
    </r>
  </si>
  <si>
    <r>
      <t xml:space="preserve">15. </t>
    </r>
    <r>
      <rPr>
        <sz val="11"/>
        <color indexed="8"/>
        <rFont val="Goudy"/>
        <family val="1"/>
      </rPr>
      <t xml:space="preserve">Otras.  </t>
    </r>
    <r>
      <rPr>
        <i/>
        <sz val="11"/>
        <color indexed="8"/>
        <rFont val="Goudy"/>
        <family val="1"/>
      </rPr>
      <t>Especifíque las otras actividades realizadas en el área de Observaciones.</t>
    </r>
  </si>
  <si>
    <r>
      <t xml:space="preserve">ESTUDIANTES </t>
    </r>
    <r>
      <rPr>
        <b/>
        <sz val="14"/>
        <color theme="1"/>
        <rFont val="Goudy"/>
        <family val="1"/>
      </rPr>
      <t xml:space="preserve">QUE ESTUDIAN Y TRABAJAN ACTUALMENTE </t>
    </r>
    <r>
      <rPr>
        <b/>
        <vertAlign val="superscript"/>
        <sz val="14"/>
        <color theme="1"/>
        <rFont val="Goudy"/>
        <family val="1"/>
      </rPr>
      <t>1/</t>
    </r>
  </si>
  <si>
    <t>CENSO ESCOLAR 2020 -- INFORME INTERMEDIO</t>
  </si>
  <si>
    <r>
      <t xml:space="preserve">4/  Matrícula Inicial al 13 de marzo, reportada en el formulario </t>
    </r>
    <r>
      <rPr>
        <b/>
        <i/>
        <sz val="11"/>
        <color indexed="8"/>
        <rFont val="Goudy"/>
        <family val="1"/>
      </rPr>
      <t>Censo Escolar 2020 - Informe Inicial</t>
    </r>
    <r>
      <rPr>
        <sz val="11"/>
        <color indexed="8"/>
        <rFont val="Goudy"/>
        <family val="1"/>
      </rPr>
      <t>.</t>
    </r>
  </si>
  <si>
    <r>
      <t xml:space="preserve">5/  Alumnos que ingresaron a la Institución después del 13 de marzo y que </t>
    </r>
    <r>
      <rPr>
        <i/>
        <sz val="11"/>
        <color indexed="8"/>
        <rFont val="Goudy"/>
        <family val="1"/>
      </rPr>
      <t>NO</t>
    </r>
    <r>
      <rPr>
        <sz val="11"/>
        <color indexed="8"/>
        <rFont val="Goudy"/>
        <family val="1"/>
      </rPr>
      <t xml:space="preserve"> estuvieron matriculados en ninguna otra Institución.</t>
    </r>
  </si>
  <si>
    <t>6/  Alumnos que ingresaron a la Institución después del 13 de marzo y que estuvieron matriculados en otra Institución.</t>
  </si>
  <si>
    <t>Hombres</t>
  </si>
  <si>
    <t>Mujeres</t>
  </si>
  <si>
    <t>03906</t>
  </si>
  <si>
    <t>03915</t>
  </si>
  <si>
    <t>03919</t>
  </si>
  <si>
    <t>03920</t>
  </si>
  <si>
    <t>03922</t>
  </si>
  <si>
    <t>03929</t>
  </si>
  <si>
    <t>03932</t>
  </si>
  <si>
    <t>03933</t>
  </si>
  <si>
    <t>03937</t>
  </si>
  <si>
    <t>03971</t>
  </si>
  <si>
    <t>04019</t>
  </si>
  <si>
    <t>PRIVADA</t>
  </si>
  <si>
    <t>LUPIDA PAEZ FERNANDEZ</t>
  </si>
  <si>
    <t>VALERIA QUESADA CAMACHO</t>
  </si>
  <si>
    <t>SUSANA P. ALVARADO CORDOVA</t>
  </si>
  <si>
    <t>DORCAS ENRIQUEZ MORA</t>
  </si>
  <si>
    <t>SAINT MARY PRIMARY SCHOOL</t>
  </si>
  <si>
    <t>PAN AMERICAN SCHOOL</t>
  </si>
  <si>
    <t>MARTIN TORRES RODRIGUEZ</t>
  </si>
  <si>
    <t>GLORIA DUARTE ESPAÑA</t>
  </si>
  <si>
    <t>LORENA JIMENEZ MONTERO</t>
  </si>
  <si>
    <t>MONTERREY CHRISTIAN SCHOOL</t>
  </si>
  <si>
    <t>ICS INTERNATIONAL CHRISTIAN SCHOOL</t>
  </si>
  <si>
    <t>PRISCILLA ALVARADO LIZANO</t>
  </si>
  <si>
    <t>DANAY DE LA TORRE PRATS</t>
  </si>
  <si>
    <t>DAVID REYNOLDS</t>
  </si>
  <si>
    <t>MOISES JAMIENSON CASTILLO</t>
  </si>
  <si>
    <t>KATTYA ALVARADO BRENES</t>
  </si>
  <si>
    <t>CRISTIANA ASAMBLEAS DE DIOS</t>
  </si>
  <si>
    <t>ROBERTO CLARKE EDWARDS</t>
  </si>
  <si>
    <t>02908</t>
  </si>
  <si>
    <t>ANA YANCY ZUMBADO MOREIRA</t>
  </si>
  <si>
    <t>MARTA E. MONTES DE OCA CARBONI</t>
  </si>
  <si>
    <t>ANA JENSSIE CAMPOS CAMPOS</t>
  </si>
  <si>
    <t>SUBVENCIONADA</t>
  </si>
  <si>
    <t>MANRIQUE ESPINOZA SOLANO</t>
  </si>
  <si>
    <t>GABRIEL VASQUEZ PINZON</t>
  </si>
  <si>
    <t>CLEMENCIA CORDOBA MOYA</t>
  </si>
  <si>
    <t>ELINA KORZYK KREMKO</t>
  </si>
  <si>
    <t>BERNARDITA FERNANDEZ PIEDRA</t>
  </si>
  <si>
    <t>ANDREA ACUNA CASTILLO</t>
  </si>
  <si>
    <t>GRETTEL ZELEDON RODRIGUEZ</t>
  </si>
  <si>
    <t>04374</t>
  </si>
  <si>
    <t>JORCELYN SAWYERS SAWYERS</t>
  </si>
  <si>
    <t>MARTA RAMIREZ UMAÑA</t>
  </si>
  <si>
    <t>GABRIEL VALVERDE MOLINA</t>
  </si>
  <si>
    <t>GOLDEN VALLEY SCHOOL</t>
  </si>
  <si>
    <t>ANA DENISE ARCE ALPIZAR</t>
  </si>
  <si>
    <t>LA CABAÑA FELIZ</t>
  </si>
  <si>
    <t>NATHALIA BARQUERO RIVERA</t>
  </si>
  <si>
    <t>04112</t>
  </si>
  <si>
    <t>FANNY BARRANTES PORRAS</t>
  </si>
  <si>
    <t>VIRGINIA RODRIGUEZ HERRERA</t>
  </si>
  <si>
    <t>MARIA LAURA ARROYO EDUARTE</t>
  </si>
  <si>
    <t>RAFAEL MORA GOÑI</t>
  </si>
  <si>
    <t>SOR ISABEL RODRIGUEZ CASTILLO</t>
  </si>
  <si>
    <t>KENIA CALDERON QUIROS</t>
  </si>
  <si>
    <t>MARILYN TATTIANA JIMENEZ MORA</t>
  </si>
  <si>
    <t>FRANZ LISZT SCHOOL AND KIWI LEARNING CENTRE</t>
  </si>
  <si>
    <t>ANDREA CORRALES RODRIGUEZ</t>
  </si>
  <si>
    <t>ESTELA BOLAÑOS TINOCO</t>
  </si>
  <si>
    <t>ANITA GUTIERREZ NUÑEZ</t>
  </si>
  <si>
    <t>MIRTHA CRUZ GRAÑA</t>
  </si>
  <si>
    <t>MARIA CAROLINA TRUJILLO URIART</t>
  </si>
  <si>
    <t>GREHYBEIM G. ARRIETA LOPEZ</t>
  </si>
  <si>
    <t>CENTRO EDUCATIVO BILINGÜE MANCRE</t>
  </si>
  <si>
    <t>04363</t>
  </si>
  <si>
    <t>EVELYN D L ANG ALVARADO RAMOS</t>
  </si>
  <si>
    <t>MARIA I.RODRIGUEZ CHAVARRIA</t>
  </si>
  <si>
    <t>04370</t>
  </si>
  <si>
    <t>CENTRO BILINGUE PEQUEÑOS POETAS</t>
  </si>
  <si>
    <t>CENTRO EDUCATIVO BILINGÜE EBENEZER</t>
  </si>
  <si>
    <t>MARITZA VARGAS BERMUDEZ</t>
  </si>
  <si>
    <t>PAMELA SOTO VILLEGAS</t>
  </si>
  <si>
    <t>ROSA PORRAS RAMIREZ</t>
  </si>
  <si>
    <t>COUNTRYSIDE ACADEMY</t>
  </si>
  <si>
    <t>CRISTIAN JIMENEZ LORENZANO</t>
  </si>
  <si>
    <t>COUNTRYSIE ACADEMY</t>
  </si>
  <si>
    <t>RAZIEL AVECEDO ALVAREZ</t>
  </si>
  <si>
    <t>RUTH ELENA LEITON JIMENEZ</t>
  </si>
  <si>
    <t>PATRICIA HERNANDEZ CARRANZA</t>
  </si>
  <si>
    <t>ANA GUISELLE ROBLES CORDERO</t>
  </si>
  <si>
    <t>GRACIELA MONTERO CECILIANO</t>
  </si>
  <si>
    <t>LISETH RAMIREZ ARAYA</t>
  </si>
  <si>
    <t>ROSA IVETH JIMENEZ MADRIGAL</t>
  </si>
  <si>
    <t>KAREN MORA MONTIEL</t>
  </si>
  <si>
    <t>04372</t>
  </si>
  <si>
    <t>ECO SCHOOL SK</t>
  </si>
  <si>
    <t>NANCY RODRIGUEZ BUSTOS</t>
  </si>
  <si>
    <t>LILIANA ALVAREZ MARTINEZ</t>
  </si>
  <si>
    <t>CENTRO INFANTIL AMIGUITOS</t>
  </si>
  <si>
    <t>PRISCILA RODRIGUEZ GUERRERO</t>
  </si>
  <si>
    <t>CS PREESCOLAR</t>
  </si>
  <si>
    <t>ANDREA MADRIGAL BARRANTES</t>
  </si>
  <si>
    <t>CENTRO EDUCATIVO Y PREESCOLAR HK</t>
  </si>
  <si>
    <t>MARIAM CHAVARRIA JIMENEZ</t>
  </si>
  <si>
    <t>KIDS GROW</t>
  </si>
  <si>
    <t>RONALD COTO SOLANO</t>
  </si>
  <si>
    <t>MONTESSORI LAND</t>
  </si>
  <si>
    <t>PAOLA CESPEDES SABORIO</t>
  </si>
  <si>
    <t>CRESTON SCHOOL</t>
  </si>
  <si>
    <t>NATALIA CASTRO QUESADA</t>
  </si>
  <si>
    <t>04366</t>
  </si>
  <si>
    <t>NORTH DALE PRESCHOOL</t>
  </si>
  <si>
    <t>GEORGINA CORTES SOTO</t>
  </si>
  <si>
    <t>MELODY PRESCHOOL</t>
  </si>
  <si>
    <t>MAURENN SANABRIA ROJAS</t>
  </si>
  <si>
    <t>CENTRO ESTIMUL. Y DESARROLLO INTEGRAL RAISI MC</t>
  </si>
  <si>
    <t>SIANNY JIMENEZ ALVAREZ</t>
  </si>
  <si>
    <t>CENTRO EDUCATIVO TALLER INFANTIL SN DE CARTAGO</t>
  </si>
  <si>
    <t>ANGELA ARCE PICADO</t>
  </si>
  <si>
    <t>BKIDS PRESCHOOL AND DAY CARE</t>
  </si>
  <si>
    <t>LARISSA CANALES SOTO</t>
  </si>
  <si>
    <t>CENTRO INFANTIL SAN CELERIN</t>
  </si>
  <si>
    <t>MONICA VENEGAS ULATE</t>
  </si>
  <si>
    <t>PREESCOLAR C.I.T.</t>
  </si>
  <si>
    <t>OLGA MARTA MORA MOLINA</t>
  </si>
  <si>
    <t>CENTRO EDUCATIVO KIDıS LAND</t>
  </si>
  <si>
    <t>ANA YANSI ALFARO ARAYA</t>
  </si>
  <si>
    <t>CENTRO PEDAGOGICO SAN MARTIN DE PORRES</t>
  </si>
  <si>
    <t>DUNIA CHAVARRIA CARDENAS</t>
  </si>
  <si>
    <t>CENTRO EDUCATIVO ARTE INFANTIL</t>
  </si>
  <si>
    <t>SHIRLEY VIQUEZ RODRIGUEZ</t>
  </si>
  <si>
    <t>LERNING CENTER LCCIMACE</t>
  </si>
  <si>
    <t>NANCY CASTILLO ALVARENGA</t>
  </si>
  <si>
    <t>SAINT FRANCIS</t>
  </si>
  <si>
    <t>WALTER LOAISIGA GONAZLEZ</t>
  </si>
  <si>
    <t>04373</t>
  </si>
  <si>
    <t>KIDS IN ACTION ACADEMY</t>
  </si>
  <si>
    <t>JEIMY JIMENEZ ACUNA</t>
  </si>
  <si>
    <t>CENTRO EDUCATIVO GEA</t>
  </si>
  <si>
    <t>MARIA AUXILIAD. LOPEZ PORRAS</t>
  </si>
  <si>
    <t>04364</t>
  </si>
  <si>
    <t>CATAPLINKIS CENTER</t>
  </si>
  <si>
    <t>MARLEN VARGAS CAMPOS</t>
  </si>
  <si>
    <t>SMART KIDS CENTRO INFANTIL</t>
  </si>
  <si>
    <t>YENITH  RODRIGUEZ MUNOZ</t>
  </si>
  <si>
    <t>PIRUETAS CENTRO EDUCATIVO Y GUARDERIAS</t>
  </si>
  <si>
    <t>CAROLINA MURILLO ALFARO</t>
  </si>
  <si>
    <t>ES-COOL DAYCARE&amp;PREESCOOL</t>
  </si>
  <si>
    <t>MELISSA RODRIGUEZ VEGA</t>
  </si>
  <si>
    <t>CENTRO EDUCATIVO KLC</t>
  </si>
  <si>
    <t>VANESSA QUESADA CHAVES</t>
  </si>
  <si>
    <t>KLK KINDER LITTLE KIDS</t>
  </si>
  <si>
    <t>YORLYN ESTHER MEDRANO MIRANDA</t>
  </si>
  <si>
    <t>CREATIVE HANDS MONTESSORI KINDER&amp;DAYCARE</t>
  </si>
  <si>
    <t>GABRIELA GOMEZ ZELEDON</t>
  </si>
  <si>
    <t>PLAYHOUSE KINDER&amp; DAY CARE</t>
  </si>
  <si>
    <t>LAURA MEOÑO GUZMAN</t>
  </si>
  <si>
    <t>ALTAMORAVIA</t>
  </si>
  <si>
    <t>MARIA GABRIELA JIMENEZ MOYA</t>
  </si>
  <si>
    <t>EVEN START DISCOVERY</t>
  </si>
  <si>
    <t>KARLA ALVARADO CORELLA</t>
  </si>
  <si>
    <t>TRUE NORTH PERSONALIZED LEARNING SCHOOL</t>
  </si>
  <si>
    <t>GREIVIN FABIAN VARGAS J.</t>
  </si>
  <si>
    <t>04365</t>
  </si>
  <si>
    <t>CENTRO EDUCATIVO TRONO DE DIOS</t>
  </si>
  <si>
    <t>HELLEN MORA ROJAS</t>
  </si>
  <si>
    <t>TREE OF LIFE LEARNING CENTER</t>
  </si>
  <si>
    <t>CHRISTIAN WHITE HERNANDEZ</t>
  </si>
  <si>
    <t>04279</t>
  </si>
  <si>
    <t>ILPPAL</t>
  </si>
  <si>
    <t>JUAN BAUTISTA CASTRO ELIZONDO</t>
  </si>
  <si>
    <t>04367</t>
  </si>
  <si>
    <t>KIDS COMMUNITY</t>
  </si>
  <si>
    <t>KARLA ZUÑIGA MADRIGAL</t>
  </si>
  <si>
    <t>04368</t>
  </si>
  <si>
    <t>LA CASITA DE MARI-LIZ</t>
  </si>
  <si>
    <t>YIRA CECILIA RUIZ CONTRERAS</t>
  </si>
  <si>
    <t>SAINT TIMOTHY SCHOOL</t>
  </si>
  <si>
    <t>SHIRLEY ACON SIBAJA</t>
  </si>
  <si>
    <t>04369</t>
  </si>
  <si>
    <t>CENTRO DE CUIDO MUNICIPAL, BAJO EL ARCOIRIS</t>
  </si>
  <si>
    <t>TERESITA MENDEZ LOEZ</t>
  </si>
  <si>
    <t>ELIMAR HIGH SCHOOL</t>
  </si>
  <si>
    <t>MARBETH DIAZ NOGUERA</t>
  </si>
  <si>
    <t>04371</t>
  </si>
  <si>
    <t>SEMILLITAS DE SOMA</t>
  </si>
  <si>
    <t>MARIA LAURA SOLANO MARIN</t>
  </si>
  <si>
    <t>NEW WORLD MONTESSORI</t>
  </si>
  <si>
    <t>MARIA JOSE ZELEDON SANCHEZ</t>
  </si>
  <si>
    <t>CAMINITO DE LUZ PRE-SCHOOL</t>
  </si>
  <si>
    <t>JANINA BLANCO DELGADO</t>
  </si>
  <si>
    <t>MARIELLA BROUTIN ECHANDI</t>
  </si>
  <si>
    <t>CENTRO INFANTIL KAYROS</t>
  </si>
  <si>
    <t>MELISSA JIMENEZ JIMENEZ</t>
  </si>
  <si>
    <t>PÚBLICA</t>
  </si>
  <si>
    <t>IBO CALDERON VALVERDE</t>
  </si>
  <si>
    <t>GRETTEL RAMOS ESPINOZA</t>
  </si>
  <si>
    <t>MARIA ELENA BONILLA RODRIGUEZ</t>
  </si>
  <si>
    <t>AMPARITO ROMERO VARGAS</t>
  </si>
  <si>
    <t>WILSON MUÑOZ MONTOYA</t>
  </si>
  <si>
    <t>MARIBEL CAMBRONERO AGUILAR</t>
  </si>
  <si>
    <t>KATTIA TORRES CHAVES</t>
  </si>
  <si>
    <t>HECTOR MORA ALICAMA</t>
  </si>
  <si>
    <t>NIDIA MUNOZ LLANO</t>
  </si>
  <si>
    <t>GHISELLE GUELL CAMACHO</t>
  </si>
  <si>
    <t>LUIS DIEGO JIMENEZ JENKIS</t>
  </si>
  <si>
    <t>MANUEL HERNANDEZ ALVARADO</t>
  </si>
  <si>
    <t>HERBERTH GARRO HIDALGO</t>
  </si>
  <si>
    <t>JOHANNA DINARTE SEGURA</t>
  </si>
  <si>
    <t>ROSALYN MONGE VASQUEZ</t>
  </si>
  <si>
    <t>ROSIBLE RAMIREZ ARIAS</t>
  </si>
  <si>
    <t>JENNY RODRIGUEZ SOLIS</t>
  </si>
  <si>
    <t>KATTIA GONZALEZ CASTRO</t>
  </si>
  <si>
    <t>LESTER ROJAS JIMENEZ</t>
  </si>
  <si>
    <t>ANA PATRICIA BLANCO ALFARO</t>
  </si>
  <si>
    <t>NELSON QUESADA FALLAS</t>
  </si>
  <si>
    <t>HUGO CHAVES QUESADA</t>
  </si>
  <si>
    <t>ALEXANDRA CRUZ NAVARRO</t>
  </si>
  <si>
    <t>KATTIA THOMAS EDUARS</t>
  </si>
  <si>
    <t>MARCELA VARGAS CUBILLO</t>
  </si>
  <si>
    <t>JESSICA GUEVARA UMAÑA</t>
  </si>
  <si>
    <t>ROSE MARIE SEGURA VARGAS</t>
  </si>
  <si>
    <t>NORMAN NARANJO MONGE</t>
  </si>
  <si>
    <t>HNA.MARIZ VALERIO GONZALEZ</t>
  </si>
  <si>
    <t>ELIZABETH ZAMORA CANTILLANO</t>
  </si>
  <si>
    <t>WILFREDO CASTRO CAMPOS</t>
  </si>
  <si>
    <t>MARIELA SOLANO ZUÑIGA</t>
  </si>
  <si>
    <t>ANA VICTORIA LEON BENAVIDES</t>
  </si>
  <si>
    <t>SEBASTIAN NAVARRO CAÑIZALES</t>
  </si>
  <si>
    <t>LUCIA ACUÑA QUESADA</t>
  </si>
  <si>
    <t>HENRY ROMERO RODRIGUEZ</t>
  </si>
  <si>
    <t>DANILO BRENES NAVARRO</t>
  </si>
  <si>
    <t>ALEXANDER QUIROS ROJAS</t>
  </si>
  <si>
    <t>CINTHYA LIZETH QUIROS FALLAS</t>
  </si>
  <si>
    <t>YACO MANUEL VEGA LACAYO</t>
  </si>
  <si>
    <t>ANA LAURA RODRIGUEZ CRUZ</t>
  </si>
  <si>
    <t>JHONNY SANCHEZ SOLANO</t>
  </si>
  <si>
    <t>6984</t>
  </si>
  <si>
    <t>J.N. SAN ANTONIO</t>
  </si>
  <si>
    <t>6983</t>
  </si>
  <si>
    <t>J.N. ENRIQUE PINTO FERNANDEZ</t>
  </si>
  <si>
    <t>RODRIGO ANTONIO LOPEZ CHAVES</t>
  </si>
  <si>
    <t>MAGISTER GUILLEN E. VAZQUEZ J.</t>
  </si>
  <si>
    <t>MARIA GUERRERO CASTILLO</t>
  </si>
  <si>
    <t>JENYFER JIMENEZ RODRIGUEZ</t>
  </si>
  <si>
    <t>LUIS FELIPE GATJENS VARGAS</t>
  </si>
  <si>
    <t>GRETHEL AVILA VARGAS</t>
  </si>
  <si>
    <t>JORGE RAMIREZ BOLAÑOS</t>
  </si>
  <si>
    <t>MAGDALENA DIAZ SOLANO</t>
  </si>
  <si>
    <t>JESUS GONZALEZ CARDENAS</t>
  </si>
  <si>
    <t>MELVIN CUBERO JIMENEZ</t>
  </si>
  <si>
    <t>SHIRLEY PEREZ MARIN</t>
  </si>
  <si>
    <t>LILLIANA CARVAJAL GONZALEZ</t>
  </si>
  <si>
    <t>MARIANELLA SOTO RETANA</t>
  </si>
  <si>
    <t>LENNY ALBERT GOMEZ RODRIGUEZ</t>
  </si>
  <si>
    <t>ELVIA LEITON SOLORZANO</t>
  </si>
  <si>
    <t>DUNIA GARITA ELIZONDO</t>
  </si>
  <si>
    <t>KATIA ARAYA ARAYA</t>
  </si>
  <si>
    <t>IVANNIA PATRICIA GUILLEN NIETO</t>
  </si>
  <si>
    <t>ALVARO SALGADO MORA</t>
  </si>
  <si>
    <t>ALLAN ENRIQUE NUNEZ OVARES</t>
  </si>
  <si>
    <t>ALICE FONSECA VILLEGAS</t>
  </si>
  <si>
    <t>INGRID ROBLES BATISTA</t>
  </si>
  <si>
    <t>ANA GABRIELA PIEDRA MONTERO</t>
  </si>
  <si>
    <t>ALEXANDER TORRES ARAYA</t>
  </si>
  <si>
    <t>Mª ANTONIETA GRIJALBA JIMENEZ</t>
  </si>
  <si>
    <t>JORGE LUIS CAMPOS LEON</t>
  </si>
  <si>
    <t>Mª DEL MAR CALDERON ROSALES</t>
  </si>
  <si>
    <t>ANDREA ZAMORA RUBI</t>
  </si>
  <si>
    <t>CARLOS KENT CORRALES BUSTOS</t>
  </si>
  <si>
    <t>MELVIN GERARDO CHAVES MORA</t>
  </si>
  <si>
    <t>ELVIN JIMENEZ PEREZ</t>
  </si>
  <si>
    <t>ANA GABRIELA RODRIGUEZ V.</t>
  </si>
  <si>
    <t>KATYA YOLANDA HUERTAS ARAYA</t>
  </si>
  <si>
    <t>Mª GABRIELA MATAMOROS LANDAZUR</t>
  </si>
  <si>
    <t>MAGALI MAYELA HERNANDEZ GUZMAN</t>
  </si>
  <si>
    <t>Mª DEL CARMEN ZAMORA GONZALEZ</t>
  </si>
  <si>
    <t>ANA MERCEDES AVENDAÑO ALVARADO</t>
  </si>
  <si>
    <t>Mª AUXILIADORA LEON ARAYA</t>
  </si>
  <si>
    <t>KAREN JIMENEZ ZUÑIGA</t>
  </si>
  <si>
    <t>MARIO FLORES CHAVARRIA</t>
  </si>
  <si>
    <t>MARIA ESTHER CAMACHO VARGAS</t>
  </si>
  <si>
    <t>HILDA MARIA PICHARDO SEGURA</t>
  </si>
  <si>
    <t>YENDY LOPEZ LEAL</t>
  </si>
  <si>
    <t>INGRID VERO GARCIA BALTODANO</t>
  </si>
  <si>
    <t>MARTA EUGE MATARRITA BALTODANO</t>
  </si>
  <si>
    <t>VICTOR MANUEL NUNEZ LOPEZ</t>
  </si>
  <si>
    <t>ANA BELA AVELLAN CHAVARRIA</t>
  </si>
  <si>
    <t>EDWIN SALGADO SALAZAR</t>
  </si>
  <si>
    <t>YEIMY SOTO BRISENO</t>
  </si>
  <si>
    <t>GAUDY RODRIGUEZ NOVOA</t>
  </si>
  <si>
    <t>MARIA IVETTE ESPINOZA CHAVES</t>
  </si>
  <si>
    <t>ANA LUCRECIA SANCHO VARGAS</t>
  </si>
  <si>
    <t>MARRIA ROSA NUÑEZ CAMPS</t>
  </si>
  <si>
    <t>MARIA DE LOS A. VILLALOBOS B.</t>
  </si>
  <si>
    <t>FERNANDO SERRANO MENA</t>
  </si>
  <si>
    <t>EVELYN MORALES MONTOYA</t>
  </si>
  <si>
    <t>MARIA MORALES GUTIERREZ</t>
  </si>
  <si>
    <t>ANA YANEI MORA OROZCO</t>
  </si>
  <si>
    <t>DANIEL SEQUEIRA ESPINOZA</t>
  </si>
  <si>
    <t>JEYNERS CORRALES BADILLA</t>
  </si>
  <si>
    <t>RANDALL ROJAS PIEDRA</t>
  </si>
  <si>
    <t>VERA QUESADA QUESADA</t>
  </si>
  <si>
    <t>MYRIAM BONILLA VILCHEZ</t>
  </si>
  <si>
    <t>LUCRECIA AVILA LEON</t>
  </si>
  <si>
    <t>MARCELLY ALVARADO CHAVES</t>
  </si>
  <si>
    <t>ANGIE ZUNIGA LOBO</t>
  </si>
  <si>
    <t>MAGALLY Y. JUAREZ CORRALES</t>
  </si>
  <si>
    <t>CARMEN MARIA QUESADA GUTIERREZ</t>
  </si>
  <si>
    <t>GEOVANNA RODRIGUEZ ARAYA</t>
  </si>
  <si>
    <t>KATTIA SCOTT MARTINEZ</t>
  </si>
  <si>
    <t>MARCELO DURAN BONILLA</t>
  </si>
  <si>
    <t>MAGALLY RODRIGUEZ MONGE</t>
  </si>
  <si>
    <t>ALVARO RICARDO ARCE ACUÑA</t>
  </si>
  <si>
    <t>MARIA FALLAS VARGAS</t>
  </si>
  <si>
    <t>OSCAR RAMIREZ ARAYA</t>
  </si>
  <si>
    <t>JEANNETTE VANESSA MURILLO CORT</t>
  </si>
  <si>
    <t>GABRIEL CHAVES SANCHEZ</t>
  </si>
  <si>
    <t>SHIRLEY RODRIGUEZ ALFARO</t>
  </si>
  <si>
    <t>MARITZA SOLANO JIMENEZ</t>
  </si>
  <si>
    <t>ENRIQUE JARQUIN HUETE</t>
  </si>
  <si>
    <t>CINTHY MARIA MONGE GOMEZ</t>
  </si>
  <si>
    <t>ROSALBA CASARES MORALES</t>
  </si>
  <si>
    <t>CINTYA MENA SUAREZ</t>
  </si>
  <si>
    <t>1217</t>
  </si>
  <si>
    <t>GERARDO RODRIGUEZ CUBERO</t>
  </si>
  <si>
    <t>RITA MARCELLY UMA;A VALVERDE</t>
  </si>
  <si>
    <t>MAX ARIAS MARTINEZ</t>
  </si>
  <si>
    <t>CRISTIE MOLINA QUESADA</t>
  </si>
  <si>
    <t>JERSON JOSE MORA CALDERON</t>
  </si>
  <si>
    <t>ROXANA MASIS OBANDO</t>
  </si>
  <si>
    <t>MARIANELA MORERA VILLALOBOS</t>
  </si>
  <si>
    <t>YORLE MONTOYA MONTERO</t>
  </si>
  <si>
    <t>ROSA JARQUIN VEGA</t>
  </si>
  <si>
    <t>XIOMARA CORRALES GUTIERREZ</t>
  </si>
  <si>
    <t>LAURA MURILLO LOPEZ</t>
  </si>
  <si>
    <t>INES COWAN MORALES</t>
  </si>
  <si>
    <t>JULIETA LAZO ALVARADO</t>
  </si>
  <si>
    <t>GUSTAVO MONTOYA ALPIZAR</t>
  </si>
  <si>
    <t>YENORY RUIZ MUÑOZ</t>
  </si>
  <si>
    <t>SANDRA PEREZ BADILLA</t>
  </si>
  <si>
    <t>JINETTE MARIN BENAVIDES</t>
  </si>
  <si>
    <t>MARGIE ANN WRIGHT GONZALEZ</t>
  </si>
  <si>
    <t>VIRGINIA CORDOBA MURILLO</t>
  </si>
  <si>
    <t>GILDA MONTERO SANCHEZ</t>
  </si>
  <si>
    <t>KATTIA VARGAS BERMUDEZ</t>
  </si>
  <si>
    <t>EVELYN CARVAJAL CASCANTE</t>
  </si>
  <si>
    <t>SIONY ESPINOZA ACEVEDO</t>
  </si>
  <si>
    <t>BETTINA CARMONA ARRIETA</t>
  </si>
  <si>
    <t>RANDALL HERRERA ARROYO</t>
  </si>
  <si>
    <t>CESAR PIMENTEL BATISTA</t>
  </si>
  <si>
    <t>JOSE RAFAELROJAS MATARRITA</t>
  </si>
  <si>
    <t>KAREN ARAYA SEGURA</t>
  </si>
  <si>
    <t>EVELYN VEGA MONTERO</t>
  </si>
  <si>
    <t>ROCIO CASTRO SANCHEZ</t>
  </si>
  <si>
    <t>CAROLINA JIMENEZ RODIGUEZ</t>
  </si>
  <si>
    <t>IVANNIA MADRID ALVAREZ</t>
  </si>
  <si>
    <t>MARIA ISABEL MEJIAS SOTO</t>
  </si>
  <si>
    <t>MARIA DE L.ANG. VENEGAS LEON</t>
  </si>
  <si>
    <t>GERLIN LOPEZ VEGA</t>
  </si>
  <si>
    <t>OLENDIA IRIAS MENA</t>
  </si>
  <si>
    <t>XIANY RPOSALES ROSALES</t>
  </si>
  <si>
    <t>XINIA OREAMUNO ORTEGA</t>
  </si>
  <si>
    <t>JENNY DURAN SANCHEZ</t>
  </si>
  <si>
    <t>JOSELINE ANDREA CAMPOS CHACON</t>
  </si>
  <si>
    <t>ARIEL GOMEZ CHAVARRIA</t>
  </si>
  <si>
    <t>ANA LUCIA MORA MORALES</t>
  </si>
  <si>
    <t>EMIGDIO CRUZ ELIZONDO</t>
  </si>
  <si>
    <t>LUIS PASTOR URBINA</t>
  </si>
  <si>
    <t>MAGALY GOMEZ PORTUGUEZ</t>
  </si>
  <si>
    <t>KENNETH ANDREY PORRAS MORA</t>
  </si>
  <si>
    <t>ROXANA RODRIGUEZ\ ARAGONES</t>
  </si>
  <si>
    <t>TATIANA TORRES PLATERO</t>
  </si>
  <si>
    <t>ANA RITA VILLALOBOS CAMPOS</t>
  </si>
  <si>
    <t>AIDA CALVO CESPEDES</t>
  </si>
  <si>
    <t>DANA REECHE JOHNSON</t>
  </si>
  <si>
    <t>ORIETA MORA CAMPOS</t>
  </si>
  <si>
    <t>MIRNA GUTIERREZ ALVAREZ</t>
  </si>
  <si>
    <t>MARCO TULIO ROJAS VARGAS</t>
  </si>
  <si>
    <t>ILEANA GONZALEZ DUARTE</t>
  </si>
  <si>
    <t>JENIFER LOZANO VICTOR</t>
  </si>
  <si>
    <t>PEDRO JOSE VALLE MOLINA</t>
  </si>
  <si>
    <t>LAURA SANCHEZ HERNANDEZ</t>
  </si>
  <si>
    <t>GIOVANNI BONILLA CASCANTE</t>
  </si>
  <si>
    <t>MARVIN CESPEDES BENAVIDES</t>
  </si>
  <si>
    <t>ENID SALAZR CASTRO</t>
  </si>
  <si>
    <t>MANUEL BELLO MENDEZ</t>
  </si>
  <si>
    <t>MARISELLA JIMENEZ GARCIA</t>
  </si>
  <si>
    <t>ROBERTO ENRIQUE DUARTE DUARTE</t>
  </si>
  <si>
    <t>OCTAVIO VARGAS URENA</t>
  </si>
  <si>
    <t>RONNY GONZALEZ VALVERDE</t>
  </si>
  <si>
    <t>MARIA MADRIZ GUILLEN</t>
  </si>
  <si>
    <t>LUCRECIA BARQUERO MARIN</t>
  </si>
  <si>
    <t>EUGENIA CASCANTE VARGAS</t>
  </si>
  <si>
    <t>NELSON GODINEZ HIDALGO</t>
  </si>
  <si>
    <t>MARIA ISABEL MENDEZ ARROYO</t>
  </si>
  <si>
    <t>ANA PATRICIA MONTERO RAMOS</t>
  </si>
  <si>
    <t>CESAR RODOLFO ORTIZ LEON</t>
  </si>
  <si>
    <t>LAURA MOREIRA CARVAJAL</t>
  </si>
  <si>
    <t>MARIA MURILLO HERRERA</t>
  </si>
  <si>
    <t>VILMA MUÑOZ ALVARADO</t>
  </si>
  <si>
    <t>GREHYBEIM CHACON RODRIGUESZ</t>
  </si>
  <si>
    <t>KARLA CASTRO ROJAS</t>
  </si>
  <si>
    <t>LIZBETH MORA SEQUEIRA</t>
  </si>
  <si>
    <t>MARIA YORLENY SERRANO BONILLA</t>
  </si>
  <si>
    <t>MARCELA HERNANDEZ BALTODANO</t>
  </si>
  <si>
    <t>KHARLIN K. ORTEGA PASTRAN</t>
  </si>
  <si>
    <t>LIGIA MIRANDA RAMIREZ</t>
  </si>
  <si>
    <t>YORLENY SANCHEZ RODRIGUEZ</t>
  </si>
  <si>
    <t>VILMA MARTINEZ SOLIS</t>
  </si>
  <si>
    <t>ESTELA FATIMA GRIJALBA JIMENEZ</t>
  </si>
  <si>
    <t>LAURA MONTERO MORALES</t>
  </si>
  <si>
    <t>SERGIO ANDRES BRENES MENA</t>
  </si>
  <si>
    <t>DAUBER MARTIN CAMPOS LEON</t>
  </si>
  <si>
    <t>ARELIS MOLINA MENDEZ</t>
  </si>
  <si>
    <t>GETSEL ADRIANA MIRANDA CHAVES</t>
  </si>
  <si>
    <t>EVELYN JIMENEZ GUTIERREZ</t>
  </si>
  <si>
    <t>ALEXANDER NUNEZ CALDERON</t>
  </si>
  <si>
    <t>KENYA CHAVES BRICEÑO</t>
  </si>
  <si>
    <t>JASON CANALES ZUÑIGA</t>
  </si>
  <si>
    <t>LUCRECIA ZAMORA RODRIGUEZ</t>
  </si>
  <si>
    <t>NIDIA UMAÑA RAMOS</t>
  </si>
  <si>
    <t>LAURA ROJAS CANTILLO</t>
  </si>
  <si>
    <t>YOLANDA TORNNO CRUZ</t>
  </si>
  <si>
    <t>ANA ROSA RAMIREZ VILLAFUERTE</t>
  </si>
  <si>
    <t>CARMEN ALVAREZ CASTRO</t>
  </si>
  <si>
    <t>GABRIELA VALENCIANO CARRANZA</t>
  </si>
  <si>
    <t>LILEY SOTO DELGADO</t>
  </si>
  <si>
    <t>RAQUEL MORALES GUTIERREZ</t>
  </si>
  <si>
    <t>WALTER PERALTA ROJAS</t>
  </si>
  <si>
    <t>SLEONOR CHINCHILLA DE FIGUEROA</t>
  </si>
  <si>
    <t>SILVANA FERNANDEZ CHINCHILLA</t>
  </si>
  <si>
    <t>FANNY PEREZ AGUILAR</t>
  </si>
  <si>
    <t>YUSTIL ARAYA CASTILLO</t>
  </si>
  <si>
    <t>3501</t>
  </si>
  <si>
    <t>STACY JOHNSON MC KENZIE</t>
  </si>
  <si>
    <t>NARDA REID JONES</t>
  </si>
  <si>
    <t>MARCIA ROBINSON HERNAN</t>
  </si>
  <si>
    <t>OSWALDO GOMEZ PEREZ</t>
  </si>
  <si>
    <t>BORDON LILAN</t>
  </si>
  <si>
    <t>JOSE NAPOLEON BUSTOS BUSTOS</t>
  </si>
  <si>
    <t>HEIDY PAOLA FERNANDEZ CHAVARRI</t>
  </si>
  <si>
    <t>IZAYANA SEQUEIRA FLORES</t>
  </si>
  <si>
    <t>ADONAY OVIEDO AGUERO</t>
  </si>
  <si>
    <t>ALFONSO MOLINA GUEVARA</t>
  </si>
  <si>
    <t>REINA PEREIRA MONTEAGUDO</t>
  </si>
  <si>
    <t>GREYSIS DINORA ARRIETA DIAZ</t>
  </si>
  <si>
    <t>LIGIA ROMAN MEZA</t>
  </si>
  <si>
    <t>CARLOS A. LOPEZ HERNANDEZ</t>
  </si>
  <si>
    <t>CARMEN LIDIA QUIROS CORRALES</t>
  </si>
  <si>
    <t>CARMEN MEJIAS OVARES</t>
  </si>
  <si>
    <t>ODIR BELTRAN RODRIGUEZ</t>
  </si>
  <si>
    <t>JOSE ALENADRO LOPEZ MUÑEZ</t>
  </si>
  <si>
    <t>JAVIER RUIZ CONTRERAS</t>
  </si>
  <si>
    <t>MAYRA VARGAS BENAVIDES</t>
  </si>
  <si>
    <t>ELENA A. NAVARRO SANCHEZ</t>
  </si>
  <si>
    <t>KATLEEN PALACIOS MENA</t>
  </si>
  <si>
    <t>FRESSIA NAVARRO ARIAS</t>
  </si>
  <si>
    <t>CHRISTHOPER CASERES MADRIGAL</t>
  </si>
  <si>
    <t>NABIL MARIA PORRAS FALLAS</t>
  </si>
  <si>
    <t>BRYAN LEANDRO PIEDRA VARGAS</t>
  </si>
  <si>
    <t>JOSE FRANCISCO ZUNIGA FERNANDE</t>
  </si>
  <si>
    <t>DORA APONTE QUIROS</t>
  </si>
  <si>
    <t>MINOR GUTIERREZ GONZALEZ</t>
  </si>
  <si>
    <t>EVELYN RODRIGUEZ ALVAREZREBECA</t>
  </si>
  <si>
    <t>SUELEN SANCHEZ RAMIREZ</t>
  </si>
  <si>
    <t>XENIA M. CHINCHILLA GARITA</t>
  </si>
  <si>
    <t>KARINA BARRANTES FONSECA</t>
  </si>
  <si>
    <t>JOHNNY LUNA ORDOÑEZ</t>
  </si>
  <si>
    <t>XEIDY PEREZ HERRERA</t>
  </si>
  <si>
    <t>ANA SIREY ALPIZAR MURILLO</t>
  </si>
  <si>
    <t>YOLANDA SANTOS ABARCA</t>
  </si>
  <si>
    <t>YORLENY CONTRERAS FLORES</t>
  </si>
  <si>
    <t>NURIA ARRIETA SEGURA</t>
  </si>
  <si>
    <t>KATTYA FALLAS TORRES</t>
  </si>
  <si>
    <t>SILVIA ELENA GOMEZ ALFARO</t>
  </si>
  <si>
    <t>CINDY MARIA VARGAS BARBOZA</t>
  </si>
  <si>
    <t>MARISOL DEL CARMEN CRUZ CARAZO</t>
  </si>
  <si>
    <t>KAREN SANCHEZ FLORES</t>
  </si>
  <si>
    <t>JOHANNA MONTERO VEGA</t>
  </si>
  <si>
    <t>MANUEL CAMPOS SOTO</t>
  </si>
  <si>
    <t>ANA VIRGINIA CARRILLO CARRANZA</t>
  </si>
  <si>
    <t>CARLOS PEREZ LOPEZ</t>
  </si>
  <si>
    <t>OLMAN SALAZAR URENA</t>
  </si>
  <si>
    <t>KAROL CRUZ PRADO</t>
  </si>
  <si>
    <t>MARIANELLA BARRERA JIRON</t>
  </si>
  <si>
    <t>MARJORIE PERALTA ROJAS</t>
  </si>
  <si>
    <t>KENLY BONILLA MORA</t>
  </si>
  <si>
    <t>3491</t>
  </si>
  <si>
    <t>ADA LUZ CHÁVES CHÁVES</t>
  </si>
  <si>
    <t>DINNIA M. MESEN AZOFEIFA</t>
  </si>
  <si>
    <t>SILVIA MARIA NUÑEZ CASTILLO</t>
  </si>
  <si>
    <t>SINDY SALAS SPENCER</t>
  </si>
  <si>
    <t>YINERI ESPINOZA SANDOVAL</t>
  </si>
  <si>
    <t>WILSON VILLALOBOS MORA</t>
  </si>
  <si>
    <t>SEYDEL YUNUE MORUN GARRO</t>
  </si>
  <si>
    <t>6277</t>
  </si>
  <si>
    <t>LA ILUSION DE CANTA GALLO</t>
  </si>
  <si>
    <t>JONATHAN ARCE GONZALEZ</t>
  </si>
  <si>
    <t>04215</t>
  </si>
  <si>
    <t>ZAIDA REBECA CASTRO RODIRGUEZ</t>
  </si>
  <si>
    <t>LUIS ZAPATA CERDAS</t>
  </si>
  <si>
    <t>HAYDEE TRA;A VARGAS</t>
  </si>
  <si>
    <t>VIVIANA LARA MARTINEZ</t>
  </si>
  <si>
    <t>SONIA ZUÑIGA CORDERO</t>
  </si>
  <si>
    <t>MA. DE LOS ANGELES ESTRADA CH.</t>
  </si>
  <si>
    <t>KETHERINE JIMENEZ LEDEZMA</t>
  </si>
  <si>
    <t>ROXANA ROJAS MAYORGA</t>
  </si>
  <si>
    <t>LEON VICTOR ULATE ALFARO</t>
  </si>
  <si>
    <t>DORIS ELISA FERNANDEZ SOLIS</t>
  </si>
  <si>
    <t>ANAIS LEITON ZUNIGA</t>
  </si>
  <si>
    <t>RONALD CORDRO RIVERA</t>
  </si>
  <si>
    <t>MINOR UREÑA VENEGAS</t>
  </si>
  <si>
    <t>GUSTAVO A. CAMPOS VILLALOBOS</t>
  </si>
  <si>
    <t>DELBYN RODRIGUEZ RAMIREZ</t>
  </si>
  <si>
    <t>ADIXA ESQUIVEL RODRIGUEZ</t>
  </si>
  <si>
    <t>WILBERTH UMAÑA GONZALEZ</t>
  </si>
  <si>
    <t>ROSA BARRANTES CORONADO</t>
  </si>
  <si>
    <t>LAURA ANGULO QUIROS</t>
  </si>
  <si>
    <t>ROGER LOPEZ RODRIGUEZ</t>
  </si>
  <si>
    <t>CARLOS MATA ROJAS</t>
  </si>
  <si>
    <t>RUFINA PEREZ SANABRIA</t>
  </si>
  <si>
    <t>IVANIA MADRIGAL ACUÑA</t>
  </si>
  <si>
    <t>JENNIFER LARA RODRIGUEZ</t>
  </si>
  <si>
    <t>LILLIAM DIAZ HERRERA</t>
  </si>
  <si>
    <t>0707</t>
  </si>
  <si>
    <t>JIMMY SOLIS RAMIREZ</t>
  </si>
  <si>
    <t>KINYEN RAMIREZ VARGAS</t>
  </si>
  <si>
    <t>DAMARIS ELIETH CASASOLA SANCHE</t>
  </si>
  <si>
    <t>LEIDA MADRIZ MORA</t>
  </si>
  <si>
    <t>BALVANERA CAMPOS MONGE</t>
  </si>
  <si>
    <t>YOHANDY ULISES VEGA BRICENO</t>
  </si>
  <si>
    <t>ALEXANDER SANCHEZ CAMACHO</t>
  </si>
  <si>
    <t>ORLANDO ROMERO SANTANA</t>
  </si>
  <si>
    <t>MARJORIE RUIZ RODRIGUEZ</t>
  </si>
  <si>
    <t>WILLIAM HERNANDEZ ELIZONDO</t>
  </si>
  <si>
    <t>JOSE FABIO PANIAGUA OBANDO</t>
  </si>
  <si>
    <t>ARIELA GUTIERREZ SOBRADO</t>
  </si>
  <si>
    <t>BERNARDITA UGALDE HIDALGO</t>
  </si>
  <si>
    <t>ROSEMARY PINZON SOLIS</t>
  </si>
  <si>
    <t>GRETTEL CALDERON FUENTES</t>
  </si>
  <si>
    <t>ERIKA MARIA MIGHTY DIAZ</t>
  </si>
  <si>
    <t>DELIA AGUILAR RODRIGUEZ</t>
  </si>
  <si>
    <t>MARIA E. HERNANDEZ HERNANDEZ</t>
  </si>
  <si>
    <t>KAROL ROJAS LAZRO</t>
  </si>
  <si>
    <t>SURISADAY GARAY ARAUZ</t>
  </si>
  <si>
    <t>CAROLINA DURAN RUIZ</t>
  </si>
  <si>
    <t>SAILEEN GONZALEZ MAYORGA</t>
  </si>
  <si>
    <t>3329</t>
  </si>
  <si>
    <t>02923</t>
  </si>
  <si>
    <t>KARLA TATIANA MENA ARIAS</t>
  </si>
  <si>
    <t>VIVIANA CORTES PEREZ</t>
  </si>
  <si>
    <t>VANESSA UGALDE ARROYO</t>
  </si>
  <si>
    <t>DAVID GUTIERREZ ESPINOZA</t>
  </si>
  <si>
    <t>JESSICA GARCIA CESPEDES</t>
  </si>
  <si>
    <t>ANA RITA BADILLA ALVARADO</t>
  </si>
  <si>
    <t>KATTIA VILLALOBOS VALDEZ</t>
  </si>
  <si>
    <t>EDUARDO ARIAS NUÑEZ</t>
  </si>
  <si>
    <t>PAOLA AGUERO GOMEZ</t>
  </si>
  <si>
    <t>MARIA JESUS ZUMBADO VEGA</t>
  </si>
  <si>
    <t>MARISOL MORA MONTENEGRO</t>
  </si>
  <si>
    <t>MARJORIE DUARTE PEDROZA</t>
  </si>
  <si>
    <t>ALEJANDRA BRAVO NAVARRO</t>
  </si>
  <si>
    <t>SIOMARA OVIEDO MORA</t>
  </si>
  <si>
    <t>3778</t>
  </si>
  <si>
    <t>SARDINAL</t>
  </si>
  <si>
    <t>MINOR MENDOZA CABALCETA</t>
  </si>
  <si>
    <t>MELISA OTOYA CHAVES</t>
  </si>
  <si>
    <t>JESI CHINCHILLA ALVARADO</t>
  </si>
  <si>
    <t>KATHIA RAMOS GUZMAN</t>
  </si>
  <si>
    <t>MAIRON ALVARADO SALAS</t>
  </si>
  <si>
    <t>KEILA MORALES BARQUERO</t>
  </si>
  <si>
    <t>NATALY CAMPOS HERRERA</t>
  </si>
  <si>
    <t>ZEYLA ZUÑIGA JIMENEZ</t>
  </si>
  <si>
    <t>JAVIER GOMEZ CHACON</t>
  </si>
  <si>
    <t>GEINER RETANA TORRES</t>
  </si>
  <si>
    <t>MATILDE XINIA CASTILLO RIVERA</t>
  </si>
  <si>
    <t>CARLOS MONTERO VARELA</t>
  </si>
  <si>
    <t>KENNETH SEQUEIRA CASCANTE</t>
  </si>
  <si>
    <t>MIRNA SOTO MONTERO</t>
  </si>
  <si>
    <t>EDEN RENE SALAZAR HIDALGO</t>
  </si>
  <si>
    <t>MARIO GOMEZ SILVA</t>
  </si>
  <si>
    <t>MAYELA SANCHEZ RAMIREZ</t>
  </si>
  <si>
    <t>JULIO CESAR MORALES ZUNIGA</t>
  </si>
  <si>
    <t>ELBER NOEL MARTINEZ IGLESIAS</t>
  </si>
  <si>
    <t>JOSE LUIS HERNANDEZ RODRIGUEZ</t>
  </si>
  <si>
    <t>GABRIELA ORTIZ ARROYO</t>
  </si>
  <si>
    <t>LAURA SUAREZ BUSTOS</t>
  </si>
  <si>
    <t>HAZEL GOMEZ GUEVARA</t>
  </si>
  <si>
    <t>KATIA YASMINA COLLADO VANEGAS</t>
  </si>
  <si>
    <t>FREDDY GUILLERMO CUADRA GUIDO</t>
  </si>
  <si>
    <t>ELIZABETH CHACON MADRIGAL</t>
  </si>
  <si>
    <t>02446</t>
  </si>
  <si>
    <t>1261</t>
  </si>
  <si>
    <t>PATA DE GALLO</t>
  </si>
  <si>
    <t>LOURDES FALLAS CEDEÑO</t>
  </si>
  <si>
    <t>SEIDY MORA DUARTE</t>
  </si>
  <si>
    <t>JOSE JENARO PORRAS CALVO</t>
  </si>
  <si>
    <t>CARLOS NAVARRO BADILLA</t>
  </si>
  <si>
    <t>BETZABE ALFARO ARIAS</t>
  </si>
  <si>
    <t>3877</t>
  </si>
  <si>
    <t>GUACALITO</t>
  </si>
  <si>
    <t>KARIELA CUBERO DIAZ</t>
  </si>
  <si>
    <t>01765</t>
  </si>
  <si>
    <t>JUANA MURILLO FLETES</t>
  </si>
  <si>
    <t>KATTIA SEGURA SEGURA</t>
  </si>
  <si>
    <t>GRETTEL JARA SALAS</t>
  </si>
  <si>
    <t>NANCY MURILLO CORRALES</t>
  </si>
  <si>
    <t>YEUDY G. RODRIGUEZ RAMIAREZ</t>
  </si>
  <si>
    <t>MARIA ANAIS ARAYA JIMENEZ</t>
  </si>
  <si>
    <t>JUAN ANGULO CRUZ</t>
  </si>
  <si>
    <t>EMILIANO PRADO MARTINEZ</t>
  </si>
  <si>
    <t>MARIANELLA CHAVARRIA SOTO</t>
  </si>
  <si>
    <t>VERONICA CHINCHILLA CERDAS</t>
  </si>
  <si>
    <t>JUAN JOSE ZUNIGA BERMUDEZ</t>
  </si>
  <si>
    <t>CARMEN LIDIA NAVARRO CORDERO</t>
  </si>
  <si>
    <t>DIEGO ALFONSO MORA PICADO</t>
  </si>
  <si>
    <t>HEIDY BONILLA ALVAREZ</t>
  </si>
  <si>
    <t>MARTIN RIVERA MOLINA</t>
  </si>
  <si>
    <t>YESENIA JIMENEZ GONZALEZ</t>
  </si>
  <si>
    <t>JAVIER GERARDO LEON VALVERDE</t>
  </si>
  <si>
    <t>SANDRA MILEYDI REYES PALMA</t>
  </si>
  <si>
    <t>YUNNIA MORA DELGADO</t>
  </si>
  <si>
    <t>GENER JIMENEZ CHAVARRIA</t>
  </si>
  <si>
    <t>KATIA RUIZ ARIAS</t>
  </si>
  <si>
    <t>EDUARDO FLORES LEZCANO</t>
  </si>
  <si>
    <t>ASTRID VILLAGAS MENDEZ</t>
  </si>
  <si>
    <t>REBECA MARTINEZ PANIAGUA</t>
  </si>
  <si>
    <t>MELISSA RAMIREZ BONILLA</t>
  </si>
  <si>
    <t>MAURICIO CORDOBA CHAVEZ</t>
  </si>
  <si>
    <t>JUAN MANUEL ROSALES SEGURA</t>
  </si>
  <si>
    <t>ANA PATRICIA UREÑA MONGE</t>
  </si>
  <si>
    <t>EDITH MARIA DELGADO SANTOS</t>
  </si>
  <si>
    <t>DAVID E.MORA RODRIGUEZ</t>
  </si>
  <si>
    <t>ANA ISABEL VALVERDE CHINCHILLA</t>
  </si>
  <si>
    <t>ANA LORENA GUTIERREZ ALVAREZ</t>
  </si>
  <si>
    <t>GERARDO JOSE JIMENEZ ESQUIVEL</t>
  </si>
  <si>
    <t>ILEANA GUTIERREZ SEQUEIRA</t>
  </si>
  <si>
    <t>ZEIDY CORONADO RODRIGUEZ</t>
  </si>
  <si>
    <t>LUIS ALBERTO RAMIREZ QUESADA</t>
  </si>
  <si>
    <t>FLORBETH HERRERA AGUILAR</t>
  </si>
  <si>
    <t>JENARO ZU;OGA RODRIGUEZ</t>
  </si>
  <si>
    <t>ROBERT BARBOZA ARAYA</t>
  </si>
  <si>
    <t>LUIS OLDEMAR CORDERO SOLANO</t>
  </si>
  <si>
    <t>OSCAR HERNANDEZ GONZALEZ</t>
  </si>
  <si>
    <t>2177</t>
  </si>
  <si>
    <t>EL MUELLE</t>
  </si>
  <si>
    <t>GERARDO ALVARADO MONTOYA</t>
  </si>
  <si>
    <t>JOSE FRANCISCO MONGE CASTILLO</t>
  </si>
  <si>
    <t>MARIA ELENA SOLIS UGALDE</t>
  </si>
  <si>
    <t>MARCOS VINICIO PORRAS MARTINEZ</t>
  </si>
  <si>
    <t>MARIANELA SEGURA SANCHEZ</t>
  </si>
  <si>
    <t>GREIVIN CHAVARRIA BRIONES</t>
  </si>
  <si>
    <t>MARGARITA MORALES GAMBOA</t>
  </si>
  <si>
    <t>FLOR MORALES CHACON</t>
  </si>
  <si>
    <t>ALEX BRANDON PEREZ JIMENEZ</t>
  </si>
  <si>
    <t>XENIA RODRIGUEZ BONILLA</t>
  </si>
  <si>
    <t>JOHEL MORA SALAS</t>
  </si>
  <si>
    <t>WEDEL JIMENEZ GONZALEZ</t>
  </si>
  <si>
    <t>GRACIELA CAMACHO NAVARRO</t>
  </si>
  <si>
    <t>JOHANZEL CHING GOMEZ</t>
  </si>
  <si>
    <t>EDWIN MARCIA TIOLI</t>
  </si>
  <si>
    <t>MINOR SUAREZ DELGADO</t>
  </si>
  <si>
    <t>DENNIS AMADOR DELGADO</t>
  </si>
  <si>
    <t>ESTELA GABRIELA NAVARRETE C.</t>
  </si>
  <si>
    <t>RORIS PIMENTEL BATISTA</t>
  </si>
  <si>
    <t>LLENDECIRE GUZMAN AGUERO</t>
  </si>
  <si>
    <t>YAMILETH PORRAS ALPIZAR</t>
  </si>
  <si>
    <t>0727</t>
  </si>
  <si>
    <t>JORGE ISAAC BARRIENTOS RIVERA</t>
  </si>
  <si>
    <t>MARTHA DIAZ ACEVEDO</t>
  </si>
  <si>
    <t>XIOMARA JIMENEZ SUAREZ</t>
  </si>
  <si>
    <t>PABLO CESAR MORA VALVERDE</t>
  </si>
  <si>
    <t>EVELYN MENDEZ MUÑOZ</t>
  </si>
  <si>
    <t>REBECA CABRERA SEGURA</t>
  </si>
  <si>
    <t>DINIA ALEXANDRA LEIVA VALVERDE</t>
  </si>
  <si>
    <t>FLORIBETH SALAZAR CHAVES</t>
  </si>
  <si>
    <t>MARCOS LUIS PE;A MELENDEZ</t>
  </si>
  <si>
    <t>GERMAN HARRIS ZU;IGA</t>
  </si>
  <si>
    <t>GUISELLE D. CORDERO BADILLA</t>
  </si>
  <si>
    <t>INGRID ELENA BLANCO RAMIREZ</t>
  </si>
  <si>
    <t>LOIDA MORALES VEGA</t>
  </si>
  <si>
    <t>MARIO ZUNIGA RODRIGUEZ</t>
  </si>
  <si>
    <t>ADRIANA MIRANDA CARDENAS</t>
  </si>
  <si>
    <t>SONIA REYES REYES</t>
  </si>
  <si>
    <t>YOICE BONILLA MORALES</t>
  </si>
  <si>
    <t>LUIS DIEGO MORA RAMIREZ</t>
  </si>
  <si>
    <t>NIDIA CALDERON ROJAS</t>
  </si>
  <si>
    <t>GRACE EUNICE SALAZAR TORUÑO</t>
  </si>
  <si>
    <t>ROSITA VARGAS SAENZ</t>
  </si>
  <si>
    <t>HEIDY BLANCO FERNANDEZ</t>
  </si>
  <si>
    <t>KATTIA GUISELLE CRUZ RAMIREZ</t>
  </si>
  <si>
    <t>JEANNETTE CORRALES VARGAS</t>
  </si>
  <si>
    <t>ALVARO LAINES REYES</t>
  </si>
  <si>
    <t>ROSITA MAIRENA LANZA</t>
  </si>
  <si>
    <t>ELMER OSVALDO SANDOVAL GALARZA</t>
  </si>
  <si>
    <t>EILYN PATRICIA MONTERO LUMBI</t>
  </si>
  <si>
    <t>2855</t>
  </si>
  <si>
    <t>ANDREA CASCANTE ORDOÑEZ</t>
  </si>
  <si>
    <t>MARIA EUGENIA ARAYA SEGURA</t>
  </si>
  <si>
    <t>JOVITA JIMENEZ GAMBOA</t>
  </si>
  <si>
    <t>MARIA JOSE FALLAS CERDAS</t>
  </si>
  <si>
    <t>CARMEN MORAGA ESPINALES</t>
  </si>
  <si>
    <t>GRETTEL MENDEZ ARTAVIA</t>
  </si>
  <si>
    <t>TATIANA DE LOS A. RICHARD S.</t>
  </si>
  <si>
    <t>LIDIETH RODRIGUEZ MONTERO</t>
  </si>
  <si>
    <t>LUIS ANGEL CHAVARRIA ALFARO</t>
  </si>
  <si>
    <t>BEDYN ALVAREZ MORAGA</t>
  </si>
  <si>
    <t>SUSSAN KARINA DIAZ CERDAS</t>
  </si>
  <si>
    <t>2025</t>
  </si>
  <si>
    <t>PACUARE</t>
  </si>
  <si>
    <t>MARIELA ARLYE VEGA</t>
  </si>
  <si>
    <t>PATRICIA NAVARRO QUIROS</t>
  </si>
  <si>
    <t>CINDY ARAYA ALVAREZ</t>
  </si>
  <si>
    <t>DAYNIN LEDEZMA CORDERO</t>
  </si>
  <si>
    <t>02968</t>
  </si>
  <si>
    <t>3907</t>
  </si>
  <si>
    <t>CIRIACO CALDERON PEÑA</t>
  </si>
  <si>
    <t>YETTY MAYORGA BADILLA</t>
  </si>
  <si>
    <t>YENDI MU;OZ ORTIZ</t>
  </si>
  <si>
    <t>3569</t>
  </si>
  <si>
    <t>ANNY DUARTE VALVERDE</t>
  </si>
  <si>
    <t>MAIKO CAMPOS JAEN</t>
  </si>
  <si>
    <t>ELIECER ZU;IGA GOMEZ</t>
  </si>
  <si>
    <t>FELIX ARTURO MIRANDA CHAVES</t>
  </si>
  <si>
    <t>IVANNIA REYES ZAMORA</t>
  </si>
  <si>
    <t>SHIRLEY VARELA FERNANDEZ</t>
  </si>
  <si>
    <t>BLANCA LEDA SANCHEZ GUTIERREZ</t>
  </si>
  <si>
    <t>JACKELINNE MATARRITA RAMIREZ</t>
  </si>
  <si>
    <t>6380</t>
  </si>
  <si>
    <t>KINDER HOGAR SAN ANTONIO</t>
  </si>
  <si>
    <t>MARIA VICTORIA LIZANO VARELA</t>
  </si>
  <si>
    <t>ADRIANA REYES HIDALGO</t>
  </si>
  <si>
    <t>HYACINTH GAYLE BROWN</t>
  </si>
  <si>
    <t>KAREN VELASQUEZ VASQUEZ</t>
  </si>
  <si>
    <t>5036</t>
  </si>
  <si>
    <t>WILBERT CALDERON DURAN</t>
  </si>
  <si>
    <t>EDITH PERALTA JIMENEZ</t>
  </si>
  <si>
    <t>JAZMIN GOMEZ ALFARO</t>
  </si>
  <si>
    <t>FLORIBETH MORA SANABRIA</t>
  </si>
  <si>
    <t>BLANCA ROSA JIMENEZ JIMENEZ</t>
  </si>
  <si>
    <t>MARIA ISABEL UGALDE GARCIA</t>
  </si>
  <si>
    <t>EILYN PANIAGUA VALLADARES</t>
  </si>
  <si>
    <t>MANUEL CATON TORRES</t>
  </si>
  <si>
    <t>1587</t>
  </si>
  <si>
    <t>ALEXANDER SANDI SANDI</t>
  </si>
  <si>
    <t>KARINA ESPINOZA DIAZ</t>
  </si>
  <si>
    <t>CARLOS AMADOR TAISIGUE</t>
  </si>
  <si>
    <t>2279</t>
  </si>
  <si>
    <t>CUIPILAPA</t>
  </si>
  <si>
    <t>CARMEN ARAYA CANALES</t>
  </si>
  <si>
    <t>HEINER ACOSTA CONTRERAS</t>
  </si>
  <si>
    <t>ANA ISABEL CARRERA GUTIERREZ</t>
  </si>
  <si>
    <t>MARILLANA MATARRITA CESPEDES</t>
  </si>
  <si>
    <t>GUISELLE MARTINEZ CECILIANO</t>
  </si>
  <si>
    <t>JAVIER ALCAZAR ALVARADO</t>
  </si>
  <si>
    <t>GINETTE JIMENEZ QUESADA</t>
  </si>
  <si>
    <t>ALBIN MAYORGA ACOSTA</t>
  </si>
  <si>
    <t>0800</t>
  </si>
  <si>
    <t>BERLIN</t>
  </si>
  <si>
    <t>ALEXANDER RODRIGUEZ DUARTE</t>
  </si>
  <si>
    <t>ROXANA MARADIAGA FONSECA</t>
  </si>
  <si>
    <t>HELLEN CARLOTA MORENO FONSECA</t>
  </si>
  <si>
    <t>MINDER JIMENEZ MENDEZ</t>
  </si>
  <si>
    <t>SANDRA ISABEL GARCIA CAMPOS</t>
  </si>
  <si>
    <t>LUCIA HERNANDEZ MORALES</t>
  </si>
  <si>
    <t>YARELYN MORA ROJAS</t>
  </si>
  <si>
    <t>FARLIN ARTAVIA PINO</t>
  </si>
  <si>
    <t>DORIS CARRANZA MONTERO</t>
  </si>
  <si>
    <t>GRISEL GUTIERREZ DUARTE</t>
  </si>
  <si>
    <t>ROXANA CRUZ NAVARRO</t>
  </si>
  <si>
    <t>MA. DE JESUS AGUIRRE GONZALEZ</t>
  </si>
  <si>
    <t>MARIA DIAZ MESEN</t>
  </si>
  <si>
    <t>STEFANNIE COLE VARELA</t>
  </si>
  <si>
    <t>LILLIANA ALFARO ROJAS</t>
  </si>
  <si>
    <t>RICKY SANCHEZ ALVAREZ</t>
  </si>
  <si>
    <t>DELIA RIVERA BENAVIDES</t>
  </si>
  <si>
    <t>FEDERICO GARBANZO OBREGON</t>
  </si>
  <si>
    <t>MAYRA BUSTOS PEREZ</t>
  </si>
  <si>
    <t>KRISSIA HERRERA AVEDANO</t>
  </si>
  <si>
    <t>ANGIE MESEN VARELA</t>
  </si>
  <si>
    <t>JUAN DIEGO MORA SANCHEZ</t>
  </si>
  <si>
    <t>CARMEN ABREU CORONADO</t>
  </si>
  <si>
    <t>GISSELA BRICENO BARRANTES</t>
  </si>
  <si>
    <t>LOURDES MONTERO CASCANTE</t>
  </si>
  <si>
    <t>ILEANA SERRANO GARCIA</t>
  </si>
  <si>
    <t>YADIRA NUNEZ LOPEZ</t>
  </si>
  <si>
    <t>KATTIA CHAVRRIA RUIZ</t>
  </si>
  <si>
    <t>ROSAISELA NELSON HUDSON</t>
  </si>
  <si>
    <t>KENDALL OBANDO MATARRITA</t>
  </si>
  <si>
    <t>ROCIO HERNANDEZ CENTENO</t>
  </si>
  <si>
    <t>EVELYN CHAVARRIA VASQUEZ</t>
  </si>
  <si>
    <t>ALEJANDRA TERAN RIOS</t>
  </si>
  <si>
    <t>YOLANDA ZARATE VARGAS</t>
  </si>
  <si>
    <t>KAREN ARIAS FERNANDEZ</t>
  </si>
  <si>
    <t>ANA JULIA BARBOZA PICADO</t>
  </si>
  <si>
    <t>ELENIO RODRIGUEZ PICADO</t>
  </si>
  <si>
    <t>GISELLE CABALLERO CEDEÑO</t>
  </si>
  <si>
    <t>MAYELA ROJAS MONTERO</t>
  </si>
  <si>
    <t>KATTIA VANESA HERNANDEZ VIALES</t>
  </si>
  <si>
    <t>DAVID JIMENEZ LEANDRO</t>
  </si>
  <si>
    <t>ZURIELLY ALVAREZ GOMEZ</t>
  </si>
  <si>
    <t>GRETTEL CARRILLO CASTRO</t>
  </si>
  <si>
    <t>NIDIA ALFARO ALPIZAR</t>
  </si>
  <si>
    <t>JEYN MIKE CHACON QUINTERO</t>
  </si>
  <si>
    <t>ROGER REYES HERNANDEZ</t>
  </si>
  <si>
    <t>LIDIETH MUÑOZ MUÑOZ</t>
  </si>
  <si>
    <t>SAIDA ROJAS REYES</t>
  </si>
  <si>
    <t>RONALD PORRAS ARRIETA</t>
  </si>
  <si>
    <t>PERSILES AGUILAR JIMENEZ</t>
  </si>
  <si>
    <t>SHERRY SANCHEZ ALVAREZ</t>
  </si>
  <si>
    <t>YENDRY VARGAS TREJOS</t>
  </si>
  <si>
    <t>PATRICIA SALAZAR SALAZAR</t>
  </si>
  <si>
    <t>MANUEL MAYORGA ACOSTA</t>
  </si>
  <si>
    <t>YEFFRY CANALES CARMONA</t>
  </si>
  <si>
    <t>PAULA RODRIGUEZ VARGAS</t>
  </si>
  <si>
    <t>MAIKOL SALAZAR CESPEDES</t>
  </si>
  <si>
    <t>ANA MARCELA MATARRITA AGUILAR</t>
  </si>
  <si>
    <t>IVETTE RODRIGUEZ CEBALLOS</t>
  </si>
  <si>
    <t>MARIA LILLIAM HIDALGO ROJAS</t>
  </si>
  <si>
    <t>IMNA WHITTINGHAM PORRAS</t>
  </si>
  <si>
    <t>FILEMON VARGAS FERNANDEZ</t>
  </si>
  <si>
    <t>MAINOR LEIVA MORALES</t>
  </si>
  <si>
    <t>1938</t>
  </si>
  <si>
    <t>LAURA ALVAREZ ALFARO</t>
  </si>
  <si>
    <t>MARCO ANTONIO FALLAS VALVERDE</t>
  </si>
  <si>
    <t>HERMINIA FLORES REYES</t>
  </si>
  <si>
    <t>ALLAN CHAVES BARRANTES</t>
  </si>
  <si>
    <t>ANNIE QUESADA GUILLEN</t>
  </si>
  <si>
    <t>CARLOS ENRIQUE GARCIA DAVILA</t>
  </si>
  <si>
    <t>MARLON MENA BONILLA</t>
  </si>
  <si>
    <t>LEIDY CASTRO ZUNIGA</t>
  </si>
  <si>
    <t>MACDONAL ABARCA RODRIGUEZ</t>
  </si>
  <si>
    <t>ANA LORENA MARTINEZ CHAVARRIA</t>
  </si>
  <si>
    <t>IVETH VARGAS QUIROS</t>
  </si>
  <si>
    <t>MARIA ROSA NUÑEZ CAMPOS</t>
  </si>
  <si>
    <t>RED CUIDO-LOS ANGELES-CENTRO INFANTIL ZETILLAL</t>
  </si>
  <si>
    <t>IVANNIA URENA VENEGAS</t>
  </si>
  <si>
    <t>KEYSIL ALVAREZ SANDOVAL</t>
  </si>
  <si>
    <t>VIVIAN MIRANDA PARAJELES</t>
  </si>
  <si>
    <t>STEFANNY QUESADA ESTRADA</t>
  </si>
  <si>
    <t>YENDRY VALVERDE MORA</t>
  </si>
  <si>
    <t>LUIS DIEGO RAMIREZ GARCIA</t>
  </si>
  <si>
    <t>GRETHAL MARIA AVILA VARGAS</t>
  </si>
  <si>
    <t>NANCY MENA GUERRERO</t>
  </si>
  <si>
    <t>MIXI CAMACHO SEQUEIRA</t>
  </si>
  <si>
    <t>MARIA ROCHA OLIVAS</t>
  </si>
  <si>
    <t>LUCIA CESPEDES VENEGAS</t>
  </si>
  <si>
    <t>ROSAURA BARQUERO SALAZAR</t>
  </si>
  <si>
    <t>LEIDY LAURA MORA SANDI</t>
  </si>
  <si>
    <t>CRISTIAN CHAVES CHACON</t>
  </si>
  <si>
    <t>FABIO MATA CORDERO</t>
  </si>
  <si>
    <t>1794</t>
  </si>
  <si>
    <t>HAZEL CALDERON QUIROS</t>
  </si>
  <si>
    <t>03306</t>
  </si>
  <si>
    <t>MARIA LUISA FIGUEROA MIRANDA</t>
  </si>
  <si>
    <t>MELODY GONZALEZ CRUZ</t>
  </si>
  <si>
    <t>IVEL MARIA FERNANDEZ JIMENEZ</t>
  </si>
  <si>
    <t>MARIO BONILLA ESPINOZA</t>
  </si>
  <si>
    <t>CARLOS CASTRO ARTAVIA</t>
  </si>
  <si>
    <t>LILLIANA CALDERON HIDALGO</t>
  </si>
  <si>
    <t>MARIA GUERREO CASTILLO</t>
  </si>
  <si>
    <t>HAROLD MATA PEREIRA</t>
  </si>
  <si>
    <t>MIREYA CORRALES CALDERON</t>
  </si>
  <si>
    <t>VIVIANA MORA VARGAS</t>
  </si>
  <si>
    <t>DANELIA ACEVEDO RUIZ</t>
  </si>
  <si>
    <t>MIGUEL TORRES VILLAREAL</t>
  </si>
  <si>
    <t>ANAYURI CABRERA AVILA</t>
  </si>
  <si>
    <t>VICTOR ORTIZ ROJAS</t>
  </si>
  <si>
    <t>NIDIA MU;OZ LLANO</t>
  </si>
  <si>
    <t>RAQUEL ESRIQUEZ CAMARENO</t>
  </si>
  <si>
    <t>RED CUIDO-LOS ANGELES-HOGAR MADRE MARCELINA</t>
  </si>
  <si>
    <t>NORMA MORA BERMUDEZ</t>
  </si>
  <si>
    <t>YANCY BADILLA FERNANDEZ</t>
  </si>
  <si>
    <t>RONALD RODRIGUEZ GARRO</t>
  </si>
  <si>
    <t>MEYBELEN CASTRO CASANOVA</t>
  </si>
  <si>
    <t>YORLENY TORRES ARAYA</t>
  </si>
  <si>
    <t>ROCIO LEFEBRE ARAYA</t>
  </si>
  <si>
    <t>ISAAC DANIEL CASCANTE PEREZ</t>
  </si>
  <si>
    <t>1685</t>
  </si>
  <si>
    <t>GALLO PINTO</t>
  </si>
  <si>
    <t>SONIA MARIA HERNANDEZ V</t>
  </si>
  <si>
    <t>CINDIA OVARES ARAYA</t>
  </si>
  <si>
    <t>MARCOS DELGADO BERROCAL</t>
  </si>
  <si>
    <t>JOHANNA JIMENEZ SEGURA</t>
  </si>
  <si>
    <t>NEREYDA RUIZ PEREZ</t>
  </si>
  <si>
    <t>RED CUIDO-FERNANDO DE ARAGON</t>
  </si>
  <si>
    <t>CARLA TATIANA SANCHEZ LOAIZA</t>
  </si>
  <si>
    <t>FAUSTINA SEGURA MORALES</t>
  </si>
  <si>
    <t>ALBA ROSA SEGURA MORALES</t>
  </si>
  <si>
    <t>JUAN HIDALGO HIDALGO</t>
  </si>
  <si>
    <t>ANGIE TORRES SANCHEZ</t>
  </si>
  <si>
    <t>MARCELA SANCHEZ BOGANTES</t>
  </si>
  <si>
    <t>ANALIETH OBANDO LAWSON</t>
  </si>
  <si>
    <t>REBECA CESPEDES NUNEZ</t>
  </si>
  <si>
    <t>CINDY HIDALGO ALVAREZ</t>
  </si>
  <si>
    <t>EMILCE MONTEZUMA PEDROL</t>
  </si>
  <si>
    <t>JULIANA ANDRADE MONTEZUMA</t>
  </si>
  <si>
    <t>ANDRES BEJARANO FLORES</t>
  </si>
  <si>
    <t>ADRIAN BLANCO ROJAS</t>
  </si>
  <si>
    <t>MARIA GOMEZ JIMENEZ</t>
  </si>
  <si>
    <t>MARITZA ISABEL LEITON VEGA</t>
  </si>
  <si>
    <t>03736</t>
  </si>
  <si>
    <t>5877</t>
  </si>
  <si>
    <t>JARA KICHA</t>
  </si>
  <si>
    <t>ALFONSO RAMIREZ BRENES</t>
  </si>
  <si>
    <t>04149</t>
  </si>
  <si>
    <t>5864</t>
  </si>
  <si>
    <t>TOLOK KICHA</t>
  </si>
  <si>
    <t>JEUDY SEGURA GARRO</t>
  </si>
  <si>
    <t>04148</t>
  </si>
  <si>
    <t>SANDRA LIZANO MORA</t>
  </si>
  <si>
    <t>MORJORIE BARQUERO GONZALEZ</t>
  </si>
  <si>
    <t>LIDIA ZEIDY ELIZONDO JIMENEZ</t>
  </si>
  <si>
    <t>RED CUIDO-CENTRO INFANTIL EL MANANTIAL</t>
  </si>
  <si>
    <t>MARLYN ZELEDON BRAVO</t>
  </si>
  <si>
    <t>ROBERT ORTIZ OPORTO</t>
  </si>
  <si>
    <t>YORLENI RAMOS JIMENEZ</t>
  </si>
  <si>
    <t>DIEGO MORA VARGAS</t>
  </si>
  <si>
    <t>GINETTE GARRO ARIAS</t>
  </si>
  <si>
    <t>INGRID QUIROS GAMBOA</t>
  </si>
  <si>
    <t>ELIZABETH JIMENEZ ROJAS</t>
  </si>
  <si>
    <t>JOSELYN CORDERO MARTINEZ</t>
  </si>
  <si>
    <t>SERGIO SOLANO ROJAS</t>
  </si>
  <si>
    <t>NANCY ARIAS JIMENEZ</t>
  </si>
  <si>
    <t>LOURDES MENDEZ FERNANDEZ</t>
  </si>
  <si>
    <t>MARVIN VILLANUEVA LOPEZ</t>
  </si>
  <si>
    <t>SONIA MORA QUIROS</t>
  </si>
  <si>
    <t>DAMARIS ALFARO CARRILLO</t>
  </si>
  <si>
    <t>ESPERANZA LOPEZ RUIZ</t>
  </si>
  <si>
    <t>MARLENE VALLE VILLALOBOS</t>
  </si>
  <si>
    <t>RUJHAMA ELIZONDO CRUZ</t>
  </si>
  <si>
    <t>ANA GABRIELA GUEVARA CHAVARRIA</t>
  </si>
  <si>
    <t>CONTIGUO AL SALON COMUNAL</t>
  </si>
  <si>
    <t>ADRIAN CAMPOS CHAVES</t>
  </si>
  <si>
    <t>HELBER GUEVARA ESPINOZA</t>
  </si>
  <si>
    <t>HUGUETTE VELLUTI BOLAÑOS</t>
  </si>
  <si>
    <t>MARJORIEY MORA GUTIERREZ</t>
  </si>
  <si>
    <t>ROXANA FERNANDEZ VARGAS</t>
  </si>
  <si>
    <t>BETTY MARIA DAVILA VALLES</t>
  </si>
  <si>
    <t>GLENDA OBANDO VARGAS</t>
  </si>
  <si>
    <t>MARIO DUARTE AGUIRRE</t>
  </si>
  <si>
    <t>MARIANA ARAYA FUENTES</t>
  </si>
  <si>
    <t>CLARIBETH VALENCIANO ARIAS</t>
  </si>
  <si>
    <t>03873</t>
  </si>
  <si>
    <t>0716</t>
  </si>
  <si>
    <t>MANFRED CARVAJAL AGUERO</t>
  </si>
  <si>
    <t>03874</t>
  </si>
  <si>
    <t>3779</t>
  </si>
  <si>
    <t>SARDINAL SUR</t>
  </si>
  <si>
    <t>ADOLFO HIDALGO PARRA</t>
  </si>
  <si>
    <t>2779</t>
  </si>
  <si>
    <t>YORLENY FERNANDEZ CHAVES</t>
  </si>
  <si>
    <t>03877</t>
  </si>
  <si>
    <t>2930</t>
  </si>
  <si>
    <t>MARIBEL ACUÑA QUIROS</t>
  </si>
  <si>
    <t>3228</t>
  </si>
  <si>
    <t>IGNACIO ZELAYA ZELAYA</t>
  </si>
  <si>
    <t>02825</t>
  </si>
  <si>
    <t>3254</t>
  </si>
  <si>
    <t>EIRA ENITH ZAPATA CASTRO</t>
  </si>
  <si>
    <t>2908</t>
  </si>
  <si>
    <t>JAIRON UMAÑA BLANCO</t>
  </si>
  <si>
    <t>2537</t>
  </si>
  <si>
    <t>ADRIANA ALVAREZ BRICEÑO</t>
  </si>
  <si>
    <t>03883</t>
  </si>
  <si>
    <t>1514</t>
  </si>
  <si>
    <t>EL COMBATE</t>
  </si>
  <si>
    <t>ENEIDA PARRALES AGUIRRE</t>
  </si>
  <si>
    <t>03885</t>
  </si>
  <si>
    <t>0969</t>
  </si>
  <si>
    <t>SAN JUAN DE DIOS</t>
  </si>
  <si>
    <t>RODOLFO NAVARRO FONSECA</t>
  </si>
  <si>
    <t>03886</t>
  </si>
  <si>
    <t>0939</t>
  </si>
  <si>
    <t>PUNTO DE MIRA</t>
  </si>
  <si>
    <t>OLDEMAR ZUÑIGA DUARTE</t>
  </si>
  <si>
    <t>03887</t>
  </si>
  <si>
    <t>0799</t>
  </si>
  <si>
    <t>CANAAN</t>
  </si>
  <si>
    <t>YORLENY SOLANO GONZALEZ</t>
  </si>
  <si>
    <t>0756</t>
  </si>
  <si>
    <t>TALARI</t>
  </si>
  <si>
    <t>CARLOMAGNO MONGE VALVERDE</t>
  </si>
  <si>
    <t>00513</t>
  </si>
  <si>
    <t>0735</t>
  </si>
  <si>
    <t>NURIA AGUERO AGUERO</t>
  </si>
  <si>
    <t>03892</t>
  </si>
  <si>
    <t>1454</t>
  </si>
  <si>
    <t>ANA LOLITA CASTILLO MURILLO</t>
  </si>
  <si>
    <t>2340</t>
  </si>
  <si>
    <t>ALTOS DEL SOCORRO</t>
  </si>
  <si>
    <t>SEIDY LOPEZ MEDINA</t>
  </si>
  <si>
    <t>01943</t>
  </si>
  <si>
    <t>2069</t>
  </si>
  <si>
    <t>OSCAR QUIROS ZUÑIGA</t>
  </si>
  <si>
    <t>03895</t>
  </si>
  <si>
    <t>2071</t>
  </si>
  <si>
    <t>CARLA VILLALOBOS ARAYA</t>
  </si>
  <si>
    <t>2107</t>
  </si>
  <si>
    <t>REMOLINITOS</t>
  </si>
  <si>
    <t>MAINOR JAVIER ARGUELLO ABARCA</t>
  </si>
  <si>
    <t>4979</t>
  </si>
  <si>
    <t>ROJ0MACA</t>
  </si>
  <si>
    <t>ESTRELLA UGALDE PANIAGUA</t>
  </si>
  <si>
    <t>03903</t>
  </si>
  <si>
    <t>ROJOMACA</t>
  </si>
  <si>
    <t>5813</t>
  </si>
  <si>
    <t>2633</t>
  </si>
  <si>
    <t>MA.DEL CARMEN ROCHA VALLEJOS</t>
  </si>
  <si>
    <t>2660</t>
  </si>
  <si>
    <t>RANCHITOS</t>
  </si>
  <si>
    <t>ELENA MARTINEZ MOLINA</t>
  </si>
  <si>
    <t>03902</t>
  </si>
  <si>
    <t>0917</t>
  </si>
  <si>
    <t>BAJO DE VERAGUA</t>
  </si>
  <si>
    <t>YEINY PATRICIA JIMENEZ MORA</t>
  </si>
  <si>
    <t>3097</t>
  </si>
  <si>
    <t>LOS ANGELES DE DRAKE</t>
  </si>
  <si>
    <t>JESSICA MORALES FLORES</t>
  </si>
  <si>
    <t>03904</t>
  </si>
  <si>
    <t>RED CUIDO-NIEBOROWSKY</t>
  </si>
  <si>
    <t>0832</t>
  </si>
  <si>
    <t>ERICKA CHAVARRIA BLANCO</t>
  </si>
  <si>
    <t>3313</t>
  </si>
  <si>
    <t>LA CATALINA</t>
  </si>
  <si>
    <t>CIANIE JAMES BRUMLEY</t>
  </si>
  <si>
    <t>3547</t>
  </si>
  <si>
    <t>RAQUEL MANCIA ELIZONDO</t>
  </si>
  <si>
    <t>3564</t>
  </si>
  <si>
    <t>DENIA VALVERDE SANDERS</t>
  </si>
  <si>
    <t>3514</t>
  </si>
  <si>
    <t>LA UNION RIO PERLA</t>
  </si>
  <si>
    <t>BREYSI ARROLIGA LOPEZ</t>
  </si>
  <si>
    <t>3328</t>
  </si>
  <si>
    <t>SEIS AMIGOS</t>
  </si>
  <si>
    <t>KATHERINE BUSTAMANTE DITTEL</t>
  </si>
  <si>
    <t>03913</t>
  </si>
  <si>
    <t>3334</t>
  </si>
  <si>
    <t>PALESTINA DE ZENT</t>
  </si>
  <si>
    <t>MERCEDES CORTES OBREGON</t>
  </si>
  <si>
    <t>03914</t>
  </si>
  <si>
    <t>5025</t>
  </si>
  <si>
    <t>SAN CRISTOBAL Y NEVIS</t>
  </si>
  <si>
    <t>JOAT SANCHEZ PINEDA</t>
  </si>
  <si>
    <t>2191</t>
  </si>
  <si>
    <t>ARACELLY ROBLES AGUIRRE</t>
  </si>
  <si>
    <t>03924</t>
  </si>
  <si>
    <t>2097</t>
  </si>
  <si>
    <t>SONORA</t>
  </si>
  <si>
    <t>MAGALLY SOTO VARELA</t>
  </si>
  <si>
    <t>03926</t>
  </si>
  <si>
    <t>3757</t>
  </si>
  <si>
    <t>PIRRIS</t>
  </si>
  <si>
    <t>MAYRA GABRIELA CALVO SANCHEZ</t>
  </si>
  <si>
    <t>1012</t>
  </si>
  <si>
    <t>TRES PIEDRAS</t>
  </si>
  <si>
    <t>MARIANELA QUESADA NAVARRO</t>
  </si>
  <si>
    <t>0818</t>
  </si>
  <si>
    <t>LA HORTENSIA</t>
  </si>
  <si>
    <t>FLORIDEY SALAZAR UREÑA</t>
  </si>
  <si>
    <t>03947</t>
  </si>
  <si>
    <t>0737</t>
  </si>
  <si>
    <t>ADIS VALVERDE ACUÑA</t>
  </si>
  <si>
    <t>03948</t>
  </si>
  <si>
    <t>0958</t>
  </si>
  <si>
    <t>ELVIA ZUÑIGA ARIAS</t>
  </si>
  <si>
    <t>03949</t>
  </si>
  <si>
    <t>1950</t>
  </si>
  <si>
    <t>BATRIZ VALVERDE QUIROS</t>
  </si>
  <si>
    <t>1934</t>
  </si>
  <si>
    <t>JOSE HIDLAGO BRAVO</t>
  </si>
  <si>
    <t>2005</t>
  </si>
  <si>
    <t>LA REUNION</t>
  </si>
  <si>
    <t>03952</t>
  </si>
  <si>
    <t>2529</t>
  </si>
  <si>
    <t>PLAYA JUNQUILLAL</t>
  </si>
  <si>
    <t>RENE RAMIREZ MORAGA</t>
  </si>
  <si>
    <t>2501</t>
  </si>
  <si>
    <t>LOS RANCHOS</t>
  </si>
  <si>
    <t>KATTYA SUSANA CAMPOS CHACON</t>
  </si>
  <si>
    <t>2764</t>
  </si>
  <si>
    <t>I.D.A. EL BARON</t>
  </si>
  <si>
    <t>ELVIA CORTE GUERRERO</t>
  </si>
  <si>
    <t>03956</t>
  </si>
  <si>
    <t>2739</t>
  </si>
  <si>
    <t>VIANA LOBO VEGA</t>
  </si>
  <si>
    <t>02404</t>
  </si>
  <si>
    <t>2859</t>
  </si>
  <si>
    <t>SABANA BONITA</t>
  </si>
  <si>
    <t>ROXANA CORELLA ULATE</t>
  </si>
  <si>
    <t>2711</t>
  </si>
  <si>
    <t>ARANJUECITO</t>
  </si>
  <si>
    <t>IVETTE VASQUEZ ACEVEDO</t>
  </si>
  <si>
    <t>2736</t>
  </si>
  <si>
    <t>ROLANDO FONSECA ELIZONDO</t>
  </si>
  <si>
    <t>04230</t>
  </si>
  <si>
    <t>03963</t>
  </si>
  <si>
    <t>1963</t>
  </si>
  <si>
    <t>BAYEI</t>
  </si>
  <si>
    <t>GREIVIN DELGADO ZUÑIGA</t>
  </si>
  <si>
    <t>03682</t>
  </si>
  <si>
    <t>03964</t>
  </si>
  <si>
    <t>5305</t>
  </si>
  <si>
    <t>TSIPIRIÑAK</t>
  </si>
  <si>
    <t>LEOPOLDO GARCIA SALAZAR</t>
  </si>
  <si>
    <t>TSIPIRI ÑAK</t>
  </si>
  <si>
    <t>RED CUIDO-ARENAL</t>
  </si>
  <si>
    <t>LUIS ANTONIO SEQUEIRA RUIZ</t>
  </si>
  <si>
    <t>3245</t>
  </si>
  <si>
    <t>FILA NARANJO</t>
  </si>
  <si>
    <t>YAMILETH ARROYO PEÑA</t>
  </si>
  <si>
    <t>3035</t>
  </si>
  <si>
    <t>NIXIDA DELGADO CHACON</t>
  </si>
  <si>
    <t>2367</t>
  </si>
  <si>
    <t>COLAS DE GALLO</t>
  </si>
  <si>
    <t>3284</t>
  </si>
  <si>
    <t>3462</t>
  </si>
  <si>
    <t>LA PASCUA</t>
  </si>
  <si>
    <t>ROLANDO BALLETERO UMAÑA</t>
  </si>
  <si>
    <t>3371</t>
  </si>
  <si>
    <t>ALEJANDRA MORA ALFARO</t>
  </si>
  <si>
    <t>2630</t>
  </si>
  <si>
    <t>RIO CHIQUITO</t>
  </si>
  <si>
    <t>2846</t>
  </si>
  <si>
    <t>PAVON</t>
  </si>
  <si>
    <t>HANNIA MARIA MORAGA MORAGA</t>
  </si>
  <si>
    <t>2797</t>
  </si>
  <si>
    <t>MARIA ADELA ULLOA JIMENEZ</t>
  </si>
  <si>
    <t>0494</t>
  </si>
  <si>
    <t>DANIEL PICADO LOPEZ</t>
  </si>
  <si>
    <t>0577</t>
  </si>
  <si>
    <t>TIQUIRITOS</t>
  </si>
  <si>
    <t>KETERIN GAMBOA UREÑA</t>
  </si>
  <si>
    <t>1924</t>
  </si>
  <si>
    <t>ANNIA CHACON CASTILLO</t>
  </si>
  <si>
    <t>03983</t>
  </si>
  <si>
    <t>1549</t>
  </si>
  <si>
    <t>ALEXANDER PORRAS RAMIREZ</t>
  </si>
  <si>
    <t>0842</t>
  </si>
  <si>
    <t>AMADO LEIVA MORALES</t>
  </si>
  <si>
    <t>0742</t>
  </si>
  <si>
    <t>FABIO LAZARO MORA</t>
  </si>
  <si>
    <t>03986</t>
  </si>
  <si>
    <t>0869</t>
  </si>
  <si>
    <t>WILSON DANIEL MORA GAMBOA</t>
  </si>
  <si>
    <t>03987</t>
  </si>
  <si>
    <t>0899</t>
  </si>
  <si>
    <t>RAFAEL VILLANUEVA VILLALOBOS</t>
  </si>
  <si>
    <t>03988</t>
  </si>
  <si>
    <t>0747</t>
  </si>
  <si>
    <t>EIDY SANDI BOLAÑOS</t>
  </si>
  <si>
    <t>1649</t>
  </si>
  <si>
    <t>KAREN CASCANTE ARTAVIA</t>
  </si>
  <si>
    <t>03991</t>
  </si>
  <si>
    <t>1431</t>
  </si>
  <si>
    <t>SAN ALEJO</t>
  </si>
  <si>
    <t>MARLENY MOLINA QUESADA</t>
  </si>
  <si>
    <t>03992</t>
  </si>
  <si>
    <t>1491</t>
  </si>
  <si>
    <t>COQUITALES</t>
  </si>
  <si>
    <t>SILVIA ELENA ROJAS PANIAGUA</t>
  </si>
  <si>
    <t>1504</t>
  </si>
  <si>
    <t>ERICK UREÑA CHACON</t>
  </si>
  <si>
    <t>03994</t>
  </si>
  <si>
    <t>1577</t>
  </si>
  <si>
    <t>JANNIA VILLALOBOS GUZMAN</t>
  </si>
  <si>
    <t>03995</t>
  </si>
  <si>
    <t>1140</t>
  </si>
  <si>
    <t>ANA GABRIELA MONTOYA JIMENEZ</t>
  </si>
  <si>
    <t>RED CUIDO-HONE CREEK</t>
  </si>
  <si>
    <t>3445</t>
  </si>
  <si>
    <t>KEKOLDI</t>
  </si>
  <si>
    <t>MANUEL LOPEZ CORTES</t>
  </si>
  <si>
    <t>KËKÖLDI</t>
  </si>
  <si>
    <t>6387</t>
  </si>
  <si>
    <t>KUNABRI</t>
  </si>
  <si>
    <t>JEYLIN MORALES MORALES</t>
  </si>
  <si>
    <t>04231</t>
  </si>
  <si>
    <t>03999</t>
  </si>
  <si>
    <t>3456</t>
  </si>
  <si>
    <t>KATTIA MORALES REYES</t>
  </si>
  <si>
    <t>3545</t>
  </si>
  <si>
    <t>BRISAS DE RIO BLANCO</t>
  </si>
  <si>
    <t>ERIKA REYES ALEMAN</t>
  </si>
  <si>
    <t>LAS BRISAS DEL RÍO BLANCO</t>
  </si>
  <si>
    <t>3565</t>
  </si>
  <si>
    <t>MIGUEL ANDRES ARIAS ESCOBAR</t>
  </si>
  <si>
    <t>5727</t>
  </si>
  <si>
    <t>ARLEENE PEREZ SANABRIA</t>
  </si>
  <si>
    <t>04101</t>
  </si>
  <si>
    <t>EL PARAÍSO</t>
  </si>
  <si>
    <t>3596</t>
  </si>
  <si>
    <t>BOCA DEL RIO SILENCIO</t>
  </si>
  <si>
    <t>OMAR LUIS CERVANTES MENDEZ</t>
  </si>
  <si>
    <t>02960</t>
  </si>
  <si>
    <t>BOCA DEL RÍO SILENCIO</t>
  </si>
  <si>
    <t>04004</t>
  </si>
  <si>
    <t>5037</t>
  </si>
  <si>
    <t>BARBADOS</t>
  </si>
  <si>
    <t>ARELLYS MENDEZ MURILLO</t>
  </si>
  <si>
    <t>3530</t>
  </si>
  <si>
    <t>TAMARA</t>
  </si>
  <si>
    <t>SONIA MORA NAJERA</t>
  </si>
  <si>
    <t>TÁMARA</t>
  </si>
  <si>
    <t>1620</t>
  </si>
  <si>
    <t>SABOGAL</t>
  </si>
  <si>
    <t>MARLYN JARQUIN MENA</t>
  </si>
  <si>
    <t>1707</t>
  </si>
  <si>
    <t>PASO REAL</t>
  </si>
  <si>
    <t>MARIANA CHAVARRIA ARGUEDAS</t>
  </si>
  <si>
    <t>1614</t>
  </si>
  <si>
    <t>SIDIAN ARROYO CISNEROS</t>
  </si>
  <si>
    <t>1572</t>
  </si>
  <si>
    <t>LA TIRICIA</t>
  </si>
  <si>
    <t>REYNA FLORES TORREZ</t>
  </si>
  <si>
    <t>1721</t>
  </si>
  <si>
    <t>RON RON ABAJO</t>
  </si>
  <si>
    <t>ELADIA GOMEZ NARVAEZ</t>
  </si>
  <si>
    <t>1403</t>
  </si>
  <si>
    <t>REBECA CHINCHILLA CORELLA</t>
  </si>
  <si>
    <t>1395</t>
  </si>
  <si>
    <t>MARBEN GONZALEZ RODRIGUEZ</t>
  </si>
  <si>
    <t>2150</t>
  </si>
  <si>
    <t>BOCA DEL TORO</t>
  </si>
  <si>
    <t>ZAIDA ALFARO ESQUIVEL</t>
  </si>
  <si>
    <t>RED CUIDO-PUERTO VIEJO</t>
  </si>
  <si>
    <t>1049</t>
  </si>
  <si>
    <t>CESAR JOAQUIN QUESADA GONZALEZ</t>
  </si>
  <si>
    <t>3223</t>
  </si>
  <si>
    <t>ALMIRANTE</t>
  </si>
  <si>
    <t>CRISTHIAN CESPEDES GODINEZ</t>
  </si>
  <si>
    <t>04021</t>
  </si>
  <si>
    <t>2250</t>
  </si>
  <si>
    <t>I.D.A SAN RAMON</t>
  </si>
  <si>
    <t>MARCELA VANEGAS VANEGAS</t>
  </si>
  <si>
    <t>I.D.A. SAN RAMÓN</t>
  </si>
  <si>
    <t>04022</t>
  </si>
  <si>
    <t>0795</t>
  </si>
  <si>
    <t>ALEXANDER BARBOZA AVILA</t>
  </si>
  <si>
    <t>1071</t>
  </si>
  <si>
    <t>JUAN CARLOS VALVERDE RIVERA</t>
  </si>
  <si>
    <t>04024</t>
  </si>
  <si>
    <t>1048</t>
  </si>
  <si>
    <t>JALISCO</t>
  </si>
  <si>
    <t>KATTIA CASTILLO DIAZ</t>
  </si>
  <si>
    <t>CENTRO INFATIL LUZ DE CRISTO</t>
  </si>
  <si>
    <t>XXX</t>
  </si>
  <si>
    <t>RED CUIDO-J.N. MONSEÑOR LUIS LEIPOLD-CINAI</t>
  </si>
  <si>
    <t>CINAI</t>
  </si>
  <si>
    <t>RED CUIDO-J.N. MONSEÑOR LUIS LEIPOLD-CECUDI CAÑAS</t>
  </si>
  <si>
    <t>Teléfono:  2258-0764</t>
  </si>
  <si>
    <t>(al 24 de agosto, inclusive)</t>
  </si>
  <si>
    <r>
      <t xml:space="preserve">1/  Se refiere a niños y niñas que estudian y que también trabajan (ambas) y que </t>
    </r>
    <r>
      <rPr>
        <b/>
        <u/>
        <sz val="11"/>
        <color theme="1"/>
        <rFont val="Goudy"/>
        <family val="1"/>
      </rPr>
      <t>permanecen en el Centro Educativo al 24 de Agosto</t>
    </r>
    <r>
      <rPr>
        <b/>
        <sz val="11"/>
        <color theme="1"/>
        <rFont val="Goudy"/>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</si>
</sst>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78">
    <font>
      <sz val="11"/>
      <color theme="1"/>
      <name val="Calibri"/>
      <family val="2"/>
      <scheme val="minor"/>
    </font>
    <font>
      <u/>
      <sz val="12"/>
      <color theme="1"/>
      <name val="Cambria"/>
      <family val="1"/>
      <scheme val="major"/>
    </font>
    <font>
      <sz val="11"/>
      <color rgb="FFFF0000"/>
      <name val="Calibri"/>
      <family val="2"/>
      <scheme val="minor"/>
    </font>
    <font>
      <sz val="11"/>
      <color theme="1"/>
      <name val="Calibri Light"/>
      <family val="2"/>
    </font>
    <font>
      <b/>
      <sz val="11"/>
      <color rgb="FFFF0000"/>
      <name val="Calibri Light"/>
      <family val="2"/>
    </font>
    <font>
      <sz val="11"/>
      <color rgb="FFFF0000"/>
      <name val="Calibri Light"/>
      <family val="2"/>
    </font>
    <font>
      <i/>
      <sz val="11"/>
      <color rgb="FF7F7F7F"/>
      <name val="Calibri"/>
      <family val="2"/>
      <scheme val="minor"/>
    </font>
    <font>
      <b/>
      <sz val="11"/>
      <color rgb="FFFF0000"/>
      <name val="Calibri"/>
      <family val="2"/>
      <scheme val="minor"/>
    </font>
    <font>
      <b/>
      <sz val="10"/>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2060"/>
      <name val="Calibri Light"/>
      <family val="2"/>
    </font>
    <font>
      <b/>
      <sz val="12"/>
      <color theme="1"/>
      <name val="Goudy"/>
      <family val="1"/>
    </font>
    <font>
      <sz val="11"/>
      <color theme="1"/>
      <name val="Goudy"/>
      <family val="1"/>
    </font>
    <font>
      <b/>
      <sz val="36"/>
      <color theme="1"/>
      <name val="Goudy"/>
      <family val="1"/>
    </font>
    <font>
      <sz val="12"/>
      <color theme="1"/>
      <name val="Goudy"/>
      <family val="1"/>
    </font>
    <font>
      <sz val="10"/>
      <color theme="1"/>
      <name val="Goudy"/>
      <family val="1"/>
    </font>
    <font>
      <i/>
      <sz val="9"/>
      <color theme="1"/>
      <name val="Goudy"/>
      <family val="1"/>
    </font>
    <font>
      <i/>
      <sz val="10"/>
      <color theme="1"/>
      <name val="Goudy"/>
      <family val="1"/>
    </font>
    <font>
      <i/>
      <sz val="12"/>
      <color theme="1"/>
      <name val="Goudy"/>
      <family val="1"/>
    </font>
    <font>
      <i/>
      <sz val="28"/>
      <name val="Goudy"/>
      <family val="1"/>
    </font>
    <font>
      <sz val="10"/>
      <name val="Goudy"/>
      <family val="1"/>
    </font>
    <font>
      <sz val="11"/>
      <name val="Goudy"/>
      <family val="1"/>
    </font>
    <font>
      <i/>
      <sz val="28"/>
      <color theme="1"/>
      <name val="Goudy"/>
      <family val="1"/>
    </font>
    <font>
      <b/>
      <sz val="16"/>
      <name val="Goudy"/>
      <family val="1"/>
    </font>
    <font>
      <i/>
      <sz val="11"/>
      <name val="Goudy"/>
      <family val="1"/>
    </font>
    <font>
      <i/>
      <sz val="11"/>
      <color theme="1"/>
      <name val="Goudy"/>
      <family val="1"/>
    </font>
    <font>
      <b/>
      <i/>
      <sz val="10"/>
      <color theme="1"/>
      <name val="Goudy"/>
      <family val="1"/>
    </font>
    <font>
      <i/>
      <sz val="10"/>
      <color theme="0" tint="-0.499984740745262"/>
      <name val="Goudy"/>
      <family val="1"/>
    </font>
    <font>
      <sz val="9"/>
      <color theme="1"/>
      <name val="Goudy"/>
      <family val="1"/>
    </font>
    <font>
      <b/>
      <sz val="14"/>
      <color theme="1"/>
      <name val="Goudy"/>
      <family val="1"/>
    </font>
    <font>
      <b/>
      <i/>
      <sz val="14"/>
      <color indexed="8"/>
      <name val="Goudy"/>
      <family val="1"/>
    </font>
    <font>
      <b/>
      <i/>
      <sz val="14"/>
      <name val="Goudy"/>
      <family val="1"/>
    </font>
    <font>
      <b/>
      <i/>
      <sz val="10"/>
      <color indexed="8"/>
      <name val="Goudy"/>
      <family val="1"/>
    </font>
    <font>
      <b/>
      <sz val="10"/>
      <color theme="1"/>
      <name val="Goudy"/>
      <family val="1"/>
    </font>
    <font>
      <b/>
      <sz val="11"/>
      <color theme="1"/>
      <name val="Goudy"/>
      <family val="1"/>
    </font>
    <font>
      <sz val="11"/>
      <color indexed="8"/>
      <name val="Goudy"/>
      <family val="1"/>
    </font>
    <font>
      <b/>
      <sz val="10"/>
      <color rgb="FFFF0000"/>
      <name val="Goudy"/>
      <family val="1"/>
    </font>
    <font>
      <b/>
      <sz val="11"/>
      <color indexed="8"/>
      <name val="Goudy"/>
      <family val="1"/>
    </font>
    <font>
      <b/>
      <sz val="11"/>
      <color theme="0"/>
      <name val="Goudy"/>
      <family val="1"/>
    </font>
    <font>
      <b/>
      <sz val="11"/>
      <color rgb="FFFF0000"/>
      <name val="Goudy"/>
      <family val="1"/>
    </font>
    <font>
      <b/>
      <vertAlign val="superscript"/>
      <sz val="14"/>
      <color theme="1"/>
      <name val="Goudy"/>
      <family val="1"/>
    </font>
    <font>
      <b/>
      <sz val="9"/>
      <color theme="1"/>
      <name val="Goudy"/>
      <family val="1"/>
    </font>
    <font>
      <b/>
      <i/>
      <sz val="11"/>
      <color theme="1"/>
      <name val="Goudy"/>
      <family val="1"/>
    </font>
    <font>
      <b/>
      <i/>
      <sz val="10"/>
      <color rgb="FFFF0000"/>
      <name val="Goudy"/>
      <family val="1"/>
    </font>
    <font>
      <b/>
      <sz val="9"/>
      <color theme="0"/>
      <name val="Goudy"/>
      <family val="1"/>
    </font>
    <font>
      <b/>
      <i/>
      <sz val="14"/>
      <color theme="1"/>
      <name val="Goudy"/>
      <family val="1"/>
    </font>
    <font>
      <b/>
      <vertAlign val="superscript"/>
      <sz val="11"/>
      <color indexed="8"/>
      <name val="Goudy"/>
      <family val="1"/>
    </font>
    <font>
      <b/>
      <i/>
      <vertAlign val="superscript"/>
      <sz val="10"/>
      <color theme="1"/>
      <name val="Goudy"/>
      <family val="1"/>
    </font>
    <font>
      <b/>
      <sz val="12"/>
      <name val="Goudy"/>
      <family val="1"/>
    </font>
    <font>
      <b/>
      <vertAlign val="superscript"/>
      <sz val="12"/>
      <name val="Goudy"/>
      <family val="1"/>
    </font>
    <font>
      <b/>
      <sz val="11"/>
      <name val="Goudy"/>
      <family val="1"/>
    </font>
    <font>
      <vertAlign val="superscript"/>
      <sz val="12"/>
      <color indexed="8"/>
      <name val="Goudy"/>
      <family val="1"/>
    </font>
    <font>
      <b/>
      <sz val="12"/>
      <color rgb="FFFF0000"/>
      <name val="Goudy"/>
      <family val="1"/>
    </font>
    <font>
      <b/>
      <i/>
      <sz val="11"/>
      <color rgb="FFFF0000"/>
      <name val="Goudy"/>
      <family val="1"/>
    </font>
    <font>
      <b/>
      <i/>
      <sz val="12"/>
      <color rgb="FFFF0000"/>
      <name val="Goudy"/>
      <family val="1"/>
    </font>
    <font>
      <vertAlign val="superscript"/>
      <sz val="11"/>
      <color indexed="8"/>
      <name val="Goudy"/>
      <family val="1"/>
    </font>
    <font>
      <b/>
      <i/>
      <sz val="11"/>
      <color indexed="8"/>
      <name val="Goudy"/>
      <family val="1"/>
    </font>
    <font>
      <i/>
      <sz val="11"/>
      <color indexed="8"/>
      <name val="Goudy"/>
      <family val="1"/>
    </font>
    <font>
      <b/>
      <u/>
      <sz val="11"/>
      <color theme="1"/>
      <name val="Goudy"/>
      <family val="1"/>
    </font>
    <font>
      <b/>
      <i/>
      <sz val="12"/>
      <color theme="1"/>
      <name val="Goudy"/>
      <family val="1"/>
    </font>
    <font>
      <b/>
      <i/>
      <sz val="12"/>
      <name val="Goudy"/>
      <family val="1"/>
    </font>
    <font>
      <b/>
      <sz val="18"/>
      <name val="Goudy"/>
      <family val="1"/>
    </font>
    <font>
      <i/>
      <sz val="14"/>
      <color theme="1"/>
      <name val="Goudy"/>
      <family val="1"/>
    </font>
    <font>
      <b/>
      <i/>
      <sz val="14"/>
      <color rgb="FFFF0000"/>
      <name val="Cambria"/>
      <family val="1"/>
      <scheme val="major"/>
    </font>
  </fonts>
  <fills count="35">
    <fill>
      <patternFill patternType="none"/>
    </fill>
    <fill>
      <patternFill patternType="gray125"/>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27">
    <border>
      <left/>
      <right/>
      <top/>
      <bottom/>
      <diagonal/>
    </border>
    <border>
      <left/>
      <right style="thick">
        <color indexed="64"/>
      </right>
      <top style="thick">
        <color indexed="64"/>
      </top>
      <bottom/>
      <diagonal/>
    </border>
    <border>
      <left/>
      <right style="thick">
        <color indexed="64"/>
      </right>
      <top/>
      <bottom style="thick">
        <color indexed="64"/>
      </bottom>
      <diagonal/>
    </border>
    <border>
      <left/>
      <right/>
      <top style="dashDotDot">
        <color auto="1"/>
      </top>
      <bottom/>
      <diagonal/>
    </border>
    <border>
      <left/>
      <right/>
      <top style="thick">
        <color indexed="64"/>
      </top>
      <bottom/>
      <diagonal/>
    </border>
    <border>
      <left/>
      <right/>
      <top/>
      <bottom style="dashDotDot">
        <color auto="1"/>
      </bottom>
      <diagonal/>
    </border>
    <border>
      <left style="thick">
        <color auto="1"/>
      </left>
      <right/>
      <top style="thick">
        <color indexed="64"/>
      </top>
      <bottom/>
      <diagonal/>
    </border>
    <border>
      <left style="thick">
        <color indexed="64"/>
      </left>
      <right/>
      <top/>
      <bottom style="thin">
        <color indexed="64"/>
      </bottom>
      <diagonal/>
    </border>
    <border>
      <left/>
      <right/>
      <top/>
      <bottom style="thin">
        <color indexed="64"/>
      </bottom>
      <diagonal/>
    </border>
    <border>
      <left style="thick">
        <color indexed="64"/>
      </left>
      <right/>
      <top/>
      <bottom style="thick">
        <color indexed="64"/>
      </bottom>
      <diagonal/>
    </border>
    <border>
      <left/>
      <right/>
      <top style="thick">
        <color indexed="64"/>
      </top>
      <bottom style="slantDashDot">
        <color indexed="64"/>
      </bottom>
      <diagonal/>
    </border>
    <border>
      <left/>
      <right/>
      <top style="dashed">
        <color indexed="64"/>
      </top>
      <bottom/>
      <diagonal/>
    </border>
    <border>
      <left/>
      <right/>
      <top style="thick">
        <color auto="1"/>
      </top>
      <bottom style="thin">
        <color indexed="64"/>
      </bottom>
      <diagonal/>
    </border>
    <border>
      <left/>
      <right/>
      <top style="medium">
        <color auto="1"/>
      </top>
      <bottom/>
      <diagonal/>
    </border>
    <border>
      <left style="medium">
        <color auto="1"/>
      </left>
      <right/>
      <top/>
      <bottom/>
      <diagonal/>
    </border>
    <border>
      <left/>
      <right/>
      <top/>
      <bottom style="medium">
        <color auto="1"/>
      </bottom>
      <diagonal/>
    </border>
    <border>
      <left/>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thick">
        <color indexed="64"/>
      </bottom>
      <diagonal/>
    </border>
    <border>
      <left style="medium">
        <color auto="1"/>
      </left>
      <right/>
      <top style="thick">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ck">
        <color indexed="64"/>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auto="1"/>
      </right>
      <top/>
      <bottom style="thick">
        <color indexed="64"/>
      </bottom>
      <diagonal/>
    </border>
    <border>
      <left style="dotted">
        <color indexed="64"/>
      </left>
      <right style="dotted">
        <color indexed="64"/>
      </right>
      <top style="thin">
        <color indexed="64"/>
      </top>
      <bottom style="thick">
        <color indexed="64"/>
      </bottom>
      <diagonal/>
    </border>
    <border>
      <left style="thick">
        <color indexed="64"/>
      </left>
      <right/>
      <top style="dashed">
        <color indexed="64"/>
      </top>
      <bottom/>
      <diagonal/>
    </border>
    <border>
      <left style="dotted">
        <color indexed="64"/>
      </left>
      <right style="dotted">
        <color indexed="64"/>
      </right>
      <top style="dashed">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dotted">
        <color indexed="64"/>
      </left>
      <right style="dotted">
        <color indexed="64"/>
      </right>
      <top style="medium">
        <color indexed="64"/>
      </top>
      <bottom/>
      <diagonal/>
    </border>
    <border>
      <left style="thick">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dotted">
        <color indexed="64"/>
      </right>
      <top/>
      <bottom style="thick">
        <color indexed="64"/>
      </bottom>
      <diagonal/>
    </border>
    <border>
      <left style="dotted">
        <color indexed="64"/>
      </left>
      <right style="dotted">
        <color indexed="64"/>
      </right>
      <top/>
      <bottom/>
      <diagonal/>
    </border>
    <border>
      <left style="dotted">
        <color indexed="64"/>
      </left>
      <right style="dotted">
        <color indexed="64"/>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bottom/>
      <diagonal/>
    </border>
    <border>
      <left/>
      <right/>
      <top/>
      <bottom style="dashed">
        <color indexed="64"/>
      </bottom>
      <diagonal/>
    </border>
    <border>
      <left style="thick">
        <color indexed="64"/>
      </left>
      <right/>
      <top style="medium">
        <color indexed="64"/>
      </top>
      <bottom style="dashed">
        <color indexed="64"/>
      </bottom>
      <diagonal/>
    </border>
    <border>
      <left style="thick">
        <color indexed="64"/>
      </left>
      <right/>
      <top/>
      <bottom style="dashed">
        <color indexed="64"/>
      </bottom>
      <diagonal/>
    </border>
    <border>
      <left style="thick">
        <color indexed="64"/>
      </left>
      <right/>
      <top style="dashed">
        <color indexed="64"/>
      </top>
      <bottom style="medium">
        <color indexed="64"/>
      </bottom>
      <diagonal/>
    </border>
    <border>
      <left style="thick">
        <color indexed="64"/>
      </left>
      <right/>
      <top style="medium">
        <color indexed="64"/>
      </top>
      <bottom style="thick">
        <color rgb="FF000000"/>
      </bottom>
      <diagonal/>
    </border>
    <border>
      <left style="medium">
        <color indexed="64"/>
      </left>
      <right/>
      <top style="medium">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style="medium">
        <color indexed="64"/>
      </bottom>
      <diagonal/>
    </border>
    <border>
      <left style="medium">
        <color indexed="64"/>
      </left>
      <right/>
      <top style="medium">
        <color indexed="64"/>
      </top>
      <bottom style="thick">
        <color rgb="FF000000"/>
      </bottom>
      <diagonal/>
    </border>
    <border>
      <left/>
      <right/>
      <top style="dashed">
        <color indexed="64"/>
      </top>
      <bottom style="medium">
        <color indexed="64"/>
      </bottom>
      <diagonal/>
    </border>
    <border>
      <left/>
      <right/>
      <top style="medium">
        <color indexed="64"/>
      </top>
      <bottom style="thick">
        <color rgb="FF000000"/>
      </bottom>
      <diagonal/>
    </border>
    <border>
      <left style="medium">
        <color indexed="64"/>
      </left>
      <right/>
      <top/>
      <bottom style="thick">
        <color rgb="FF000000"/>
      </bottom>
      <diagonal/>
    </border>
    <border>
      <left/>
      <right/>
      <top style="medium">
        <color indexed="64"/>
      </top>
      <bottom style="dashed">
        <color indexed="64"/>
      </bottom>
      <diagonal/>
    </border>
    <border>
      <left/>
      <right/>
      <top/>
      <bottom style="thick">
        <color rgb="FF000000"/>
      </bottom>
      <diagonal/>
    </border>
    <border>
      <left/>
      <right style="medium">
        <color indexed="64"/>
      </right>
      <top/>
      <bottom style="dashed">
        <color indexed="64"/>
      </bottom>
      <diagonal/>
    </border>
    <border>
      <left/>
      <right style="medium">
        <color indexed="64"/>
      </right>
      <top style="dashed">
        <color indexed="64"/>
      </top>
      <bottom style="medium">
        <color indexed="64"/>
      </bottom>
      <diagonal/>
    </border>
    <border>
      <left/>
      <right style="medium">
        <color indexed="64"/>
      </right>
      <top/>
      <bottom style="thick">
        <color rgb="FF000000"/>
      </bottom>
      <diagonal/>
    </border>
    <border>
      <left style="dotted">
        <color indexed="64"/>
      </left>
      <right style="dotted">
        <color indexed="64"/>
      </right>
      <top style="medium">
        <color indexed="64"/>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medium">
        <color indexed="64"/>
      </bottom>
      <diagonal/>
    </border>
    <border>
      <left style="dotted">
        <color indexed="64"/>
      </left>
      <right style="dotted">
        <color indexed="64"/>
      </right>
      <top/>
      <bottom style="thick">
        <color rgb="FF000000"/>
      </bottom>
      <diagonal/>
    </border>
    <border>
      <left style="thick">
        <color indexed="64"/>
      </left>
      <right/>
      <top style="dotted">
        <color indexed="64"/>
      </top>
      <bottom style="dashed">
        <color indexed="64"/>
      </bottom>
      <diagonal/>
    </border>
    <border>
      <left style="dotted">
        <color indexed="64"/>
      </left>
      <right style="dotted">
        <color indexed="64"/>
      </right>
      <top style="dotted">
        <color indexed="64"/>
      </top>
      <bottom style="dashed">
        <color indexed="64"/>
      </bottom>
      <diagonal/>
    </border>
    <border>
      <left/>
      <right/>
      <top style="dotted">
        <color indexed="64"/>
      </top>
      <bottom style="dashed">
        <color indexed="64"/>
      </bottom>
      <diagonal/>
    </border>
    <border>
      <left style="medium">
        <color indexed="64"/>
      </left>
      <right/>
      <top style="dotted">
        <color indexed="64"/>
      </top>
      <bottom style="dashed">
        <color indexed="64"/>
      </bottom>
      <diagonal/>
    </border>
    <border>
      <left/>
      <right style="medium">
        <color indexed="64"/>
      </right>
      <top style="dotted">
        <color indexed="64"/>
      </top>
      <bottom style="dashed">
        <color indexed="64"/>
      </bottom>
      <diagonal/>
    </border>
    <border>
      <left/>
      <right style="thick">
        <color indexed="64"/>
      </right>
      <top/>
      <bottom style="dotted">
        <color indexed="64"/>
      </bottom>
      <diagonal/>
    </border>
    <border>
      <left style="thick">
        <color indexed="64"/>
      </left>
      <right/>
      <top style="dashed">
        <color indexed="64"/>
      </top>
      <bottom style="dotted">
        <color indexed="64"/>
      </bottom>
      <diagonal/>
    </border>
    <border>
      <left style="dotted">
        <color indexed="64"/>
      </left>
      <right style="dotted">
        <color indexed="64"/>
      </right>
      <top style="dashed">
        <color auto="1"/>
      </top>
      <bottom style="dotted">
        <color indexed="64"/>
      </bottom>
      <diagonal/>
    </border>
    <border>
      <left/>
      <right/>
      <top style="dashed">
        <color indexed="64"/>
      </top>
      <bottom style="dotted">
        <color indexed="64"/>
      </bottom>
      <diagonal/>
    </border>
    <border>
      <left style="medium">
        <color indexed="64"/>
      </left>
      <right/>
      <top style="dashed">
        <color indexed="64"/>
      </top>
      <bottom style="dotted">
        <color indexed="64"/>
      </bottom>
      <diagonal/>
    </border>
    <border>
      <left/>
      <right style="medium">
        <color indexed="64"/>
      </right>
      <top style="dashed">
        <color indexed="64"/>
      </top>
      <bottom style="dotted">
        <color indexed="64"/>
      </bottom>
      <diagonal/>
    </border>
    <border>
      <left style="thick">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slantDashDot">
        <color indexed="64"/>
      </top>
      <bottom style="medium">
        <color indexed="64"/>
      </bottom>
      <diagonal/>
    </border>
    <border>
      <left/>
      <right style="medium">
        <color indexed="64"/>
      </right>
      <top/>
      <bottom/>
      <diagonal/>
    </border>
    <border>
      <left/>
      <right style="thick">
        <color indexed="64"/>
      </right>
      <top style="dotted">
        <color indexed="64"/>
      </top>
      <bottom style="dotted">
        <color indexed="64"/>
      </bottom>
      <diagonal/>
    </border>
    <border>
      <left/>
      <right style="medium">
        <color indexed="64"/>
      </right>
      <top style="thick">
        <color indexed="64"/>
      </top>
      <bottom style="slantDashDot">
        <color indexed="64"/>
      </bottom>
      <diagonal/>
    </border>
    <border>
      <left style="medium">
        <color indexed="64"/>
      </left>
      <right/>
      <top style="slantDashDot">
        <color indexed="64"/>
      </top>
      <bottom style="thin">
        <color indexed="64"/>
      </bottom>
      <diagonal/>
    </border>
    <border>
      <left/>
      <right/>
      <top style="slantDashDot">
        <color indexed="64"/>
      </top>
      <bottom style="thin">
        <color indexed="64"/>
      </bottom>
      <diagonal/>
    </border>
    <border>
      <left/>
      <right style="medium">
        <color indexed="64"/>
      </right>
      <top style="slantDashDot">
        <color indexed="64"/>
      </top>
      <bottom style="thin">
        <color indexed="64"/>
      </bottom>
      <diagonal/>
    </border>
    <border>
      <left/>
      <right/>
      <top style="dotted">
        <color indexed="64"/>
      </top>
      <bottom style="thick">
        <color indexed="64"/>
      </bottom>
      <diagonal/>
    </border>
    <border>
      <left style="thick">
        <color indexed="64"/>
      </left>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ck">
        <color rgb="FF000000"/>
      </top>
      <bottom/>
      <diagonal/>
    </border>
    <border>
      <left style="medium">
        <color auto="1"/>
      </left>
      <right/>
      <top style="dotted">
        <color indexed="64"/>
      </top>
      <bottom style="thick">
        <color indexed="64"/>
      </bottom>
      <diagonal/>
    </border>
    <border>
      <left/>
      <right style="medium">
        <color indexed="64"/>
      </right>
      <top style="dotted">
        <color indexed="64"/>
      </top>
      <bottom style="thick">
        <color indexed="64"/>
      </bottom>
      <diagonal/>
    </border>
    <border>
      <left/>
      <right/>
      <top style="dashed">
        <color theme="0" tint="-0.34998626667073579"/>
      </top>
      <bottom/>
      <diagonal/>
    </border>
    <border>
      <left style="dotted">
        <color indexed="64"/>
      </left>
      <right style="dotted">
        <color indexed="64"/>
      </right>
      <top/>
      <bottom style="medium">
        <color indexed="64"/>
      </bottom>
      <diagonal/>
    </border>
    <border>
      <left style="medium">
        <color indexed="64"/>
      </left>
      <right/>
      <top style="thick">
        <color indexed="64"/>
      </top>
      <bottom style="slantDashDot">
        <color indexed="64"/>
      </bottom>
      <diagonal/>
    </border>
    <border>
      <left style="medium">
        <color indexed="64"/>
      </left>
      <right style="dotted">
        <color indexed="64"/>
      </right>
      <top style="thin">
        <color indexed="64"/>
      </top>
      <bottom style="thick">
        <color indexed="64"/>
      </bottom>
      <diagonal/>
    </border>
    <border>
      <left style="medium">
        <color indexed="64"/>
      </left>
      <right style="dashed">
        <color indexed="64"/>
      </right>
      <top/>
      <bottom style="thin">
        <color indexed="64"/>
      </bottom>
      <diagonal/>
    </border>
    <border>
      <left style="dashed">
        <color auto="1"/>
      </left>
      <right style="dashed">
        <color auto="1"/>
      </right>
      <top/>
      <bottom style="thin">
        <color auto="1"/>
      </bottom>
      <diagonal/>
    </border>
    <border>
      <left style="dashed">
        <color indexed="64"/>
      </left>
      <right style="medium">
        <color indexed="64"/>
      </right>
      <top/>
      <bottom style="thin">
        <color auto="1"/>
      </bottom>
      <diagonal/>
    </border>
    <border>
      <left/>
      <right style="dashed">
        <color indexed="64"/>
      </right>
      <top/>
      <bottom style="thin">
        <color auto="1"/>
      </bottom>
      <diagonal/>
    </border>
    <border>
      <left style="dashed">
        <color auto="1"/>
      </left>
      <right/>
      <top/>
      <bottom style="thin">
        <color auto="1"/>
      </bottom>
      <diagonal/>
    </border>
    <border>
      <left style="medium">
        <color auto="1"/>
      </left>
      <right/>
      <top style="thick">
        <color auto="1"/>
      </top>
      <bottom style="thin">
        <color indexed="64"/>
      </bottom>
      <diagonal/>
    </border>
    <border>
      <left/>
      <right style="medium">
        <color indexed="64"/>
      </right>
      <top style="thick">
        <color auto="1"/>
      </top>
      <bottom style="thin">
        <color indexed="64"/>
      </bottom>
      <diagonal/>
    </border>
    <border>
      <left style="medium">
        <color indexed="64"/>
      </left>
      <right style="dashed">
        <color indexed="64"/>
      </right>
      <top style="thin">
        <color indexed="64"/>
      </top>
      <bottom style="thin">
        <color indexed="64"/>
      </bottom>
      <diagonal/>
    </border>
    <border>
      <left style="dashed">
        <color auto="1"/>
      </left>
      <right style="dashed">
        <color auto="1"/>
      </right>
      <top style="thin">
        <color indexed="64"/>
      </top>
      <bottom style="thin">
        <color auto="1"/>
      </bottom>
      <diagonal/>
    </border>
    <border>
      <left style="dashed">
        <color indexed="64"/>
      </left>
      <right style="medium">
        <color indexed="64"/>
      </right>
      <top style="thin">
        <color indexed="64"/>
      </top>
      <bottom style="thin">
        <color auto="1"/>
      </bottom>
      <diagonal/>
    </border>
    <border>
      <left style="dotted">
        <color indexed="64"/>
      </left>
      <right/>
      <top style="medium">
        <color auto="1"/>
      </top>
      <bottom/>
      <diagonal/>
    </border>
    <border>
      <left style="dotted">
        <color indexed="64"/>
      </left>
      <right/>
      <top style="dotted">
        <color indexed="64"/>
      </top>
      <bottom style="thick">
        <color indexed="64"/>
      </bottom>
      <diagonal/>
    </border>
    <border>
      <left style="medium">
        <color indexed="64"/>
      </left>
      <right/>
      <top style="dotted">
        <color indexed="64"/>
      </top>
      <bottom/>
      <diagonal/>
    </border>
    <border>
      <left/>
      <right style="medium">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s>
  <cellStyleXfs count="42">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1" fillId="0" borderId="47" applyNumberFormat="0" applyFill="0" applyAlignment="0" applyProtection="0"/>
    <xf numFmtId="0" fontId="12" fillId="0" borderId="48" applyNumberFormat="0" applyFill="0" applyAlignment="0" applyProtection="0"/>
    <xf numFmtId="0" fontId="13" fillId="0" borderId="49"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50" applyNumberFormat="0" applyAlignment="0" applyProtection="0"/>
    <xf numFmtId="0" fontId="18" fillId="7" borderId="51" applyNumberFormat="0" applyAlignment="0" applyProtection="0"/>
    <xf numFmtId="0" fontId="19" fillId="7" borderId="50" applyNumberFormat="0" applyAlignment="0" applyProtection="0"/>
    <xf numFmtId="0" fontId="20" fillId="0" borderId="52" applyNumberFormat="0" applyFill="0" applyAlignment="0" applyProtection="0"/>
    <xf numFmtId="0" fontId="21" fillId="8" borderId="53" applyNumberFormat="0" applyAlignment="0" applyProtection="0"/>
    <xf numFmtId="0" fontId="2" fillId="0" borderId="0" applyNumberFormat="0" applyFill="0" applyBorder="0" applyAlignment="0" applyProtection="0"/>
    <xf numFmtId="0" fontId="9" fillId="9" borderId="54" applyNumberFormat="0" applyFont="0" applyAlignment="0" applyProtection="0"/>
    <xf numFmtId="0" fontId="22" fillId="0" borderId="55" applyNumberFormat="0" applyFill="0" applyAlignment="0" applyProtection="0"/>
    <xf numFmtId="0" fontId="23"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3" fillId="33" borderId="0" applyNumberFormat="0" applyBorder="0" applyAlignment="0" applyProtection="0"/>
  </cellStyleXfs>
  <cellXfs count="363">
    <xf numFmtId="0" fontId="0" fillId="0" borderId="0" xfId="0"/>
    <xf numFmtId="0" fontId="3" fillId="0" borderId="0" xfId="0" applyFont="1"/>
    <xf numFmtId="1" fontId="4" fillId="0" borderId="0" xfId="0" applyNumberFormat="1" applyFont="1" applyAlignment="1">
      <alignment horizontal="center"/>
    </xf>
    <xf numFmtId="1" fontId="5" fillId="2" borderId="0" xfId="0" applyNumberFormat="1" applyFont="1" applyFill="1"/>
    <xf numFmtId="0" fontId="5" fillId="0" borderId="0" xfId="0" applyFont="1"/>
    <xf numFmtId="1" fontId="3" fillId="0" borderId="0" xfId="0" applyNumberFormat="1" applyFont="1"/>
    <xf numFmtId="1" fontId="7" fillId="0" borderId="0" xfId="0" applyNumberFormat="1" applyFont="1"/>
    <xf numFmtId="0" fontId="7" fillId="0" borderId="0" xfId="0" applyFont="1"/>
    <xf numFmtId="1" fontId="0" fillId="0" borderId="0" xfId="0" applyNumberFormat="1"/>
    <xf numFmtId="1" fontId="7" fillId="0" borderId="0" xfId="0" applyNumberFormat="1" applyFont="1" applyAlignment="1">
      <alignment horizontal="center"/>
    </xf>
    <xf numFmtId="0" fontId="7" fillId="0" borderId="0" xfId="0" applyFont="1" applyAlignment="1">
      <alignment horizontal="center"/>
    </xf>
    <xf numFmtId="1" fontId="8" fillId="0" borderId="0" xfId="0" applyNumberFormat="1" applyFont="1"/>
    <xf numFmtId="0" fontId="0" fillId="0" borderId="0" xfId="0"/>
    <xf numFmtId="1" fontId="0" fillId="0" borderId="0" xfId="0" applyNumberFormat="1"/>
    <xf numFmtId="1" fontId="8" fillId="0" borderId="0" xfId="0" applyNumberFormat="1" applyFont="1" applyFill="1"/>
    <xf numFmtId="1" fontId="0" fillId="0" borderId="0" xfId="0" applyNumberFormat="1" applyFill="1"/>
    <xf numFmtId="1" fontId="24" fillId="2" borderId="0" xfId="0" applyNumberFormat="1" applyFont="1" applyFill="1"/>
    <xf numFmtId="0" fontId="25" fillId="0" borderId="0" xfId="0" applyFont="1" applyProtection="1">
      <protection hidden="1"/>
    </xf>
    <xf numFmtId="0" fontId="26" fillId="0" borderId="0" xfId="0" applyFont="1" applyProtection="1">
      <protection hidden="1"/>
    </xf>
    <xf numFmtId="0" fontId="28" fillId="0" borderId="0" xfId="0" applyFont="1" applyProtection="1">
      <protection hidden="1"/>
    </xf>
    <xf numFmtId="0" fontId="29" fillId="0" borderId="0" xfId="0" applyFont="1" applyProtection="1">
      <protection hidden="1"/>
    </xf>
    <xf numFmtId="0" fontId="30" fillId="0" borderId="0" xfId="0" applyFont="1" applyAlignment="1" applyProtection="1">
      <alignment horizontal="centerContinuous" vertical="center"/>
      <protection hidden="1"/>
    </xf>
    <xf numFmtId="0" fontId="31" fillId="0" borderId="0" xfId="0" applyFont="1" applyAlignment="1" applyProtection="1">
      <alignment horizontal="centerContinuous" vertical="center"/>
      <protection hidden="1"/>
    </xf>
    <xf numFmtId="0" fontId="32" fillId="0" borderId="0" xfId="0" applyFont="1" applyBorder="1" applyAlignment="1" applyProtection="1">
      <protection hidden="1"/>
    </xf>
    <xf numFmtId="0" fontId="34" fillId="0" borderId="0" xfId="0" applyFont="1" applyProtection="1">
      <protection hidden="1"/>
    </xf>
    <xf numFmtId="0" fontId="35" fillId="0" borderId="0" xfId="0" applyFont="1" applyProtection="1">
      <protection hidden="1"/>
    </xf>
    <xf numFmtId="0" fontId="29"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37" fillId="0" borderId="24" xfId="0" applyFont="1" applyFill="1" applyBorder="1" applyAlignment="1" applyProtection="1">
      <alignment vertical="center" shrinkToFit="1"/>
      <protection locked="0" hidden="1"/>
    </xf>
    <xf numFmtId="0" fontId="37" fillId="34" borderId="30" xfId="0" applyNumberFormat="1" applyFont="1" applyFill="1" applyBorder="1" applyAlignment="1" applyProtection="1">
      <alignment horizontal="center" vertical="center"/>
      <protection locked="0" hidden="1"/>
    </xf>
    <xf numFmtId="0" fontId="26" fillId="0" borderId="0" xfId="0" applyFont="1" applyFill="1" applyBorder="1" applyAlignment="1" applyProtection="1">
      <alignment horizontal="right" vertical="center"/>
      <protection hidden="1"/>
    </xf>
    <xf numFmtId="49" fontId="37" fillId="0" borderId="0" xfId="0" applyNumberFormat="1" applyFont="1" applyFill="1" applyBorder="1" applyAlignment="1" applyProtection="1">
      <alignment horizontal="center" vertical="center"/>
      <protection locked="0"/>
    </xf>
    <xf numFmtId="0" fontId="26" fillId="0" borderId="0" xfId="0" applyFont="1" applyFill="1" applyAlignment="1" applyProtection="1">
      <alignment vertical="center"/>
      <protection hidden="1"/>
    </xf>
    <xf numFmtId="0" fontId="37" fillId="0" borderId="0" xfId="0" applyFont="1" applyFill="1" applyBorder="1" applyAlignment="1" applyProtection="1">
      <alignment horizontal="center" vertical="center"/>
      <protection locked="0" hidden="1"/>
    </xf>
    <xf numFmtId="0" fontId="29" fillId="0" borderId="0" xfId="0" applyFont="1" applyFill="1" applyProtection="1">
      <protection hidden="1"/>
    </xf>
    <xf numFmtId="0" fontId="26" fillId="0" borderId="0" xfId="0" applyFont="1" applyBorder="1" applyAlignment="1" applyProtection="1">
      <alignment vertical="center"/>
      <protection hidden="1"/>
    </xf>
    <xf numFmtId="0" fontId="25" fillId="0" borderId="0" xfId="0" applyFont="1" applyAlignment="1" applyProtection="1">
      <alignment horizontal="left" vertical="center" indent="1"/>
      <protection hidden="1"/>
    </xf>
    <xf numFmtId="0" fontId="26"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164" fontId="38" fillId="34" borderId="30" xfId="0" applyNumberFormat="1" applyFont="1" applyFill="1" applyBorder="1" applyAlignment="1" applyProtection="1">
      <alignment horizontal="center" vertical="center" shrinkToFit="1"/>
      <protection locked="0" hidden="1"/>
    </xf>
    <xf numFmtId="0" fontId="26" fillId="0" borderId="0" xfId="0" applyFont="1" applyAlignment="1" applyProtection="1">
      <alignment vertical="center"/>
      <protection hidden="1"/>
    </xf>
    <xf numFmtId="0" fontId="26" fillId="0" borderId="0" xfId="0" applyFont="1" applyFill="1" applyAlignment="1" applyProtection="1">
      <alignment horizontal="right" vertical="center"/>
      <protection hidden="1"/>
    </xf>
    <xf numFmtId="0" fontId="38" fillId="0" borderId="0" xfId="0" applyFont="1" applyFill="1" applyBorder="1" applyAlignment="1" applyProtection="1">
      <alignment horizontal="left" vertical="center"/>
      <protection hidden="1"/>
    </xf>
    <xf numFmtId="0" fontId="26" fillId="0" borderId="5" xfId="0" applyFont="1" applyFill="1" applyBorder="1" applyAlignment="1" applyProtection="1">
      <alignment vertical="center"/>
      <protection hidden="1"/>
    </xf>
    <xf numFmtId="0" fontId="26" fillId="0" borderId="5" xfId="0" applyFont="1" applyFill="1" applyBorder="1" applyAlignment="1" applyProtection="1">
      <alignment horizontal="right" vertical="center"/>
      <protection hidden="1"/>
    </xf>
    <xf numFmtId="0" fontId="38" fillId="0" borderId="5" xfId="0" applyFont="1" applyFill="1" applyBorder="1" applyAlignment="1" applyProtection="1">
      <alignment horizontal="left" vertical="center"/>
      <protection hidden="1"/>
    </xf>
    <xf numFmtId="0" fontId="29" fillId="0" borderId="3" xfId="0" applyFont="1" applyBorder="1" applyAlignment="1" applyProtection="1">
      <alignment vertical="center"/>
      <protection hidden="1"/>
    </xf>
    <xf numFmtId="0" fontId="26" fillId="0" borderId="0" xfId="0" applyFont="1" applyFill="1" applyProtection="1">
      <protection hidden="1"/>
    </xf>
    <xf numFmtId="0" fontId="35" fillId="0" borderId="0" xfId="0" applyFont="1" applyFill="1" applyBorder="1" applyAlignment="1" applyProtection="1">
      <alignment horizontal="center" vertical="center"/>
      <protection hidden="1"/>
    </xf>
    <xf numFmtId="164" fontId="38" fillId="34" borderId="30" xfId="0" applyNumberFormat="1" applyFont="1" applyFill="1" applyBorder="1" applyAlignment="1" applyProtection="1">
      <alignment horizontal="center" vertical="center" shrinkToFit="1"/>
      <protection locked="0"/>
    </xf>
    <xf numFmtId="164" fontId="38" fillId="0" borderId="0" xfId="0" applyNumberFormat="1" applyFont="1" applyFill="1" applyBorder="1" applyAlignment="1" applyProtection="1">
      <alignment vertical="center" shrinkToFit="1"/>
      <protection locked="0"/>
    </xf>
    <xf numFmtId="0" fontId="29" fillId="0" borderId="0" xfId="0" applyFont="1" applyFill="1" applyBorder="1" applyAlignment="1" applyProtection="1">
      <alignment horizontal="right" vertical="center"/>
      <protection hidden="1"/>
    </xf>
    <xf numFmtId="0" fontId="40" fillId="0" borderId="21" xfId="0" applyFont="1" applyBorder="1" applyAlignment="1" applyProtection="1">
      <alignment horizontal="left" vertical="center"/>
    </xf>
    <xf numFmtId="0" fontId="29" fillId="0" borderId="22" xfId="0" applyFont="1" applyBorder="1" applyProtection="1">
      <protection hidden="1"/>
    </xf>
    <xf numFmtId="0" fontId="29" fillId="0" borderId="23" xfId="0" applyFont="1" applyBorder="1" applyProtection="1">
      <protection hidden="1"/>
    </xf>
    <xf numFmtId="0" fontId="32" fillId="0" borderId="0" xfId="0" applyFont="1" applyAlignment="1" applyProtection="1">
      <alignment vertical="center" wrapText="1"/>
      <protection hidden="1"/>
    </xf>
    <xf numFmtId="0" fontId="43" fillId="0" borderId="0" xfId="0" applyFont="1" applyAlignment="1">
      <alignment horizontal="left" vertical="center" indent="4"/>
    </xf>
    <xf numFmtId="0" fontId="26" fillId="0" borderId="0" xfId="0" applyFont="1"/>
    <xf numFmtId="0" fontId="28" fillId="0" borderId="0" xfId="0" applyFont="1"/>
    <xf numFmtId="0" fontId="48" fillId="0" borderId="0" xfId="0" applyFont="1" applyBorder="1" applyAlignment="1">
      <alignment horizontal="left" vertical="center" wrapText="1" indent="1"/>
    </xf>
    <xf numFmtId="0" fontId="50" fillId="0" borderId="4" xfId="0" applyFont="1" applyBorder="1" applyAlignment="1" applyProtection="1">
      <alignment horizontal="center" wrapText="1"/>
      <protection hidden="1"/>
    </xf>
    <xf numFmtId="0" fontId="50" fillId="0" borderId="56" xfId="0" applyFont="1" applyBorder="1" applyAlignment="1" applyProtection="1">
      <alignment horizontal="center" vertical="center" wrapText="1"/>
      <protection hidden="1"/>
    </xf>
    <xf numFmtId="0" fontId="34" fillId="0" borderId="29" xfId="0" applyFont="1" applyBorder="1" applyAlignment="1" applyProtection="1">
      <alignment horizontal="center" vertical="center" wrapText="1"/>
      <protection hidden="1"/>
    </xf>
    <xf numFmtId="0" fontId="34" fillId="34" borderId="45" xfId="0" applyFont="1" applyFill="1" applyBorder="1" applyAlignment="1" applyProtection="1">
      <alignment horizontal="center" vertical="center" wrapText="1"/>
      <protection locked="0"/>
    </xf>
    <xf numFmtId="0" fontId="34" fillId="34" borderId="0" xfId="0" applyFont="1" applyFill="1" applyBorder="1" applyAlignment="1" applyProtection="1">
      <alignment horizontal="center" vertical="center" wrapText="1"/>
      <protection locked="0"/>
    </xf>
    <xf numFmtId="0" fontId="48" fillId="0" borderId="32" xfId="0" applyFont="1" applyBorder="1" applyAlignment="1">
      <alignment horizontal="left" vertical="center" wrapText="1" indent="1"/>
    </xf>
    <xf numFmtId="0" fontId="50" fillId="0" borderId="32" xfId="0" applyFont="1" applyBorder="1" applyAlignment="1" applyProtection="1">
      <alignment horizontal="center" wrapText="1"/>
      <protection hidden="1"/>
    </xf>
    <xf numFmtId="0" fontId="50" fillId="0" borderId="94" xfId="0" applyFont="1" applyBorder="1" applyAlignment="1" applyProtection="1">
      <alignment horizontal="center" vertical="center" wrapText="1"/>
      <protection hidden="1"/>
    </xf>
    <xf numFmtId="0" fontId="34" fillId="0" borderId="41" xfId="0" applyFont="1" applyBorder="1" applyAlignment="1" applyProtection="1">
      <alignment horizontal="center" vertical="center" wrapText="1"/>
      <protection hidden="1"/>
    </xf>
    <xf numFmtId="0" fontId="34" fillId="34" borderId="30" xfId="0" applyFont="1" applyFill="1" applyBorder="1" applyAlignment="1" applyProtection="1">
      <alignment horizontal="center" vertical="center" wrapText="1"/>
      <protection locked="0"/>
    </xf>
    <xf numFmtId="0" fontId="34" fillId="34" borderId="32" xfId="0" applyFont="1" applyFill="1" applyBorder="1" applyAlignment="1" applyProtection="1">
      <alignment horizontal="center" vertical="center" wrapText="1"/>
      <protection locked="0"/>
    </xf>
    <xf numFmtId="0" fontId="26" fillId="0" borderId="0" xfId="0" applyFont="1" applyBorder="1" applyProtection="1">
      <protection hidden="1"/>
    </xf>
    <xf numFmtId="0" fontId="52" fillId="0" borderId="0" xfId="0" applyFont="1" applyBorder="1" applyAlignment="1" applyProtection="1">
      <alignment horizontal="center" vertical="center"/>
      <protection hidden="1"/>
    </xf>
    <xf numFmtId="0" fontId="48" fillId="0" borderId="99" xfId="0" applyFont="1" applyBorder="1" applyAlignment="1">
      <alignment horizontal="left" vertical="center" wrapText="1" indent="1"/>
    </xf>
    <xf numFmtId="0" fontId="34" fillId="0" borderId="100" xfId="0" applyFont="1" applyBorder="1" applyAlignment="1" applyProtection="1">
      <alignment horizontal="center" vertical="center" wrapText="1"/>
      <protection hidden="1"/>
    </xf>
    <xf numFmtId="0" fontId="34" fillId="34" borderId="101" xfId="0" applyFont="1" applyFill="1" applyBorder="1" applyAlignment="1" applyProtection="1">
      <alignment horizontal="center" vertical="center" wrapText="1"/>
      <protection locked="0"/>
    </xf>
    <xf numFmtId="0" fontId="34" fillId="34" borderId="99" xfId="0" applyFont="1" applyFill="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hidden="1"/>
    </xf>
    <xf numFmtId="0" fontId="48" fillId="0" borderId="0" xfId="0" applyFont="1" applyBorder="1" applyAlignment="1" applyProtection="1">
      <alignment horizontal="left" vertical="center" wrapText="1"/>
      <protection hidden="1"/>
    </xf>
    <xf numFmtId="0" fontId="48" fillId="0" borderId="0" xfId="0" applyFont="1" applyBorder="1" applyAlignment="1" applyProtection="1">
      <alignment horizontal="left" wrapText="1"/>
      <protection hidden="1"/>
    </xf>
    <xf numFmtId="0" fontId="34" fillId="0" borderId="0" xfId="0" applyFont="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48" fillId="0" borderId="0" xfId="0" applyFont="1" applyFill="1" applyBorder="1" applyAlignment="1">
      <alignment horizontal="left"/>
    </xf>
    <xf numFmtId="0" fontId="25" fillId="0" borderId="0" xfId="0" applyFont="1" applyBorder="1" applyProtection="1"/>
    <xf numFmtId="0" fontId="28" fillId="0" borderId="0" xfId="0" applyFont="1" applyFill="1" applyBorder="1" applyAlignment="1" applyProtection="1">
      <alignment wrapText="1"/>
    </xf>
    <xf numFmtId="0" fontId="26" fillId="0" borderId="0" xfId="0" applyFont="1" applyAlignment="1"/>
    <xf numFmtId="0" fontId="29" fillId="0" borderId="0" xfId="0" applyNumberFormat="1" applyFont="1" applyBorder="1" applyAlignment="1">
      <alignment vertical="top" wrapText="1"/>
    </xf>
    <xf numFmtId="0" fontId="43" fillId="0" borderId="0" xfId="0" applyFont="1" applyAlignment="1" applyProtection="1">
      <alignment horizontal="left" vertical="center" indent="3"/>
    </xf>
    <xf numFmtId="0" fontId="43" fillId="0" borderId="0" xfId="0" applyFont="1" applyAlignment="1" applyProtection="1">
      <alignment vertical="center"/>
    </xf>
    <xf numFmtId="0" fontId="26" fillId="0" borderId="0" xfId="0" applyFont="1" applyAlignment="1" applyProtection="1">
      <alignment vertical="center"/>
    </xf>
    <xf numFmtId="0" fontId="43" fillId="0" borderId="0" xfId="0" applyFont="1" applyAlignment="1" applyProtection="1">
      <alignment vertical="center" wrapText="1"/>
    </xf>
    <xf numFmtId="0" fontId="43" fillId="0" borderId="16" xfId="0" applyFont="1" applyBorder="1" applyAlignment="1" applyProtection="1">
      <alignment vertical="center"/>
    </xf>
    <xf numFmtId="0" fontId="45" fillId="0" borderId="1" xfId="0" applyFont="1" applyBorder="1" applyAlignment="1" applyProtection="1">
      <alignment horizontal="left" vertical="center" indent="3"/>
    </xf>
    <xf numFmtId="0" fontId="43" fillId="0" borderId="4" xfId="0" applyFont="1" applyBorder="1" applyAlignment="1" applyProtection="1">
      <alignment vertical="center"/>
    </xf>
    <xf numFmtId="0" fontId="55" fillId="0" borderId="16" xfId="0" applyFont="1" applyBorder="1" applyAlignment="1" applyProtection="1">
      <alignment horizontal="center" wrapText="1"/>
    </xf>
    <xf numFmtId="0" fontId="55" fillId="0" borderId="35" xfId="0" applyFont="1" applyBorder="1" applyAlignment="1" applyProtection="1">
      <alignment horizontal="center" wrapText="1"/>
    </xf>
    <xf numFmtId="0" fontId="55" fillId="0" borderId="19" xfId="0" applyFont="1" applyBorder="1" applyAlignment="1" applyProtection="1">
      <alignment horizontal="center" wrapText="1"/>
    </xf>
    <xf numFmtId="0" fontId="55" fillId="0" borderId="34" xfId="0" applyFont="1" applyBorder="1" applyAlignment="1" applyProtection="1">
      <alignment horizontal="center" wrapText="1"/>
    </xf>
    <xf numFmtId="0" fontId="56" fillId="0" borderId="15" xfId="0" applyFont="1" applyBorder="1" applyAlignment="1" applyProtection="1">
      <alignment horizontal="left" vertical="center" wrapText="1"/>
    </xf>
    <xf numFmtId="3" fontId="29" fillId="0" borderId="89" xfId="0" applyNumberFormat="1" applyFont="1" applyBorder="1" applyAlignment="1" applyProtection="1">
      <alignment horizontal="center" vertical="center" wrapText="1"/>
    </xf>
    <xf numFmtId="3" fontId="29" fillId="0" borderId="92" xfId="0" applyNumberFormat="1" applyFont="1" applyBorder="1" applyAlignment="1" applyProtection="1">
      <alignment horizontal="center" vertical="center" wrapText="1"/>
    </xf>
    <xf numFmtId="3" fontId="29" fillId="0" borderId="15" xfId="0" applyNumberFormat="1" applyFont="1" applyBorder="1" applyAlignment="1" applyProtection="1">
      <alignment horizontal="center" vertical="center" wrapText="1"/>
    </xf>
    <xf numFmtId="3" fontId="29" fillId="0" borderId="90" xfId="0" applyNumberFormat="1" applyFont="1" applyBorder="1" applyAlignment="1" applyProtection="1">
      <alignment horizontal="center" vertical="center" wrapText="1"/>
    </xf>
    <xf numFmtId="3" fontId="29" fillId="0" borderId="91" xfId="0" applyNumberFormat="1" applyFont="1" applyBorder="1" applyAlignment="1" applyProtection="1">
      <alignment horizontal="center" vertical="center" wrapText="1"/>
    </xf>
    <xf numFmtId="3" fontId="29" fillId="0" borderId="29" xfId="0" applyNumberFormat="1" applyFont="1" applyBorder="1" applyAlignment="1" applyProtection="1">
      <alignment horizontal="center" vertical="center" wrapText="1"/>
    </xf>
    <xf numFmtId="3" fontId="29" fillId="0" borderId="45" xfId="0" applyNumberFormat="1" applyFont="1" applyFill="1" applyBorder="1" applyAlignment="1" applyProtection="1">
      <alignment horizontal="center" vertical="center" wrapText="1"/>
    </xf>
    <xf numFmtId="3" fontId="29" fillId="0" borderId="0" xfId="0" applyNumberFormat="1" applyFont="1" applyFill="1" applyBorder="1" applyAlignment="1" applyProtection="1">
      <alignment horizontal="center" vertical="center" wrapText="1"/>
    </xf>
    <xf numFmtId="3" fontId="29" fillId="0" borderId="14" xfId="0" applyNumberFormat="1" applyFont="1" applyFill="1" applyBorder="1" applyAlignment="1" applyProtection="1">
      <alignment horizontal="center" vertical="center" wrapText="1"/>
    </xf>
    <xf numFmtId="3" fontId="29" fillId="34" borderId="45" xfId="0" applyNumberFormat="1" applyFont="1" applyFill="1" applyBorder="1" applyAlignment="1" applyProtection="1">
      <alignment horizontal="center" vertical="center" wrapText="1"/>
      <protection locked="0"/>
    </xf>
    <xf numFmtId="3" fontId="29" fillId="34" borderId="93" xfId="0" applyNumberFormat="1" applyFont="1" applyFill="1" applyBorder="1" applyAlignment="1" applyProtection="1">
      <alignment horizontal="center" vertical="center" wrapText="1"/>
      <protection locked="0"/>
    </xf>
    <xf numFmtId="3" fontId="29" fillId="34" borderId="121" xfId="0" applyNumberFormat="1" applyFont="1" applyFill="1" applyBorder="1" applyAlignment="1" applyProtection="1">
      <alignment horizontal="center" vertical="center" wrapText="1"/>
      <protection locked="0"/>
    </xf>
    <xf numFmtId="3" fontId="29" fillId="0" borderId="41" xfId="0" applyNumberFormat="1" applyFont="1" applyBorder="1" applyAlignment="1" applyProtection="1">
      <alignment horizontal="center" vertical="center" wrapText="1"/>
    </xf>
    <xf numFmtId="3" fontId="29" fillId="0" borderId="30" xfId="0" applyNumberFormat="1" applyFont="1" applyFill="1" applyBorder="1" applyAlignment="1" applyProtection="1">
      <alignment horizontal="center" vertical="center" wrapText="1"/>
    </xf>
    <xf numFmtId="3" fontId="29" fillId="0" borderId="32" xfId="0" applyNumberFormat="1" applyFont="1" applyFill="1" applyBorder="1" applyAlignment="1" applyProtection="1">
      <alignment horizontal="center" vertical="center" wrapText="1"/>
    </xf>
    <xf numFmtId="3" fontId="29" fillId="0" borderId="42" xfId="0" applyNumberFormat="1" applyFont="1" applyFill="1" applyBorder="1" applyAlignment="1" applyProtection="1">
      <alignment horizontal="center" vertical="center" wrapText="1"/>
    </xf>
    <xf numFmtId="3" fontId="29" fillId="34" borderId="30" xfId="0" applyNumberFormat="1" applyFont="1" applyFill="1" applyBorder="1" applyAlignment="1" applyProtection="1">
      <alignment horizontal="center" vertical="center" wrapText="1"/>
      <protection locked="0"/>
    </xf>
    <xf numFmtId="3" fontId="29" fillId="34" borderId="43" xfId="0" applyNumberFormat="1" applyFont="1" applyFill="1" applyBorder="1" applyAlignment="1" applyProtection="1">
      <alignment horizontal="center" vertical="center" wrapText="1"/>
      <protection locked="0"/>
    </xf>
    <xf numFmtId="3" fontId="29" fillId="34" borderId="31" xfId="0" applyNumberFormat="1" applyFont="1" applyFill="1" applyBorder="1" applyAlignment="1" applyProtection="1">
      <alignment horizontal="center" vertical="center" wrapText="1"/>
      <protection locked="0"/>
    </xf>
    <xf numFmtId="3" fontId="29" fillId="0" borderId="100" xfId="0" applyNumberFormat="1" applyFont="1" applyBorder="1" applyAlignment="1" applyProtection="1">
      <alignment horizontal="center" vertical="center" wrapText="1"/>
    </xf>
    <xf numFmtId="3" fontId="29" fillId="0" borderId="101" xfId="0" applyNumberFormat="1" applyFont="1" applyFill="1" applyBorder="1" applyAlignment="1" applyProtection="1">
      <alignment horizontal="center" vertical="center" wrapText="1"/>
    </xf>
    <xf numFmtId="3" fontId="29" fillId="0" borderId="99" xfId="0" applyNumberFormat="1" applyFont="1" applyFill="1" applyBorder="1" applyAlignment="1" applyProtection="1">
      <alignment horizontal="center" vertical="center" wrapText="1"/>
    </xf>
    <xf numFmtId="3" fontId="29" fillId="0" borderId="105" xfId="0" applyNumberFormat="1" applyFont="1" applyFill="1" applyBorder="1" applyAlignment="1" applyProtection="1">
      <alignment horizontal="center" vertical="center" wrapText="1"/>
    </xf>
    <xf numFmtId="3" fontId="29" fillId="34" borderId="101" xfId="0" applyNumberFormat="1" applyFont="1" applyFill="1" applyBorder="1" applyAlignment="1" applyProtection="1">
      <alignment horizontal="center" vertical="center" wrapText="1"/>
      <protection locked="0"/>
    </xf>
    <xf numFmtId="3" fontId="29" fillId="34" borderId="106" xfId="0" applyNumberFormat="1" applyFont="1" applyFill="1" applyBorder="1" applyAlignment="1" applyProtection="1">
      <alignment horizontal="center" vertical="center" wrapText="1"/>
      <protection locked="0"/>
    </xf>
    <xf numFmtId="3" fontId="29" fillId="34" borderId="122" xfId="0" applyNumberFormat="1" applyFont="1" applyFill="1" applyBorder="1" applyAlignment="1" applyProtection="1">
      <alignment horizontal="center" vertical="center" wrapText="1"/>
      <protection locked="0"/>
    </xf>
    <xf numFmtId="3" fontId="29" fillId="0" borderId="0" xfId="0" applyNumberFormat="1" applyFont="1" applyBorder="1" applyAlignment="1" applyProtection="1">
      <alignment horizontal="center" vertical="center" wrapText="1"/>
    </xf>
    <xf numFmtId="0" fontId="57" fillId="0" borderId="0" xfId="0" applyFont="1" applyBorder="1" applyAlignment="1" applyProtection="1">
      <alignment horizontal="center" vertical="center" wrapText="1"/>
    </xf>
    <xf numFmtId="0" fontId="57" fillId="0" borderId="4" xfId="0" applyFont="1" applyFill="1" applyBorder="1" applyAlignment="1" applyProtection="1">
      <alignment horizontal="center" vertical="center" wrapText="1"/>
    </xf>
    <xf numFmtId="0" fontId="48" fillId="0" borderId="0" xfId="0" applyFont="1" applyFill="1" applyBorder="1" applyAlignment="1" applyProtection="1">
      <alignment horizontal="left" vertical="center" wrapText="1"/>
    </xf>
    <xf numFmtId="0" fontId="53" fillId="0" borderId="0" xfId="0" applyFont="1" applyAlignment="1" applyProtection="1">
      <alignment vertical="center" wrapText="1"/>
    </xf>
    <xf numFmtId="0" fontId="53" fillId="0" borderId="0" xfId="0" applyFont="1" applyAlignment="1" applyProtection="1">
      <alignment horizontal="center" wrapText="1"/>
    </xf>
    <xf numFmtId="0" fontId="45" fillId="0" borderId="16" xfId="0" applyFont="1" applyBorder="1" applyAlignment="1" applyProtection="1">
      <alignment horizontal="left" vertical="center" indent="3"/>
    </xf>
    <xf numFmtId="0" fontId="43" fillId="0" borderId="0" xfId="0" applyFont="1" applyFill="1" applyAlignment="1">
      <alignment horizontal="left" vertical="center" indent="3"/>
    </xf>
    <xf numFmtId="0" fontId="58" fillId="0" borderId="0" xfId="0" applyNumberFormat="1" applyFont="1" applyFill="1" applyAlignment="1">
      <alignment horizontal="center" vertical="center"/>
    </xf>
    <xf numFmtId="0" fontId="59" fillId="0" borderId="16" xfId="0" applyFont="1" applyFill="1" applyBorder="1" applyAlignment="1">
      <alignment horizontal="left" vertical="center" indent="3"/>
    </xf>
    <xf numFmtId="0" fontId="55" fillId="0" borderId="9" xfId="0" applyFont="1" applyFill="1" applyBorder="1" applyAlignment="1">
      <alignment horizontal="center" wrapText="1"/>
    </xf>
    <xf numFmtId="0" fontId="55" fillId="0" borderId="44" xfId="0" applyFont="1" applyFill="1" applyBorder="1" applyAlignment="1">
      <alignment horizontal="center" wrapText="1"/>
    </xf>
    <xf numFmtId="0" fontId="55" fillId="0" borderId="16" xfId="0" applyFont="1" applyFill="1" applyBorder="1" applyAlignment="1">
      <alignment horizontal="center" wrapText="1"/>
    </xf>
    <xf numFmtId="0" fontId="55" fillId="0" borderId="19" xfId="0" applyFont="1" applyFill="1" applyBorder="1" applyAlignment="1">
      <alignment horizontal="center" wrapText="1"/>
    </xf>
    <xf numFmtId="0" fontId="55" fillId="0" borderId="110" xfId="0" applyFont="1" applyFill="1" applyBorder="1" applyAlignment="1">
      <alignment horizontal="center" wrapText="1"/>
    </xf>
    <xf numFmtId="0" fontId="62" fillId="0" borderId="1" xfId="0" applyFont="1" applyFill="1" applyBorder="1" applyAlignment="1">
      <alignment vertical="center" wrapText="1"/>
    </xf>
    <xf numFmtId="3" fontId="34" fillId="0" borderId="89" xfId="0" applyNumberFormat="1" applyFont="1" applyFill="1" applyBorder="1" applyAlignment="1">
      <alignment horizontal="center" vertical="center" wrapText="1"/>
    </xf>
    <xf numFmtId="3" fontId="34" fillId="0" borderId="108" xfId="0" applyNumberFormat="1" applyFont="1" applyFill="1" applyBorder="1" applyAlignment="1">
      <alignment horizontal="center" vertical="center" wrapText="1"/>
    </xf>
    <xf numFmtId="3" fontId="34" fillId="0" borderId="15" xfId="0" applyNumberFormat="1" applyFont="1" applyFill="1" applyBorder="1" applyAlignment="1">
      <alignment horizontal="center" vertical="center" wrapText="1"/>
    </xf>
    <xf numFmtId="3" fontId="34" fillId="0" borderId="90" xfId="0" applyNumberFormat="1" applyFont="1" applyFill="1" applyBorder="1" applyAlignment="1">
      <alignment horizontal="center" vertical="center" wrapText="1"/>
    </xf>
    <xf numFmtId="3" fontId="34" fillId="34" borderId="108" xfId="0" applyNumberFormat="1" applyFont="1" applyFill="1" applyBorder="1" applyAlignment="1" applyProtection="1">
      <alignment horizontal="center" vertical="center" wrapText="1"/>
      <protection locked="0"/>
    </xf>
    <xf numFmtId="3" fontId="34" fillId="34" borderId="15" xfId="0" applyNumberFormat="1" applyFont="1" applyFill="1" applyBorder="1" applyAlignment="1" applyProtection="1">
      <alignment horizontal="center" vertical="center" wrapText="1"/>
      <protection locked="0"/>
    </xf>
    <xf numFmtId="3" fontId="34" fillId="34" borderId="91" xfId="0" applyNumberFormat="1" applyFont="1" applyFill="1" applyBorder="1" applyAlignment="1" applyProtection="1">
      <alignment horizontal="center" vertical="center" wrapText="1"/>
      <protection locked="0"/>
    </xf>
    <xf numFmtId="0" fontId="48" fillId="0" borderId="13" xfId="0" applyFont="1" applyFill="1" applyBorder="1" applyAlignment="1">
      <alignment horizontal="left" vertical="center" wrapText="1" indent="2"/>
    </xf>
    <xf numFmtId="3" fontId="26" fillId="0" borderId="0" xfId="0" applyNumberFormat="1" applyFont="1"/>
    <xf numFmtId="0" fontId="48" fillId="0" borderId="22" xfId="0" applyFont="1" applyFill="1" applyBorder="1" applyAlignment="1">
      <alignment horizontal="left" vertical="center" wrapText="1" indent="2"/>
    </xf>
    <xf numFmtId="0" fontId="48" fillId="0" borderId="0" xfId="0" applyFont="1" applyFill="1" applyBorder="1" applyAlignment="1">
      <alignment horizontal="left" vertical="center" wrapText="1" indent="2"/>
    </xf>
    <xf numFmtId="0" fontId="64" fillId="0" borderId="22" xfId="0" applyFont="1" applyFill="1" applyBorder="1" applyAlignment="1">
      <alignment horizontal="left" vertical="center" wrapText="1" indent="2"/>
    </xf>
    <xf numFmtId="0" fontId="25" fillId="0" borderId="2" xfId="0" applyFont="1" applyFill="1" applyBorder="1" applyAlignment="1">
      <alignment horizontal="left" vertical="center" wrapText="1"/>
    </xf>
    <xf numFmtId="3" fontId="34" fillId="0" borderId="61" xfId="0" applyNumberFormat="1" applyFont="1" applyFill="1" applyBorder="1" applyAlignment="1">
      <alignment horizontal="center" vertical="center" wrapText="1"/>
    </xf>
    <xf numFmtId="3" fontId="34" fillId="0" borderId="77" xfId="0" applyNumberFormat="1" applyFont="1" applyFill="1" applyBorder="1" applyAlignment="1">
      <alignment horizontal="center" vertical="center" wrapText="1"/>
    </xf>
    <xf numFmtId="3" fontId="34" fillId="0" borderId="70" xfId="0" applyNumberFormat="1" applyFont="1" applyFill="1" applyBorder="1" applyAlignment="1">
      <alignment horizontal="center" vertical="center" wrapText="1"/>
    </xf>
    <xf numFmtId="3" fontId="34" fillId="0" borderId="65" xfId="0" applyNumberFormat="1" applyFont="1" applyFill="1" applyBorder="1" applyAlignment="1">
      <alignment horizontal="center" vertical="center" wrapText="1"/>
    </xf>
    <xf numFmtId="3" fontId="34" fillId="0" borderId="73" xfId="0" applyNumberFormat="1" applyFont="1" applyFill="1" applyBorder="1" applyAlignment="1">
      <alignment horizontal="center" vertical="center" wrapText="1"/>
    </xf>
    <xf numFmtId="3" fontId="34" fillId="0" borderId="67" xfId="0" applyNumberFormat="1" applyFont="1" applyFill="1" applyBorder="1" applyAlignment="1">
      <alignment horizontal="center" vertical="center" wrapText="1"/>
    </xf>
    <xf numFmtId="3" fontId="34" fillId="0" borderId="68" xfId="0" applyNumberFormat="1" applyFont="1" applyFill="1" applyBorder="1" applyAlignment="1">
      <alignment horizontal="center" vertical="center" wrapText="1"/>
    </xf>
    <xf numFmtId="3" fontId="66" fillId="0" borderId="104" xfId="0" applyNumberFormat="1" applyFont="1" applyFill="1" applyBorder="1" applyAlignment="1">
      <alignment vertical="center"/>
    </xf>
    <xf numFmtId="3" fontId="66" fillId="0" borderId="0" xfId="0" applyNumberFormat="1" applyFont="1" applyFill="1" applyBorder="1" applyAlignment="1">
      <alignment horizontal="center" vertical="center"/>
    </xf>
    <xf numFmtId="0" fontId="48" fillId="0" borderId="0" xfId="0" applyFont="1" applyFill="1" applyAlignment="1">
      <alignment horizontal="justify" vertical="center"/>
    </xf>
    <xf numFmtId="0" fontId="67" fillId="0" borderId="0" xfId="0" applyFont="1" applyFill="1" applyAlignment="1">
      <alignment vertical="center" wrapText="1"/>
    </xf>
    <xf numFmtId="0" fontId="68" fillId="0" borderId="0" xfId="0" applyFont="1" applyFill="1" applyAlignment="1">
      <alignment vertical="center"/>
    </xf>
    <xf numFmtId="0" fontId="26" fillId="0" borderId="0" xfId="0" applyFont="1" applyFill="1" applyAlignment="1">
      <alignment vertical="center"/>
    </xf>
    <xf numFmtId="0" fontId="26" fillId="0" borderId="0" xfId="0" applyFont="1" applyAlignment="1">
      <alignment vertical="center"/>
    </xf>
    <xf numFmtId="0" fontId="42" fillId="0" borderId="0" xfId="0" applyFont="1" applyAlignment="1">
      <alignment horizontal="justify"/>
    </xf>
    <xf numFmtId="49" fontId="64" fillId="0" borderId="0" xfId="0" applyNumberFormat="1" applyFont="1" applyFill="1" applyBorder="1" applyAlignment="1" applyProtection="1">
      <alignment horizontal="center" vertical="center"/>
      <protection hidden="1"/>
    </xf>
    <xf numFmtId="0" fontId="48" fillId="0" borderId="0" xfId="0" applyFont="1" applyAlignment="1" applyProtection="1">
      <alignment horizontal="left" indent="1"/>
      <protection hidden="1"/>
    </xf>
    <xf numFmtId="0" fontId="28" fillId="0" borderId="0" xfId="0" applyFont="1" applyFill="1" applyBorder="1" applyAlignment="1" applyProtection="1">
      <alignment vertical="center"/>
      <protection locked="0" hidden="1"/>
    </xf>
    <xf numFmtId="0" fontId="26" fillId="0" borderId="0" xfId="0" applyFont="1" applyFill="1" applyBorder="1" applyAlignment="1" applyProtection="1">
      <protection hidden="1"/>
    </xf>
    <xf numFmtId="0" fontId="26" fillId="0" borderId="3" xfId="0" applyFont="1" applyBorder="1" applyAlignment="1" applyProtection="1">
      <alignment horizontal="right" vertical="center"/>
      <protection hidden="1"/>
    </xf>
    <xf numFmtId="0" fontId="26" fillId="0" borderId="3" xfId="0" applyFont="1" applyBorder="1" applyAlignment="1" applyProtection="1">
      <alignment vertical="center"/>
      <protection hidden="1"/>
    </xf>
    <xf numFmtId="14" fontId="38" fillId="0" borderId="0" xfId="0" applyNumberFormat="1" applyFont="1" applyFill="1" applyBorder="1" applyAlignment="1" applyProtection="1">
      <alignment vertical="center" shrinkToFit="1"/>
      <protection locked="0"/>
    </xf>
    <xf numFmtId="0" fontId="26" fillId="0" borderId="0" xfId="0" applyFont="1" applyAlignment="1" applyProtection="1">
      <alignment horizontal="right" vertical="center"/>
      <protection hidden="1"/>
    </xf>
    <xf numFmtId="0" fontId="26" fillId="0" borderId="0" xfId="0" applyFont="1" applyFill="1" applyBorder="1" applyAlignment="1">
      <alignment horizontal="left" vertical="center" wrapText="1" indent="2"/>
    </xf>
    <xf numFmtId="0" fontId="26" fillId="0" borderId="83" xfId="0" applyFont="1" applyFill="1" applyBorder="1" applyAlignment="1">
      <alignment horizontal="left" vertical="center" wrapText="1" indent="2"/>
    </xf>
    <xf numFmtId="0" fontId="35" fillId="0" borderId="27" xfId="0" applyFont="1" applyFill="1" applyBorder="1" applyAlignment="1">
      <alignment horizontal="left" vertical="center" wrapText="1" indent="2"/>
    </xf>
    <xf numFmtId="0" fontId="26" fillId="0" borderId="15" xfId="0" applyFont="1" applyFill="1" applyBorder="1" applyAlignment="1">
      <alignment horizontal="left" vertical="center" wrapText="1" indent="2"/>
    </xf>
    <xf numFmtId="0" fontId="48" fillId="0" borderId="32" xfId="0" applyFont="1" applyBorder="1" applyAlignment="1" applyProtection="1">
      <alignment horizontal="left" vertical="center" indent="1"/>
    </xf>
    <xf numFmtId="0" fontId="48" fillId="0" borderId="99" xfId="0" applyFont="1" applyBorder="1" applyAlignment="1" applyProtection="1">
      <alignment horizontal="left" vertical="center" indent="1"/>
    </xf>
    <xf numFmtId="0" fontId="26" fillId="0" borderId="0" xfId="0" applyFont="1" applyFill="1" applyAlignment="1">
      <alignment horizontal="left" vertical="center" indent="1"/>
    </xf>
    <xf numFmtId="0" fontId="26" fillId="0" borderId="0" xfId="0" applyFont="1" applyAlignment="1">
      <alignment horizontal="left" vertical="center" indent="1"/>
    </xf>
    <xf numFmtId="0" fontId="35" fillId="0" borderId="0" xfId="0" applyFont="1" applyFill="1" applyAlignment="1">
      <alignment horizontal="left" vertical="center" indent="1"/>
    </xf>
    <xf numFmtId="0" fontId="26" fillId="0" borderId="0" xfId="0" applyFont="1" applyBorder="1" applyAlignment="1" applyProtection="1">
      <alignment horizontal="right" vertical="center" wrapText="1"/>
      <protection hidden="1"/>
    </xf>
    <xf numFmtId="0" fontId="43" fillId="0" borderId="16" xfId="0" applyFont="1" applyBorder="1" applyAlignment="1" applyProtection="1">
      <alignment horizontal="left" vertical="center" indent="3"/>
    </xf>
    <xf numFmtId="0" fontId="73" fillId="0" borderId="16" xfId="0" applyFont="1" applyFill="1" applyBorder="1" applyAlignment="1">
      <alignment horizontal="left" vertical="center" indent="3"/>
    </xf>
    <xf numFmtId="0" fontId="74" fillId="0" borderId="16" xfId="0" applyFont="1" applyBorder="1" applyAlignment="1" applyProtection="1">
      <alignment horizontal="left" vertical="center" indent="3"/>
    </xf>
    <xf numFmtId="0" fontId="47" fillId="0" borderId="9" xfId="0" applyFont="1" applyBorder="1" applyAlignment="1">
      <alignment horizontal="center" wrapText="1"/>
    </xf>
    <xf numFmtId="0" fontId="47" fillId="0" borderId="46" xfId="0" applyFont="1" applyBorder="1" applyAlignment="1">
      <alignment horizontal="center" wrapText="1"/>
    </xf>
    <xf numFmtId="0" fontId="47" fillId="0" borderId="16" xfId="0" applyFont="1" applyBorder="1" applyAlignment="1">
      <alignment horizontal="center" wrapText="1"/>
    </xf>
    <xf numFmtId="0" fontId="74" fillId="0" borderId="16" xfId="0" applyFont="1" applyBorder="1" applyAlignment="1">
      <alignment horizontal="left" vertical="center" indent="4"/>
    </xf>
    <xf numFmtId="0" fontId="44" fillId="0" borderId="0" xfId="0" applyFont="1" applyAlignment="1">
      <alignment horizontal="left" vertical="center" indent="4"/>
    </xf>
    <xf numFmtId="49" fontId="75" fillId="34" borderId="30" xfId="0" applyNumberFormat="1" applyFont="1" applyFill="1" applyBorder="1" applyAlignment="1" applyProtection="1">
      <alignment horizontal="center" vertical="center"/>
      <protection locked="0"/>
    </xf>
    <xf numFmtId="1" fontId="0" fillId="2" borderId="0" xfId="0" applyNumberFormat="1" applyFill="1"/>
    <xf numFmtId="0" fontId="41" fillId="0" borderId="107" xfId="0" applyNumberFormat="1" applyFont="1" applyBorder="1" applyAlignment="1" applyProtection="1">
      <alignment horizontal="center"/>
    </xf>
    <xf numFmtId="0" fontId="33" fillId="0" borderId="0" xfId="0" applyFont="1" applyAlignment="1" applyProtection="1">
      <alignment horizontal="left" vertical="center" indent="17"/>
      <protection hidden="1"/>
    </xf>
    <xf numFmtId="0" fontId="75" fillId="34" borderId="31" xfId="0" applyFont="1" applyFill="1" applyBorder="1" applyAlignment="1" applyProtection="1">
      <alignment horizontal="center" vertical="center" shrinkToFit="1"/>
      <protection locked="0" hidden="1"/>
    </xf>
    <xf numFmtId="0" fontId="75" fillId="34" borderId="32" xfId="0" applyFont="1" applyFill="1" applyBorder="1" applyAlignment="1" applyProtection="1">
      <alignment horizontal="center" vertical="center" shrinkToFit="1"/>
      <protection locked="0" hidden="1"/>
    </xf>
    <xf numFmtId="0" fontId="75" fillId="34" borderId="33" xfId="0" applyFont="1" applyFill="1" applyBorder="1" applyAlignment="1" applyProtection="1">
      <alignment horizontal="center" vertical="center" shrinkToFit="1"/>
      <protection locked="0" hidden="1"/>
    </xf>
    <xf numFmtId="164" fontId="38" fillId="34" borderId="31" xfId="0" applyNumberFormat="1" applyFont="1" applyFill="1" applyBorder="1" applyAlignment="1" applyProtection="1">
      <alignment horizontal="center" vertical="center" shrinkToFit="1"/>
      <protection locked="0" hidden="1"/>
    </xf>
    <xf numFmtId="164" fontId="38" fillId="34" borderId="33" xfId="0" applyNumberFormat="1" applyFont="1" applyFill="1" applyBorder="1" applyAlignment="1" applyProtection="1">
      <alignment horizontal="center" vertical="center" shrinkToFit="1"/>
      <protection locked="0" hidden="1"/>
    </xf>
    <xf numFmtId="0" fontId="38" fillId="34" borderId="31" xfId="0" applyFont="1" applyFill="1" applyBorder="1" applyAlignment="1" applyProtection="1">
      <alignment horizontal="center" vertical="center" shrinkToFit="1"/>
      <protection locked="0" hidden="1"/>
    </xf>
    <xf numFmtId="0" fontId="38" fillId="34" borderId="32" xfId="0" applyFont="1" applyFill="1" applyBorder="1" applyAlignment="1" applyProtection="1">
      <alignment horizontal="center" vertical="center" shrinkToFit="1"/>
      <protection locked="0" hidden="1"/>
    </xf>
    <xf numFmtId="0" fontId="38" fillId="34" borderId="33" xfId="0" applyFont="1" applyFill="1" applyBorder="1" applyAlignment="1" applyProtection="1">
      <alignment horizontal="center" vertical="center" shrinkToFit="1"/>
      <protection locked="0" hidden="1"/>
    </xf>
    <xf numFmtId="0" fontId="39" fillId="34" borderId="31" xfId="0" applyFont="1" applyFill="1" applyBorder="1" applyAlignment="1" applyProtection="1">
      <alignment horizontal="center" vertical="center" shrinkToFit="1"/>
      <protection locked="0"/>
    </xf>
    <xf numFmtId="0" fontId="39" fillId="34" borderId="32" xfId="0" applyFont="1" applyFill="1" applyBorder="1" applyAlignment="1" applyProtection="1">
      <alignment horizontal="center" vertical="center" shrinkToFit="1"/>
      <protection locked="0"/>
    </xf>
    <xf numFmtId="0" fontId="39" fillId="34" borderId="33" xfId="0" applyFont="1" applyFill="1" applyBorder="1" applyAlignment="1" applyProtection="1">
      <alignment horizontal="center" vertical="center" shrinkToFit="1"/>
      <protection locked="0"/>
    </xf>
    <xf numFmtId="0" fontId="31" fillId="0" borderId="21" xfId="0" applyFont="1" applyBorder="1" applyAlignment="1" applyProtection="1">
      <alignment horizontal="justify" vertical="center" wrapText="1"/>
    </xf>
    <xf numFmtId="0" fontId="31" fillId="0" borderId="22" xfId="0" applyFont="1" applyBorder="1" applyAlignment="1" applyProtection="1">
      <alignment horizontal="justify" vertical="center" wrapText="1"/>
    </xf>
    <xf numFmtId="0" fontId="31" fillId="0" borderId="23" xfId="0" applyFont="1" applyBorder="1" applyAlignment="1" applyProtection="1">
      <alignment horizontal="justify" vertical="center" wrapText="1"/>
    </xf>
    <xf numFmtId="0" fontId="31" fillId="0" borderId="24" xfId="0" applyFont="1" applyBorder="1" applyAlignment="1" applyProtection="1">
      <alignment horizontal="justify" vertical="center" wrapText="1"/>
    </xf>
    <xf numFmtId="0" fontId="31" fillId="0" borderId="0" xfId="0" applyFont="1" applyBorder="1" applyAlignment="1" applyProtection="1">
      <alignment horizontal="justify" vertical="center" wrapText="1"/>
    </xf>
    <xf numFmtId="0" fontId="31" fillId="0" borderId="25" xfId="0" applyFont="1" applyBorder="1" applyAlignment="1" applyProtection="1">
      <alignment horizontal="justify" vertical="center" wrapText="1"/>
    </xf>
    <xf numFmtId="0" fontId="31" fillId="0" borderId="26" xfId="0" applyFont="1" applyBorder="1" applyAlignment="1" applyProtection="1">
      <alignment horizontal="justify" vertical="center" wrapText="1"/>
    </xf>
    <xf numFmtId="0" fontId="31" fillId="0" borderId="27" xfId="0" applyFont="1" applyBorder="1" applyAlignment="1" applyProtection="1">
      <alignment horizontal="justify" vertical="center" wrapText="1"/>
    </xf>
    <xf numFmtId="0" fontId="31" fillId="0" borderId="28" xfId="0" applyFont="1" applyBorder="1" applyAlignment="1" applyProtection="1">
      <alignment horizontal="justify" vertical="center" wrapText="1"/>
    </xf>
    <xf numFmtId="0" fontId="26" fillId="0" borderId="0" xfId="0" applyFont="1" applyBorder="1" applyAlignment="1" applyProtection="1">
      <alignment horizontal="right" vertical="center"/>
      <protection hidden="1"/>
    </xf>
    <xf numFmtId="0" fontId="27" fillId="0" borderId="21" xfId="0" applyFont="1" applyBorder="1" applyAlignment="1" applyProtection="1">
      <alignment horizontal="center" vertical="center"/>
      <protection hidden="1"/>
    </xf>
    <xf numFmtId="0" fontId="27" fillId="0" borderId="22" xfId="0" applyFont="1" applyBorder="1" applyAlignment="1" applyProtection="1">
      <alignment horizontal="center" vertical="center"/>
      <protection hidden="1"/>
    </xf>
    <xf numFmtId="0" fontId="27" fillId="0" borderId="23" xfId="0" applyFont="1" applyBorder="1" applyAlignment="1" applyProtection="1">
      <alignment horizontal="center" vertical="center"/>
      <protection hidden="1"/>
    </xf>
    <xf numFmtId="0" fontId="27" fillId="0" borderId="26" xfId="0" applyFont="1" applyBorder="1" applyAlignment="1" applyProtection="1">
      <alignment horizontal="center" vertical="center"/>
      <protection hidden="1"/>
    </xf>
    <xf numFmtId="0" fontId="27" fillId="0" borderId="27" xfId="0" applyFont="1" applyBorder="1" applyAlignment="1" applyProtection="1">
      <alignment horizontal="center" vertical="center"/>
      <protection hidden="1"/>
    </xf>
    <xf numFmtId="0" fontId="27" fillId="0" borderId="28" xfId="0" applyFont="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38" fillId="34" borderId="31" xfId="0" applyFont="1" applyFill="1" applyBorder="1" applyAlignment="1" applyProtection="1">
      <alignment horizontal="center" vertical="center"/>
      <protection locked="0"/>
    </xf>
    <xf numFmtId="0" fontId="38" fillId="34" borderId="32" xfId="0" applyFont="1" applyFill="1" applyBorder="1" applyAlignment="1" applyProtection="1">
      <alignment horizontal="center" vertical="center"/>
      <protection locked="0"/>
    </xf>
    <xf numFmtId="0" fontId="38" fillId="34" borderId="33" xfId="0" applyFont="1" applyFill="1" applyBorder="1" applyAlignment="1" applyProtection="1">
      <alignment horizontal="center" vertical="center"/>
      <protection locked="0"/>
    </xf>
    <xf numFmtId="0" fontId="76" fillId="34" borderId="31" xfId="0" applyFont="1" applyFill="1" applyBorder="1" applyAlignment="1" applyProtection="1">
      <alignment horizontal="center" vertical="center" shrinkToFit="1"/>
      <protection locked="0" hidden="1"/>
    </xf>
    <xf numFmtId="0" fontId="76" fillId="34" borderId="32" xfId="0" applyFont="1" applyFill="1" applyBorder="1" applyAlignment="1" applyProtection="1">
      <alignment horizontal="center" vertical="center" shrinkToFit="1"/>
      <protection locked="0" hidden="1"/>
    </xf>
    <xf numFmtId="0" fontId="76" fillId="34" borderId="33" xfId="0" applyFont="1" applyFill="1" applyBorder="1" applyAlignment="1" applyProtection="1">
      <alignment horizontal="center" vertical="center" shrinkToFit="1"/>
      <protection locked="0" hidden="1"/>
    </xf>
    <xf numFmtId="164" fontId="38" fillId="34" borderId="31" xfId="0" applyNumberFormat="1" applyFont="1" applyFill="1" applyBorder="1" applyAlignment="1" applyProtection="1">
      <alignment horizontal="center" vertical="center" shrinkToFit="1"/>
      <protection locked="0"/>
    </xf>
    <xf numFmtId="164" fontId="38" fillId="34" borderId="32" xfId="0" applyNumberFormat="1" applyFont="1" applyFill="1" applyBorder="1" applyAlignment="1" applyProtection="1">
      <alignment horizontal="center" vertical="center" shrinkToFit="1"/>
      <protection locked="0"/>
    </xf>
    <xf numFmtId="164" fontId="38" fillId="34" borderId="33" xfId="0" applyNumberFormat="1" applyFont="1" applyFill="1" applyBorder="1" applyAlignment="1" applyProtection="1">
      <alignment horizontal="center" vertical="center" shrinkToFit="1"/>
      <protection locked="0"/>
    </xf>
    <xf numFmtId="14" fontId="38" fillId="0" borderId="0" xfId="0" applyNumberFormat="1" applyFont="1" applyFill="1" applyBorder="1" applyAlignment="1" applyProtection="1">
      <alignment horizontal="center" vertical="center" shrinkToFit="1"/>
      <protection locked="0"/>
    </xf>
    <xf numFmtId="0" fontId="76" fillId="34" borderId="31" xfId="0" applyFont="1" applyFill="1" applyBorder="1" applyAlignment="1" applyProtection="1">
      <alignment horizontal="left" vertical="center" shrinkToFit="1"/>
      <protection locked="0" hidden="1"/>
    </xf>
    <xf numFmtId="0" fontId="76" fillId="34" borderId="32" xfId="0" applyFont="1" applyFill="1" applyBorder="1" applyAlignment="1" applyProtection="1">
      <alignment horizontal="left" vertical="center" shrinkToFit="1"/>
      <protection locked="0" hidden="1"/>
    </xf>
    <xf numFmtId="0" fontId="76" fillId="34" borderId="33" xfId="0" applyFont="1" applyFill="1" applyBorder="1" applyAlignment="1" applyProtection="1">
      <alignment horizontal="left" vertical="center" shrinkToFit="1"/>
      <protection locked="0" hidden="1"/>
    </xf>
    <xf numFmtId="49" fontId="75" fillId="34" borderId="31" xfId="0" applyNumberFormat="1" applyFont="1" applyFill="1" applyBorder="1" applyAlignment="1" applyProtection="1">
      <alignment horizontal="center" vertical="center" shrinkToFit="1"/>
      <protection locked="0" hidden="1"/>
    </xf>
    <xf numFmtId="49" fontId="75" fillId="34" borderId="32" xfId="0" applyNumberFormat="1" applyFont="1" applyFill="1" applyBorder="1" applyAlignment="1" applyProtection="1">
      <alignment horizontal="center" vertical="center" shrinkToFit="1"/>
      <protection locked="0" hidden="1"/>
    </xf>
    <xf numFmtId="49" fontId="75" fillId="34" borderId="33" xfId="0" applyNumberFormat="1" applyFont="1" applyFill="1" applyBorder="1" applyAlignment="1" applyProtection="1">
      <alignment horizontal="center" vertical="center" shrinkToFit="1"/>
      <protection locked="0" hidden="1"/>
    </xf>
    <xf numFmtId="0" fontId="77" fillId="0" borderId="22" xfId="0" applyFont="1" applyFill="1" applyBorder="1" applyAlignment="1" applyProtection="1">
      <alignment horizontal="center" vertical="center"/>
      <protection hidden="1"/>
    </xf>
    <xf numFmtId="0" fontId="32" fillId="34" borderId="31" xfId="0" applyFont="1" applyFill="1" applyBorder="1" applyAlignment="1" applyProtection="1">
      <alignment horizontal="center" vertical="center" shrinkToFit="1"/>
      <protection locked="0"/>
    </xf>
    <xf numFmtId="0" fontId="32" fillId="34" borderId="32" xfId="0" applyFont="1" applyFill="1" applyBorder="1" applyAlignment="1" applyProtection="1">
      <alignment horizontal="center" vertical="center" shrinkToFit="1"/>
      <protection locked="0"/>
    </xf>
    <xf numFmtId="0" fontId="32" fillId="34" borderId="33" xfId="0" applyFont="1" applyFill="1" applyBorder="1" applyAlignment="1" applyProtection="1">
      <alignment horizontal="center" vertical="center" shrinkToFit="1"/>
      <protection locked="0"/>
    </xf>
    <xf numFmtId="0" fontId="29" fillId="34" borderId="21" xfId="0" applyFont="1" applyFill="1" applyBorder="1" applyAlignment="1" applyProtection="1">
      <alignment horizontal="left" vertical="top" wrapText="1"/>
      <protection locked="0"/>
    </xf>
    <xf numFmtId="0" fontId="29" fillId="34" borderId="22" xfId="0" applyFont="1" applyFill="1" applyBorder="1" applyAlignment="1" applyProtection="1">
      <alignment horizontal="left" vertical="top" wrapText="1"/>
      <protection locked="0"/>
    </xf>
    <xf numFmtId="0" fontId="29" fillId="34" borderId="23" xfId="0" applyFont="1" applyFill="1" applyBorder="1" applyAlignment="1" applyProtection="1">
      <alignment horizontal="left" vertical="top" wrapText="1"/>
      <protection locked="0"/>
    </xf>
    <xf numFmtId="0" fontId="29" fillId="34" borderId="24" xfId="0" applyFont="1" applyFill="1" applyBorder="1" applyAlignment="1" applyProtection="1">
      <alignment horizontal="left" vertical="top" wrapText="1"/>
      <protection locked="0"/>
    </xf>
    <xf numFmtId="0" fontId="29" fillId="34" borderId="0" xfId="0" applyFont="1" applyFill="1" applyBorder="1" applyAlignment="1" applyProtection="1">
      <alignment horizontal="left" vertical="top" wrapText="1"/>
      <protection locked="0"/>
    </xf>
    <xf numFmtId="0" fontId="29" fillId="34" borderId="25" xfId="0" applyFont="1" applyFill="1" applyBorder="1" applyAlignment="1" applyProtection="1">
      <alignment horizontal="left" vertical="top" wrapText="1"/>
      <protection locked="0"/>
    </xf>
    <xf numFmtId="0" fontId="29" fillId="34" borderId="26" xfId="0" applyFont="1" applyFill="1" applyBorder="1" applyAlignment="1" applyProtection="1">
      <alignment horizontal="left" vertical="top" wrapText="1"/>
      <protection locked="0"/>
    </xf>
    <xf numFmtId="0" fontId="29" fillId="34" borderId="27" xfId="0" applyFont="1" applyFill="1" applyBorder="1" applyAlignment="1" applyProtection="1">
      <alignment horizontal="left" vertical="top" wrapText="1"/>
      <protection locked="0"/>
    </xf>
    <xf numFmtId="0" fontId="29" fillId="34" borderId="28" xfId="0" applyFont="1" applyFill="1" applyBorder="1" applyAlignment="1" applyProtection="1">
      <alignment horizontal="left" vertical="top" wrapText="1"/>
      <protection locked="0"/>
    </xf>
    <xf numFmtId="3" fontId="34" fillId="34" borderId="57" xfId="0" applyNumberFormat="1" applyFont="1" applyFill="1" applyBorder="1" applyAlignment="1" applyProtection="1">
      <alignment horizontal="center" vertical="center" wrapText="1"/>
      <protection locked="0"/>
    </xf>
    <xf numFmtId="3" fontId="34" fillId="34" borderId="66" xfId="0" applyNumberFormat="1" applyFont="1" applyFill="1" applyBorder="1" applyAlignment="1" applyProtection="1">
      <alignment horizontal="center" vertical="center" wrapText="1"/>
      <protection locked="0"/>
    </xf>
    <xf numFmtId="3" fontId="34" fillId="0" borderId="63" xfId="0" applyNumberFormat="1" applyFont="1" applyFill="1" applyBorder="1" applyAlignment="1">
      <alignment horizontal="center" vertical="center" wrapText="1"/>
    </xf>
    <xf numFmtId="3" fontId="34" fillId="0" borderId="64" xfId="0" applyNumberFormat="1" applyFont="1" applyFill="1" applyBorder="1" applyAlignment="1">
      <alignment horizontal="center" vertical="center" wrapText="1"/>
    </xf>
    <xf numFmtId="3" fontId="34" fillId="34" borderId="75" xfId="0" applyNumberFormat="1" applyFont="1" applyFill="1" applyBorder="1" applyAlignment="1" applyProtection="1">
      <alignment horizontal="center" vertical="center" wrapText="1"/>
      <protection locked="0"/>
    </xf>
    <xf numFmtId="3" fontId="34" fillId="34" borderId="76" xfId="0" applyNumberFormat="1" applyFont="1" applyFill="1" applyBorder="1" applyAlignment="1" applyProtection="1">
      <alignment horizontal="center" vertical="center" wrapText="1"/>
      <protection locked="0"/>
    </xf>
    <xf numFmtId="3" fontId="34" fillId="34" borderId="71" xfId="0" applyNumberFormat="1" applyFont="1" applyFill="1" applyBorder="1" applyAlignment="1" applyProtection="1">
      <alignment horizontal="center" vertical="center" wrapText="1"/>
      <protection locked="0"/>
    </xf>
    <xf numFmtId="3" fontId="34" fillId="34" borderId="72" xfId="0" applyNumberFormat="1" applyFont="1" applyFill="1" applyBorder="1" applyAlignment="1" applyProtection="1">
      <alignment horizontal="center" vertical="center" wrapText="1"/>
      <protection locked="0"/>
    </xf>
    <xf numFmtId="3" fontId="34" fillId="0" borderId="57" xfId="0" applyNumberFormat="1" applyFont="1" applyFill="1" applyBorder="1" applyAlignment="1">
      <alignment horizontal="center" vertical="center" wrapText="1"/>
    </xf>
    <xf numFmtId="3" fontId="34" fillId="0" borderId="66" xfId="0" applyNumberFormat="1" applyFont="1" applyFill="1" applyBorder="1" applyAlignment="1">
      <alignment horizontal="center" vertical="center" wrapText="1"/>
    </xf>
    <xf numFmtId="3" fontId="66" fillId="0" borderId="104" xfId="0" applyNumberFormat="1" applyFont="1" applyFill="1" applyBorder="1" applyAlignment="1">
      <alignment horizontal="center" vertical="center"/>
    </xf>
    <xf numFmtId="3" fontId="34" fillId="34" borderId="79" xfId="0" applyNumberFormat="1" applyFont="1" applyFill="1" applyBorder="1" applyAlignment="1" applyProtection="1">
      <alignment horizontal="center" vertical="center" wrapText="1"/>
      <protection locked="0"/>
    </xf>
    <xf numFmtId="3" fontId="34" fillId="34" borderId="85" xfId="0" applyNumberFormat="1" applyFont="1" applyFill="1" applyBorder="1" applyAlignment="1" applyProtection="1">
      <alignment horizontal="center" vertical="center" wrapText="1"/>
      <protection locked="0"/>
    </xf>
    <xf numFmtId="3" fontId="34" fillId="0" borderId="59" xfId="0" applyNumberFormat="1" applyFont="1" applyFill="1" applyBorder="1" applyAlignment="1">
      <alignment horizontal="center" vertical="center" wrapText="1"/>
    </xf>
    <xf numFmtId="3" fontId="34" fillId="0" borderId="60" xfId="0" applyNumberFormat="1" applyFont="1" applyFill="1" applyBorder="1" applyAlignment="1">
      <alignment horizontal="center" vertical="center" wrapText="1"/>
    </xf>
    <xf numFmtId="3" fontId="34" fillId="0" borderId="75" xfId="0" applyNumberFormat="1" applyFont="1" applyFill="1" applyBorder="1" applyAlignment="1">
      <alignment horizontal="center" vertical="center" wrapText="1"/>
    </xf>
    <xf numFmtId="3" fontId="34" fillId="0" borderId="76" xfId="0" applyNumberFormat="1" applyFont="1" applyFill="1" applyBorder="1" applyAlignment="1">
      <alignment horizontal="center" vertical="center" wrapText="1"/>
    </xf>
    <xf numFmtId="3" fontId="34" fillId="34" borderId="82" xfId="0" applyNumberFormat="1" applyFont="1" applyFill="1" applyBorder="1" applyAlignment="1" applyProtection="1">
      <alignment horizontal="center" vertical="center" wrapText="1"/>
      <protection locked="0"/>
    </xf>
    <xf numFmtId="3" fontId="34" fillId="34" borderId="88" xfId="0" applyNumberFormat="1" applyFont="1" applyFill="1" applyBorder="1" applyAlignment="1" applyProtection="1">
      <alignment horizontal="center" vertical="center" wrapText="1"/>
      <protection locked="0"/>
    </xf>
    <xf numFmtId="3" fontId="34" fillId="0" borderId="81" xfId="0" applyNumberFormat="1" applyFont="1" applyFill="1" applyBorder="1" applyAlignment="1">
      <alignment horizontal="center" vertical="center" wrapText="1"/>
    </xf>
    <xf numFmtId="3" fontId="34" fillId="0" borderId="87" xfId="0" applyNumberFormat="1" applyFont="1" applyFill="1" applyBorder="1" applyAlignment="1">
      <alignment horizontal="center" vertical="center" wrapText="1"/>
    </xf>
    <xf numFmtId="3" fontId="34" fillId="34" borderId="80" xfId="0" applyNumberFormat="1" applyFont="1" applyFill="1" applyBorder="1" applyAlignment="1" applyProtection="1">
      <alignment horizontal="center" vertical="center" wrapText="1"/>
      <protection locked="0"/>
    </xf>
    <xf numFmtId="3" fontId="34" fillId="34" borderId="86" xfId="0" applyNumberFormat="1" applyFont="1" applyFill="1" applyBorder="1" applyAlignment="1" applyProtection="1">
      <alignment horizontal="center" vertical="center" wrapText="1"/>
      <protection locked="0"/>
    </xf>
    <xf numFmtId="3" fontId="34" fillId="34" borderId="11" xfId="0" applyNumberFormat="1" applyFont="1" applyFill="1" applyBorder="1" applyAlignment="1" applyProtection="1">
      <alignment horizontal="center" vertical="center" wrapText="1"/>
      <protection locked="0"/>
    </xf>
    <xf numFmtId="3" fontId="34" fillId="0" borderId="78" xfId="0" applyNumberFormat="1" applyFont="1" applyFill="1" applyBorder="1" applyAlignment="1">
      <alignment horizontal="center" vertical="center" wrapText="1"/>
    </xf>
    <xf numFmtId="3" fontId="34" fillId="0" borderId="84" xfId="0" applyNumberFormat="1" applyFont="1" applyFill="1" applyBorder="1" applyAlignment="1">
      <alignment horizontal="center" vertical="center" wrapText="1"/>
    </xf>
    <xf numFmtId="3" fontId="34" fillId="0" borderId="79" xfId="0" applyNumberFormat="1" applyFont="1" applyFill="1" applyBorder="1" applyAlignment="1">
      <alignment horizontal="center" vertical="center" wrapText="1"/>
    </xf>
    <xf numFmtId="3" fontId="34" fillId="0" borderId="85" xfId="0" applyNumberFormat="1" applyFont="1" applyFill="1" applyBorder="1" applyAlignment="1">
      <alignment horizontal="center" vertical="center" wrapText="1"/>
    </xf>
    <xf numFmtId="3" fontId="34" fillId="0" borderId="80" xfId="0" applyNumberFormat="1" applyFont="1" applyFill="1" applyBorder="1" applyAlignment="1">
      <alignment horizontal="center" vertical="center" wrapText="1"/>
    </xf>
    <xf numFmtId="3" fontId="34" fillId="0" borderId="86" xfId="0" applyNumberFormat="1" applyFont="1" applyFill="1" applyBorder="1" applyAlignment="1">
      <alignment horizontal="center" vertical="center" wrapText="1"/>
    </xf>
    <xf numFmtId="3" fontId="34" fillId="34" borderId="39" xfId="0" applyNumberFormat="1" applyFont="1" applyFill="1" applyBorder="1" applyAlignment="1" applyProtection="1">
      <alignment horizontal="center" vertical="center" wrapText="1"/>
      <protection locked="0"/>
    </xf>
    <xf numFmtId="3" fontId="34" fillId="0" borderId="11" xfId="0" applyNumberFormat="1" applyFont="1" applyFill="1" applyBorder="1" applyAlignment="1">
      <alignment horizontal="center" vertical="center" wrapText="1"/>
    </xf>
    <xf numFmtId="3" fontId="34" fillId="34" borderId="37" xfId="0" applyNumberFormat="1" applyFont="1" applyFill="1" applyBorder="1" applyAlignment="1" applyProtection="1">
      <alignment horizontal="center" vertical="center" wrapText="1"/>
      <protection locked="0"/>
    </xf>
    <xf numFmtId="3" fontId="34" fillId="0" borderId="38" xfId="0" applyNumberFormat="1" applyFont="1" applyFill="1" applyBorder="1" applyAlignment="1">
      <alignment horizontal="center" vertical="center" wrapText="1"/>
    </xf>
    <xf numFmtId="3" fontId="34" fillId="34" borderId="125" xfId="0" applyNumberFormat="1" applyFont="1" applyFill="1" applyBorder="1" applyAlignment="1" applyProtection="1">
      <alignment horizontal="center" vertical="center" wrapText="1"/>
      <protection locked="0"/>
    </xf>
    <xf numFmtId="3" fontId="34" fillId="34" borderId="126" xfId="0" applyNumberFormat="1"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18" xfId="0" applyFont="1" applyFill="1" applyBorder="1" applyAlignment="1">
      <alignment horizontal="center" vertical="center" wrapText="1"/>
    </xf>
    <xf numFmtId="3" fontId="34" fillId="34" borderId="69" xfId="0" applyNumberFormat="1" applyFont="1" applyFill="1" applyBorder="1" applyAlignment="1" applyProtection="1">
      <alignment horizontal="center" vertical="center" wrapText="1"/>
      <protection locked="0"/>
    </xf>
    <xf numFmtId="3" fontId="34" fillId="0" borderId="62" xfId="0" applyNumberFormat="1" applyFont="1" applyFill="1" applyBorder="1" applyAlignment="1">
      <alignment horizontal="center" vertical="center" wrapText="1"/>
    </xf>
    <xf numFmtId="3" fontId="34" fillId="34" borderId="74" xfId="0" applyNumberFormat="1" applyFont="1" applyFill="1" applyBorder="1" applyAlignment="1" applyProtection="1">
      <alignment horizontal="center" vertical="center" wrapText="1"/>
      <protection locked="0"/>
    </xf>
    <xf numFmtId="0" fontId="48" fillId="0" borderId="10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5"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96" xfId="0" applyFont="1" applyFill="1" applyBorder="1" applyAlignment="1">
      <alignment horizontal="center" vertical="center" wrapText="1"/>
    </xf>
    <xf numFmtId="0" fontId="40" fillId="0" borderId="97" xfId="0" applyFont="1" applyFill="1" applyBorder="1" applyAlignment="1">
      <alignment horizontal="center" vertical="center" wrapText="1"/>
    </xf>
    <xf numFmtId="0" fontId="40" fillId="0" borderId="98" xfId="0" applyFont="1" applyFill="1" applyBorder="1" applyAlignment="1">
      <alignment horizontal="center" vertical="center" wrapText="1"/>
    </xf>
    <xf numFmtId="3" fontId="34" fillId="0" borderId="58" xfId="0" applyNumberFormat="1" applyFont="1" applyFill="1" applyBorder="1" applyAlignment="1">
      <alignment horizontal="center" vertical="center" wrapText="1"/>
    </xf>
    <xf numFmtId="3" fontId="34" fillId="0" borderId="36" xfId="0" applyNumberFormat="1" applyFont="1" applyFill="1" applyBorder="1" applyAlignment="1">
      <alignment horizontal="center" vertical="center" wrapText="1"/>
    </xf>
    <xf numFmtId="3" fontId="34" fillId="0" borderId="74" xfId="0" applyNumberFormat="1" applyFont="1" applyFill="1" applyBorder="1" applyAlignment="1">
      <alignment horizontal="center" vertical="center" wrapText="1"/>
    </xf>
    <xf numFmtId="3" fontId="34" fillId="0" borderId="37" xfId="0" applyNumberFormat="1" applyFont="1" applyFill="1" applyBorder="1" applyAlignment="1">
      <alignment horizontal="center" vertical="center" wrapText="1"/>
    </xf>
    <xf numFmtId="3" fontId="34" fillId="0" borderId="69" xfId="0" applyNumberFormat="1" applyFont="1" applyFill="1" applyBorder="1" applyAlignment="1">
      <alignment horizontal="center" vertical="center" wrapText="1"/>
    </xf>
    <xf numFmtId="3" fontId="34" fillId="34" borderId="40" xfId="0" applyNumberFormat="1" applyFont="1" applyFill="1" applyBorder="1" applyAlignment="1" applyProtection="1">
      <alignment horizontal="center" vertical="center"/>
      <protection locked="0"/>
    </xf>
    <xf numFmtId="3" fontId="34" fillId="34" borderId="126" xfId="0" applyNumberFormat="1" applyFont="1" applyFill="1" applyBorder="1" applyAlignment="1" applyProtection="1">
      <alignment horizontal="center" vertical="center"/>
      <protection locked="0"/>
    </xf>
    <xf numFmtId="0" fontId="48" fillId="0" borderId="116" xfId="0" applyFont="1" applyBorder="1" applyAlignment="1" applyProtection="1">
      <alignment horizontal="center" vertical="center" wrapText="1"/>
    </xf>
    <xf numFmtId="0" fontId="48" fillId="0" borderId="12" xfId="0" applyFont="1" applyBorder="1" applyAlignment="1" applyProtection="1">
      <alignment horizontal="center" vertical="center" wrapText="1"/>
    </xf>
    <xf numFmtId="0" fontId="48" fillId="0" borderId="117" xfId="0" applyFont="1" applyBorder="1" applyAlignment="1" applyProtection="1">
      <alignment horizontal="center" vertical="center" wrapText="1"/>
    </xf>
    <xf numFmtId="0" fontId="48" fillId="0" borderId="20" xfId="0" applyFont="1" applyBorder="1" applyAlignment="1" applyProtection="1">
      <alignment horizontal="center" wrapText="1"/>
    </xf>
    <xf numFmtId="0" fontId="48" fillId="0" borderId="4" xfId="0" applyFont="1" applyBorder="1" applyAlignment="1" applyProtection="1">
      <alignment horizontal="center" wrapText="1"/>
    </xf>
    <xf numFmtId="0" fontId="48" fillId="0" borderId="17" xfId="0" applyFont="1" applyBorder="1" applyAlignment="1" applyProtection="1">
      <alignment horizontal="center" wrapText="1"/>
    </xf>
    <xf numFmtId="0" fontId="48" fillId="0" borderId="8" xfId="0" applyFont="1" applyBorder="1" applyAlignment="1" applyProtection="1">
      <alignment horizontal="center" wrapText="1"/>
    </xf>
    <xf numFmtId="3" fontId="29" fillId="0" borderId="123" xfId="0" applyNumberFormat="1" applyFont="1" applyFill="1" applyBorder="1" applyAlignment="1" applyProtection="1">
      <alignment horizontal="center" vertical="center" wrapText="1"/>
    </xf>
    <xf numFmtId="3" fontId="29" fillId="0" borderId="22" xfId="0" applyNumberFormat="1" applyFont="1" applyFill="1" applyBorder="1" applyAlignment="1" applyProtection="1">
      <alignment horizontal="center" vertical="center" wrapText="1"/>
    </xf>
    <xf numFmtId="3" fontId="29" fillId="0" borderId="124" xfId="0" applyNumberFormat="1" applyFont="1" applyFill="1" applyBorder="1" applyAlignment="1" applyProtection="1">
      <alignment horizontal="center" vertical="center" wrapText="1"/>
    </xf>
    <xf numFmtId="3" fontId="29" fillId="0" borderId="19" xfId="0" applyNumberFormat="1" applyFont="1" applyFill="1" applyBorder="1" applyAlignment="1" applyProtection="1">
      <alignment horizontal="center" vertical="center" wrapText="1"/>
    </xf>
    <xf numFmtId="3" fontId="29" fillId="0" borderId="16" xfId="0" applyNumberFormat="1" applyFont="1" applyFill="1" applyBorder="1" applyAlignment="1" applyProtection="1">
      <alignment horizontal="center" vertical="center" wrapText="1"/>
    </xf>
    <xf numFmtId="3" fontId="29" fillId="0" borderId="34" xfId="0" applyNumberFormat="1" applyFont="1" applyFill="1" applyBorder="1" applyAlignment="1" applyProtection="1">
      <alignment horizontal="center" vertical="center" wrapText="1"/>
    </xf>
    <xf numFmtId="3" fontId="29" fillId="0" borderId="105" xfId="0" applyNumberFormat="1" applyFont="1" applyFill="1" applyBorder="1" applyAlignment="1" applyProtection="1">
      <alignment horizontal="center" vertical="center" wrapText="1"/>
    </xf>
    <xf numFmtId="3" fontId="29" fillId="0" borderId="99" xfId="0" applyNumberFormat="1" applyFont="1" applyFill="1" applyBorder="1" applyAlignment="1" applyProtection="1">
      <alignment horizontal="center" vertical="center" wrapText="1"/>
    </xf>
    <xf numFmtId="3" fontId="29" fillId="0" borderId="106" xfId="0" applyNumberFormat="1" applyFont="1" applyFill="1" applyBorder="1" applyAlignment="1" applyProtection="1">
      <alignment horizontal="center" vertical="center" wrapText="1"/>
    </xf>
    <xf numFmtId="0" fontId="40" fillId="0" borderId="118" xfId="0" applyFont="1" applyBorder="1" applyAlignment="1" applyProtection="1">
      <alignment horizontal="center" vertical="center" wrapText="1"/>
    </xf>
    <xf numFmtId="0" fontId="40" fillId="0" borderId="119" xfId="0" applyFont="1" applyBorder="1" applyAlignment="1" applyProtection="1">
      <alignment horizontal="center" vertical="center" wrapText="1"/>
    </xf>
    <xf numFmtId="0" fontId="40" fillId="0" borderId="120"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0" fillId="0" borderId="111" xfId="0" applyFont="1" applyBorder="1" applyAlignment="1" applyProtection="1">
      <alignment horizontal="center" vertical="center" wrapText="1"/>
    </xf>
    <xf numFmtId="0" fontId="40" fillId="0" borderId="112" xfId="0" applyFont="1" applyBorder="1" applyAlignment="1" applyProtection="1">
      <alignment horizontal="center" vertical="center" wrapText="1"/>
    </xf>
    <xf numFmtId="0" fontId="40" fillId="0" borderId="113" xfId="0" applyFont="1" applyBorder="1" applyAlignment="1" applyProtection="1">
      <alignment horizontal="center" vertical="center" wrapText="1"/>
    </xf>
    <xf numFmtId="0" fontId="40" fillId="0" borderId="114" xfId="0" applyFont="1" applyBorder="1" applyAlignment="1" applyProtection="1">
      <alignment horizontal="center" vertical="center" wrapText="1"/>
    </xf>
    <xf numFmtId="0" fontId="40" fillId="0" borderId="115" xfId="0" applyFont="1" applyBorder="1" applyAlignment="1" applyProtection="1">
      <alignment horizontal="center" vertical="center" wrapText="1"/>
    </xf>
    <xf numFmtId="0" fontId="48" fillId="0" borderId="56" xfId="0" applyFont="1" applyBorder="1" applyAlignment="1" applyProtection="1">
      <alignment horizontal="center" vertical="center" wrapText="1"/>
    </xf>
    <xf numFmtId="0" fontId="48" fillId="0" borderId="2" xfId="0" applyFont="1" applyBorder="1" applyAlignment="1" applyProtection="1">
      <alignment horizontal="center" vertical="center" wrapText="1"/>
    </xf>
    <xf numFmtId="0" fontId="53" fillId="0" borderId="0" xfId="0" applyFont="1" applyAlignment="1" applyProtection="1">
      <alignment horizontal="center" vertical="center" wrapText="1"/>
    </xf>
    <xf numFmtId="0" fontId="48" fillId="0" borderId="0" xfId="0" applyFont="1" applyAlignment="1" applyProtection="1">
      <alignment horizontal="left" vertical="top" wrapText="1" indent="2"/>
    </xf>
    <xf numFmtId="0" fontId="26" fillId="34" borderId="22" xfId="0" applyFont="1" applyFill="1" applyBorder="1" applyAlignment="1" applyProtection="1">
      <alignment horizontal="left" vertical="top" wrapText="1"/>
      <protection locked="0"/>
    </xf>
    <xf numFmtId="0" fontId="26" fillId="34" borderId="23" xfId="0" applyFont="1" applyFill="1" applyBorder="1" applyAlignment="1" applyProtection="1">
      <alignment horizontal="left" vertical="top" wrapText="1"/>
      <protection locked="0"/>
    </xf>
    <xf numFmtId="0" fontId="26" fillId="34" borderId="24" xfId="0" applyFont="1" applyFill="1" applyBorder="1" applyAlignment="1" applyProtection="1">
      <alignment horizontal="left" vertical="top" wrapText="1"/>
      <protection locked="0"/>
    </xf>
    <xf numFmtId="0" fontId="26" fillId="34" borderId="0" xfId="0" applyFont="1" applyFill="1" applyBorder="1" applyAlignment="1" applyProtection="1">
      <alignment horizontal="left" vertical="top" wrapText="1"/>
      <protection locked="0"/>
    </xf>
    <xf numFmtId="0" fontId="26" fillId="34" borderId="25" xfId="0" applyFont="1" applyFill="1" applyBorder="1" applyAlignment="1" applyProtection="1">
      <alignment horizontal="left" vertical="top" wrapText="1"/>
      <protection locked="0"/>
    </xf>
    <xf numFmtId="0" fontId="26" fillId="34" borderId="26" xfId="0" applyFont="1" applyFill="1" applyBorder="1" applyAlignment="1" applyProtection="1">
      <alignment horizontal="left" vertical="top" wrapText="1"/>
      <protection locked="0"/>
    </xf>
    <xf numFmtId="0" fontId="26" fillId="34" borderId="27" xfId="0" applyFont="1" applyFill="1" applyBorder="1" applyAlignment="1" applyProtection="1">
      <alignment horizontal="left" vertical="top" wrapText="1"/>
      <protection locked="0"/>
    </xf>
    <xf numFmtId="0" fontId="26" fillId="34" borderId="28" xfId="0" applyFont="1" applyFill="1" applyBorder="1" applyAlignment="1" applyProtection="1">
      <alignment horizontal="left" vertical="top" wrapText="1"/>
      <protection locked="0"/>
    </xf>
    <xf numFmtId="0" fontId="25" fillId="0" borderId="103" xfId="0" applyFont="1" applyBorder="1" applyAlignment="1">
      <alignment horizontal="center" vertical="center" wrapText="1"/>
    </xf>
    <xf numFmtId="0" fontId="25" fillId="0" borderId="102" xfId="0" applyFont="1" applyBorder="1" applyAlignment="1">
      <alignment horizontal="center" vertical="center" wrapText="1"/>
    </xf>
    <xf numFmtId="0" fontId="53" fillId="0" borderId="4"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 builtinId="53" customBuiltin="1"/>
    <cellStyle name="Título" xfId="2" builtinId="15" customBuiltin="1"/>
    <cellStyle name="Título 1" xfId="3" builtinId="16" customBuiltin="1"/>
    <cellStyle name="Título 2" xfId="4" builtinId="17" customBuiltin="1"/>
    <cellStyle name="Título 3" xfId="5" builtinId="18" customBuiltin="1"/>
    <cellStyle name="Total" xfId="17" builtinId="25" customBuiltin="1"/>
  </cellStyles>
  <dxfs count="53">
    <dxf>
      <border>
        <left style="dashDotDot">
          <color rgb="FFFF0000"/>
        </left>
        <right style="dashDotDot">
          <color rgb="FFFF0000"/>
        </right>
        <top style="dashDotDot">
          <color rgb="FFFF0000"/>
        </top>
        <bottom style="dashDotDot">
          <color rgb="FFFF0000"/>
        </bottom>
        <vertical/>
        <horizontal/>
      </border>
    </dxf>
    <dxf>
      <fill>
        <patternFill patternType="none">
          <bgColor auto="1"/>
        </patternFill>
      </fill>
      <border>
        <left style="dashed">
          <color rgb="FFFF0000"/>
        </left>
        <right style="dashed">
          <color rgb="FFFF0000"/>
        </right>
        <top style="dashed">
          <color rgb="FFFF0000"/>
        </top>
        <bottom style="dashed">
          <color rgb="FFFF0000"/>
        </bottom>
      </border>
    </dxf>
    <dxf>
      <fill>
        <patternFill patternType="none">
          <bgColor auto="1"/>
        </patternFill>
      </fill>
      <border>
        <left style="dashed">
          <color rgb="FFFF0000"/>
        </left>
        <right style="dashed">
          <color rgb="FFFF0000"/>
        </right>
        <top style="dashed">
          <color rgb="FFFF0000"/>
        </top>
        <bottom style="dashed">
          <color rgb="FFFF0000"/>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ill>
        <patternFill>
          <bgColor rgb="FFFFFF99"/>
        </patternFill>
      </fill>
    </dxf>
    <dxf>
      <font>
        <color rgb="FFFF0000"/>
      </font>
      <fill>
        <patternFill>
          <bgColor rgb="FFFFFF99"/>
        </patternFill>
      </fill>
    </dxf>
    <dxf>
      <font>
        <color theme="0"/>
      </font>
    </dxf>
    <dxf>
      <font>
        <color theme="0"/>
      </font>
    </dxf>
    <dxf>
      <font>
        <color theme="4" tint="0.79998168889431442"/>
      </font>
    </dxf>
    <dxf>
      <font>
        <color theme="0"/>
      </font>
    </dxf>
    <dxf>
      <font>
        <color theme="0"/>
      </font>
      <fill>
        <patternFill patternType="none">
          <bgColor auto="1"/>
        </patternFill>
      </fill>
      <border>
        <left/>
        <right/>
        <top/>
        <bottom/>
        <vertical/>
        <horizontal/>
      </border>
    </dxf>
    <dxf>
      <font>
        <color theme="4" tint="0.79998168889431442"/>
      </font>
    </dxf>
    <dxf>
      <font>
        <color rgb="FFFFFFCC"/>
      </font>
    </dxf>
    <dxf>
      <font>
        <color theme="0"/>
      </font>
    </dxf>
    <dxf>
      <font>
        <color rgb="FFFFFFCC"/>
      </font>
    </dxf>
    <dxf>
      <font>
        <color theme="0"/>
      </font>
      <fill>
        <patternFill patternType="none">
          <bgColor auto="1"/>
        </patternFill>
      </fill>
      <border>
        <left/>
        <right/>
        <top/>
        <bottom/>
        <vertical/>
        <horizontal/>
      </border>
    </dxf>
    <dxf>
      <font>
        <color theme="4" tint="0.79998168889431442"/>
      </font>
    </dxf>
    <dxf>
      <font>
        <color rgb="FFFFFFCC"/>
      </font>
    </dxf>
    <dxf>
      <font>
        <color rgb="FFFFFFCC"/>
      </font>
    </dxf>
    <dxf>
      <font>
        <color theme="0"/>
      </font>
    </dxf>
    <dxf>
      <font>
        <color theme="0"/>
      </font>
      <fill>
        <patternFill patternType="none">
          <bgColor auto="1"/>
        </patternFill>
      </fill>
      <border>
        <left/>
        <right/>
        <top/>
        <bottom/>
        <vertical/>
        <horizontal/>
      </border>
    </dxf>
    <dxf>
      <font>
        <color theme="4" tint="0.79998168889431442"/>
      </font>
    </dxf>
    <dxf>
      <font>
        <color rgb="FFFFFFCC"/>
      </font>
    </dxf>
  </dxfs>
  <tableStyles count="0" defaultTableStyle="TableStyleMedium9" defaultPivotStyle="PivotStyleLight16"/>
  <colors>
    <mruColors>
      <color rgb="FFFFFF99"/>
      <color rgb="FFFFFFCC"/>
      <color rgb="FF3366FF"/>
      <color rgb="FF0060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1:O423"/>
  <sheetViews>
    <sheetView topLeftCell="B1" zoomScale="90" zoomScaleNormal="90" workbookViewId="0">
      <pane ySplit="2" topLeftCell="A400" activePane="bottomLeft" state="frozen"/>
      <selection pane="bottomLeft" activeCell="D413" sqref="D412:D413"/>
    </sheetView>
  </sheetViews>
  <sheetFormatPr baseColWidth="10" defaultRowHeight="15"/>
  <cols>
    <col min="1" max="1" width="10.5703125" style="8" bestFit="1" customWidth="1"/>
    <col min="2" max="2" width="34" style="8" customWidth="1"/>
    <col min="3" max="3" width="10.140625" style="8" bestFit="1" customWidth="1"/>
    <col min="4" max="4" width="10.5703125" style="8" customWidth="1"/>
    <col min="5" max="5" width="9.28515625" style="8" bestFit="1" customWidth="1"/>
    <col min="6" max="6" width="46.42578125" style="8" bestFit="1" customWidth="1"/>
    <col min="7" max="7" width="17" style="8" bestFit="1" customWidth="1"/>
    <col min="8" max="8" width="7.42578125" style="8" bestFit="1" customWidth="1"/>
    <col min="9" max="9" width="13" style="15" bestFit="1" customWidth="1"/>
    <col min="10" max="10" width="30" style="8" bestFit="1" customWidth="1"/>
    <col min="11" max="11" width="11.42578125" style="8" bestFit="1" customWidth="1"/>
    <col min="12" max="12" width="10" style="8" bestFit="1" customWidth="1"/>
    <col min="13" max="13" width="9.28515625" style="8" bestFit="1" customWidth="1"/>
    <col min="14" max="14" width="7.7109375" bestFit="1" customWidth="1"/>
    <col min="15" max="15" width="46.42578125" bestFit="1" customWidth="1"/>
  </cols>
  <sheetData>
    <row r="1" spans="1:15" s="10" customFormat="1">
      <c r="B1" s="9">
        <v>1</v>
      </c>
      <c r="C1" s="9">
        <v>2</v>
      </c>
      <c r="E1" s="9">
        <v>1</v>
      </c>
      <c r="F1" s="9">
        <v>2</v>
      </c>
      <c r="G1" s="9">
        <v>3</v>
      </c>
      <c r="H1" s="9">
        <v>4</v>
      </c>
      <c r="I1" s="9">
        <v>5</v>
      </c>
      <c r="J1" s="9">
        <v>6</v>
      </c>
      <c r="K1" s="9">
        <v>7</v>
      </c>
      <c r="L1" s="9">
        <v>8</v>
      </c>
      <c r="M1" s="9">
        <v>9</v>
      </c>
      <c r="N1" s="9">
        <v>10</v>
      </c>
      <c r="O1" s="9">
        <v>11</v>
      </c>
    </row>
    <row r="2" spans="1:15" s="7" customFormat="1">
      <c r="A2" s="6" t="s">
        <v>21</v>
      </c>
      <c r="B2" s="6" t="s">
        <v>22</v>
      </c>
      <c r="C2" s="6" t="s">
        <v>20</v>
      </c>
      <c r="D2" s="6"/>
      <c r="E2" s="11" t="s">
        <v>20</v>
      </c>
      <c r="F2" s="11" t="s">
        <v>22</v>
      </c>
      <c r="G2" s="11" t="s">
        <v>23</v>
      </c>
      <c r="H2" s="11" t="s">
        <v>24</v>
      </c>
      <c r="I2" s="14" t="s">
        <v>25</v>
      </c>
      <c r="J2" s="11" t="s">
        <v>26</v>
      </c>
      <c r="K2" s="11" t="s">
        <v>27</v>
      </c>
      <c r="L2" s="11" t="s">
        <v>28</v>
      </c>
      <c r="M2" s="11" t="s">
        <v>7769</v>
      </c>
      <c r="N2" s="11" t="s">
        <v>7770</v>
      </c>
      <c r="O2" s="11" t="s">
        <v>8935</v>
      </c>
    </row>
    <row r="3" spans="1:15">
      <c r="A3" s="8" t="s">
        <v>8088</v>
      </c>
      <c r="B3" s="13" t="s">
        <v>8132</v>
      </c>
      <c r="C3" s="13" t="s">
        <v>8133</v>
      </c>
      <c r="E3" s="13" t="s">
        <v>8089</v>
      </c>
      <c r="F3" s="13" t="s">
        <v>10657</v>
      </c>
      <c r="G3" s="13" t="s">
        <v>10736</v>
      </c>
      <c r="H3" s="13" t="s">
        <v>6</v>
      </c>
      <c r="I3" s="13" t="s">
        <v>12702</v>
      </c>
      <c r="J3" s="13" t="s">
        <v>8090</v>
      </c>
      <c r="K3" s="13">
        <v>22036474</v>
      </c>
      <c r="L3" s="13">
        <v>22821609</v>
      </c>
      <c r="M3" s="12" t="s">
        <v>29</v>
      </c>
      <c r="N3" s="12" t="s">
        <v>6697</v>
      </c>
      <c r="O3" s="12" t="s">
        <v>10657</v>
      </c>
    </row>
    <row r="4" spans="1:15">
      <c r="A4" s="8" t="s">
        <v>8088</v>
      </c>
      <c r="B4" s="13" t="s">
        <v>9604</v>
      </c>
      <c r="C4" s="13" t="s">
        <v>6964</v>
      </c>
      <c r="E4" s="13" t="s">
        <v>8092</v>
      </c>
      <c r="F4" s="13" t="s">
        <v>8091</v>
      </c>
      <c r="G4" s="13" t="s">
        <v>10737</v>
      </c>
      <c r="H4" s="13" t="s">
        <v>3</v>
      </c>
      <c r="I4" s="13" t="s">
        <v>12702</v>
      </c>
      <c r="J4" s="13" t="s">
        <v>10738</v>
      </c>
      <c r="K4" s="13">
        <v>22335489</v>
      </c>
      <c r="L4" s="13">
        <v>22572114</v>
      </c>
      <c r="M4" s="12" t="s">
        <v>29</v>
      </c>
      <c r="N4" s="12" t="s">
        <v>8965</v>
      </c>
      <c r="O4" s="12" t="s">
        <v>8091</v>
      </c>
    </row>
    <row r="5" spans="1:15">
      <c r="A5" s="8" t="s">
        <v>8088</v>
      </c>
      <c r="B5" s="13" t="s">
        <v>8243</v>
      </c>
      <c r="C5" s="13" t="s">
        <v>6882</v>
      </c>
      <c r="E5" s="13" t="s">
        <v>7831</v>
      </c>
      <c r="F5" s="13" t="s">
        <v>8093</v>
      </c>
      <c r="G5" s="13" t="s">
        <v>10737</v>
      </c>
      <c r="H5" s="13" t="s">
        <v>5</v>
      </c>
      <c r="I5" s="13" t="s">
        <v>12702</v>
      </c>
      <c r="J5" s="13" t="s">
        <v>10739</v>
      </c>
      <c r="K5" s="13">
        <v>22725464</v>
      </c>
      <c r="L5" s="13">
        <v>22725410</v>
      </c>
      <c r="M5" s="12" t="s">
        <v>29</v>
      </c>
      <c r="N5" s="12" t="s">
        <v>8511</v>
      </c>
      <c r="O5" s="12" t="s">
        <v>8093</v>
      </c>
    </row>
    <row r="6" spans="1:15">
      <c r="A6" s="8" t="s">
        <v>8088</v>
      </c>
      <c r="B6" s="13" t="s">
        <v>9489</v>
      </c>
      <c r="C6" s="13" t="s">
        <v>7860</v>
      </c>
      <c r="E6" s="13" t="s">
        <v>7835</v>
      </c>
      <c r="F6" s="13" t="s">
        <v>8094</v>
      </c>
      <c r="G6" s="13" t="s">
        <v>10737</v>
      </c>
      <c r="H6" s="13" t="s">
        <v>4</v>
      </c>
      <c r="I6" s="13" t="s">
        <v>12702</v>
      </c>
      <c r="J6" s="13" t="s">
        <v>8095</v>
      </c>
      <c r="K6" s="13">
        <v>22250029</v>
      </c>
      <c r="L6" s="13">
        <v>22831839</v>
      </c>
      <c r="M6" s="12" t="s">
        <v>29</v>
      </c>
      <c r="N6" s="12" t="s">
        <v>6698</v>
      </c>
      <c r="O6" s="12" t="s">
        <v>8094</v>
      </c>
    </row>
    <row r="7" spans="1:15">
      <c r="A7" s="8" t="s">
        <v>8088</v>
      </c>
      <c r="B7" s="13" t="s">
        <v>8148</v>
      </c>
      <c r="C7" s="13" t="s">
        <v>7821</v>
      </c>
      <c r="E7" s="13" t="s">
        <v>8097</v>
      </c>
      <c r="F7" s="13" t="s">
        <v>8096</v>
      </c>
      <c r="G7" s="13" t="s">
        <v>10737</v>
      </c>
      <c r="H7" s="13" t="s">
        <v>4</v>
      </c>
      <c r="I7" s="13" t="s">
        <v>12702</v>
      </c>
      <c r="J7" s="13" t="s">
        <v>8098</v>
      </c>
      <c r="K7" s="13">
        <v>22217117</v>
      </c>
      <c r="L7" s="13">
        <v>0</v>
      </c>
      <c r="M7" s="12" t="s">
        <v>29</v>
      </c>
      <c r="N7" s="12" t="s">
        <v>6695</v>
      </c>
      <c r="O7" s="12" t="s">
        <v>8096</v>
      </c>
    </row>
    <row r="8" spans="1:15">
      <c r="A8" s="8" t="s">
        <v>8088</v>
      </c>
      <c r="B8" s="13" t="s">
        <v>9490</v>
      </c>
      <c r="C8" s="13" t="s">
        <v>8250</v>
      </c>
      <c r="E8" s="13" t="s">
        <v>8100</v>
      </c>
      <c r="F8" s="13" t="s">
        <v>8099</v>
      </c>
      <c r="G8" s="13" t="s">
        <v>10737</v>
      </c>
      <c r="H8" s="13" t="s">
        <v>4</v>
      </c>
      <c r="I8" s="13" t="s">
        <v>12702</v>
      </c>
      <c r="J8" s="13" t="s">
        <v>12703</v>
      </c>
      <c r="K8" s="13">
        <v>22571109</v>
      </c>
      <c r="L8" s="13">
        <v>0</v>
      </c>
      <c r="M8" s="12"/>
      <c r="N8" s="12"/>
      <c r="O8" s="12"/>
    </row>
    <row r="9" spans="1:15">
      <c r="A9" s="8" t="s">
        <v>8088</v>
      </c>
      <c r="B9" s="13" t="s">
        <v>8455</v>
      </c>
      <c r="C9" s="13" t="s">
        <v>7357</v>
      </c>
      <c r="E9" s="13" t="s">
        <v>8102</v>
      </c>
      <c r="F9" s="13" t="s">
        <v>8101</v>
      </c>
      <c r="G9" s="13" t="s">
        <v>10737</v>
      </c>
      <c r="H9" s="13" t="s">
        <v>5</v>
      </c>
      <c r="I9" s="13" t="s">
        <v>12702</v>
      </c>
      <c r="J9" s="13" t="s">
        <v>9618</v>
      </c>
      <c r="K9" s="13">
        <v>22734271</v>
      </c>
      <c r="L9" s="13">
        <v>22733414</v>
      </c>
      <c r="M9" s="12" t="s">
        <v>29</v>
      </c>
      <c r="N9" s="12" t="s">
        <v>6701</v>
      </c>
      <c r="O9" s="12" t="s">
        <v>8940</v>
      </c>
    </row>
    <row r="10" spans="1:15">
      <c r="A10" s="8" t="s">
        <v>8088</v>
      </c>
      <c r="B10" s="13" t="s">
        <v>8318</v>
      </c>
      <c r="C10" s="13" t="s">
        <v>8319</v>
      </c>
      <c r="E10" s="13" t="s">
        <v>8104</v>
      </c>
      <c r="F10" s="13" t="s">
        <v>8103</v>
      </c>
      <c r="G10" s="13" t="s">
        <v>10737</v>
      </c>
      <c r="H10" s="13" t="s">
        <v>5</v>
      </c>
      <c r="I10" s="13" t="s">
        <v>12702</v>
      </c>
      <c r="J10" s="13" t="s">
        <v>8105</v>
      </c>
      <c r="K10" s="13">
        <v>22768342</v>
      </c>
      <c r="L10" s="13">
        <v>22768342</v>
      </c>
      <c r="M10" s="12"/>
      <c r="N10" s="12"/>
      <c r="O10" s="12"/>
    </row>
    <row r="11" spans="1:15">
      <c r="A11" s="8" t="s">
        <v>8088</v>
      </c>
      <c r="B11" s="13" t="s">
        <v>9491</v>
      </c>
      <c r="C11" s="13" t="s">
        <v>6997</v>
      </c>
      <c r="E11" s="13" t="s">
        <v>8107</v>
      </c>
      <c r="F11" s="13" t="s">
        <v>8106</v>
      </c>
      <c r="G11" s="13" t="s">
        <v>10737</v>
      </c>
      <c r="H11" s="13" t="s">
        <v>5</v>
      </c>
      <c r="I11" s="13" t="s">
        <v>12702</v>
      </c>
      <c r="J11" s="13" t="s">
        <v>8108</v>
      </c>
      <c r="K11" s="13">
        <v>22725792</v>
      </c>
      <c r="L11" s="13">
        <v>0</v>
      </c>
      <c r="M11" s="12" t="s">
        <v>29</v>
      </c>
      <c r="N11" s="12" t="s">
        <v>8961</v>
      </c>
      <c r="O11" s="12" t="s">
        <v>8106</v>
      </c>
    </row>
    <row r="12" spans="1:15">
      <c r="A12" s="8" t="s">
        <v>8088</v>
      </c>
      <c r="B12" s="13" t="s">
        <v>9492</v>
      </c>
      <c r="C12" s="13" t="s">
        <v>6886</v>
      </c>
      <c r="E12" s="13" t="s">
        <v>8110</v>
      </c>
      <c r="F12" s="13" t="s">
        <v>12552</v>
      </c>
      <c r="G12" s="13" t="s">
        <v>10737</v>
      </c>
      <c r="H12" s="13" t="s">
        <v>5</v>
      </c>
      <c r="I12" s="13" t="s">
        <v>12702</v>
      </c>
      <c r="J12" s="13" t="s">
        <v>12704</v>
      </c>
      <c r="K12" s="13">
        <v>22262627</v>
      </c>
      <c r="L12" s="13">
        <v>22269213</v>
      </c>
      <c r="M12" s="12"/>
      <c r="N12" s="12"/>
      <c r="O12" s="12"/>
    </row>
    <row r="13" spans="1:15">
      <c r="A13" s="8" t="s">
        <v>8088</v>
      </c>
      <c r="B13" s="13" t="s">
        <v>8335</v>
      </c>
      <c r="C13" s="13" t="s">
        <v>6967</v>
      </c>
      <c r="E13" s="13" t="s">
        <v>8112</v>
      </c>
      <c r="F13" s="13" t="s">
        <v>12553</v>
      </c>
      <c r="G13" s="13" t="s">
        <v>74</v>
      </c>
      <c r="H13" s="13" t="s">
        <v>7</v>
      </c>
      <c r="I13" s="13" t="s">
        <v>12702</v>
      </c>
      <c r="J13" s="13" t="s">
        <v>12554</v>
      </c>
      <c r="K13" s="13">
        <v>24335449</v>
      </c>
      <c r="L13" s="13">
        <v>0</v>
      </c>
      <c r="M13" s="12" t="s">
        <v>29</v>
      </c>
      <c r="N13" s="12" t="s">
        <v>9010</v>
      </c>
      <c r="O13" s="12" t="s">
        <v>12553</v>
      </c>
    </row>
    <row r="14" spans="1:15">
      <c r="A14" s="13" t="s">
        <v>8088</v>
      </c>
      <c r="B14" s="13" t="s">
        <v>10729</v>
      </c>
      <c r="C14" s="13" t="s">
        <v>10655</v>
      </c>
      <c r="E14" s="13" t="s">
        <v>7833</v>
      </c>
      <c r="F14" s="13" t="s">
        <v>9536</v>
      </c>
      <c r="G14" s="13" t="s">
        <v>10737</v>
      </c>
      <c r="H14" s="13" t="s">
        <v>5</v>
      </c>
      <c r="I14" s="13" t="s">
        <v>12702</v>
      </c>
      <c r="J14" s="13" t="s">
        <v>8114</v>
      </c>
      <c r="K14" s="13">
        <v>22504601</v>
      </c>
      <c r="L14" s="13">
        <v>0</v>
      </c>
      <c r="M14" s="12" t="s">
        <v>29</v>
      </c>
      <c r="N14" s="12" t="s">
        <v>6699</v>
      </c>
      <c r="O14" s="12" t="s">
        <v>8939</v>
      </c>
    </row>
    <row r="15" spans="1:15">
      <c r="A15" s="13" t="s">
        <v>8088</v>
      </c>
      <c r="B15" s="13" t="s">
        <v>12840</v>
      </c>
      <c r="C15" s="13" t="s">
        <v>9993</v>
      </c>
      <c r="E15" s="13" t="s">
        <v>8117</v>
      </c>
      <c r="F15" s="13" t="s">
        <v>8116</v>
      </c>
      <c r="G15" s="13" t="s">
        <v>10737</v>
      </c>
      <c r="H15" s="13" t="s">
        <v>6</v>
      </c>
      <c r="I15" s="13" t="s">
        <v>12702</v>
      </c>
      <c r="J15" s="13" t="s">
        <v>8118</v>
      </c>
      <c r="K15" s="13">
        <v>22767718</v>
      </c>
      <c r="L15" s="13">
        <v>0</v>
      </c>
      <c r="M15" s="12"/>
      <c r="N15" s="12"/>
      <c r="O15" s="12"/>
    </row>
    <row r="16" spans="1:15" s="12" customFormat="1">
      <c r="A16" s="13" t="s">
        <v>8088</v>
      </c>
      <c r="B16" s="13" t="s">
        <v>8176</v>
      </c>
      <c r="C16" s="13" t="s">
        <v>7867</v>
      </c>
      <c r="D16" s="13"/>
      <c r="E16" s="13" t="s">
        <v>7845</v>
      </c>
      <c r="F16" s="13" t="s">
        <v>8119</v>
      </c>
      <c r="G16" s="13" t="s">
        <v>10737</v>
      </c>
      <c r="H16" s="13" t="s">
        <v>6</v>
      </c>
      <c r="I16" s="13" t="s">
        <v>12702</v>
      </c>
      <c r="J16" s="13" t="s">
        <v>12555</v>
      </c>
      <c r="K16" s="13">
        <v>22736373</v>
      </c>
      <c r="L16" s="13">
        <v>22736380</v>
      </c>
      <c r="M16" s="12" t="s">
        <v>29</v>
      </c>
      <c r="N16" s="12" t="s">
        <v>8113</v>
      </c>
      <c r="O16" s="12" t="s">
        <v>8119</v>
      </c>
    </row>
    <row r="17" spans="1:15" s="12" customFormat="1">
      <c r="A17" s="13" t="s">
        <v>8088</v>
      </c>
      <c r="B17" s="13" t="s">
        <v>9603</v>
      </c>
      <c r="C17" s="13" t="s">
        <v>6869</v>
      </c>
      <c r="D17" s="13"/>
      <c r="E17" s="13" t="s">
        <v>7826</v>
      </c>
      <c r="F17" s="13" t="s">
        <v>8120</v>
      </c>
      <c r="G17" s="13" t="s">
        <v>10740</v>
      </c>
      <c r="H17" s="13" t="s">
        <v>6</v>
      </c>
      <c r="I17" s="13" t="s">
        <v>12702</v>
      </c>
      <c r="J17" s="13" t="s">
        <v>9619</v>
      </c>
      <c r="K17" s="13">
        <v>22408890</v>
      </c>
      <c r="L17" s="13">
        <v>22408890</v>
      </c>
      <c r="M17" s="12" t="s">
        <v>29</v>
      </c>
      <c r="N17" s="12" t="s">
        <v>8978</v>
      </c>
      <c r="O17" s="12" t="s">
        <v>8979</v>
      </c>
    </row>
    <row r="18" spans="1:15" s="12" customFormat="1">
      <c r="A18" s="13" t="s">
        <v>8088</v>
      </c>
      <c r="B18" s="13" t="s">
        <v>8401</v>
      </c>
      <c r="C18" s="13" t="s">
        <v>8402</v>
      </c>
      <c r="D18" s="13"/>
      <c r="E18" s="13" t="s">
        <v>8122</v>
      </c>
      <c r="F18" s="13" t="s">
        <v>8121</v>
      </c>
      <c r="G18" s="13" t="s">
        <v>10740</v>
      </c>
      <c r="H18" s="13" t="s">
        <v>6</v>
      </c>
      <c r="I18" s="13" t="s">
        <v>12702</v>
      </c>
      <c r="J18" s="13" t="s">
        <v>12556</v>
      </c>
      <c r="K18" s="13">
        <v>22367120</v>
      </c>
      <c r="L18" s="13">
        <v>22413193</v>
      </c>
      <c r="M18" s="12" t="s">
        <v>29</v>
      </c>
      <c r="N18" s="12" t="s">
        <v>8962</v>
      </c>
      <c r="O18" s="12" t="s">
        <v>8963</v>
      </c>
    </row>
    <row r="19" spans="1:15" s="12" customFormat="1">
      <c r="A19" s="13" t="s">
        <v>8088</v>
      </c>
      <c r="B19" s="13" t="s">
        <v>8441</v>
      </c>
      <c r="C19" s="13" t="s">
        <v>8442</v>
      </c>
      <c r="D19" s="13"/>
      <c r="E19" s="13" t="s">
        <v>8124</v>
      </c>
      <c r="F19" s="13" t="s">
        <v>8123</v>
      </c>
      <c r="G19" s="13" t="s">
        <v>10740</v>
      </c>
      <c r="H19" s="13" t="s">
        <v>6</v>
      </c>
      <c r="I19" s="13" t="s">
        <v>12702</v>
      </c>
      <c r="J19" s="13" t="s">
        <v>10741</v>
      </c>
      <c r="K19" s="13">
        <v>22403460</v>
      </c>
      <c r="L19" s="13">
        <v>22403460</v>
      </c>
    </row>
    <row r="20" spans="1:15" s="12" customFormat="1">
      <c r="A20" s="13" t="s">
        <v>8088</v>
      </c>
      <c r="B20" s="13" t="s">
        <v>8185</v>
      </c>
      <c r="C20" s="13" t="s">
        <v>6846</v>
      </c>
      <c r="D20" s="13"/>
      <c r="E20" s="13" t="s">
        <v>8126</v>
      </c>
      <c r="F20" s="13" t="s">
        <v>8125</v>
      </c>
      <c r="G20" s="13" t="s">
        <v>10740</v>
      </c>
      <c r="H20" s="13" t="s">
        <v>6</v>
      </c>
      <c r="I20" s="13" t="s">
        <v>12702</v>
      </c>
      <c r="J20" s="13" t="s">
        <v>8127</v>
      </c>
      <c r="K20" s="13">
        <v>22400440</v>
      </c>
      <c r="L20" s="13">
        <v>0</v>
      </c>
      <c r="M20" s="12" t="s">
        <v>29</v>
      </c>
      <c r="N20" s="12" t="s">
        <v>9003</v>
      </c>
      <c r="O20" s="12" t="s">
        <v>8125</v>
      </c>
    </row>
    <row r="21" spans="1:15" s="12" customFormat="1">
      <c r="A21" s="13" t="s">
        <v>8088</v>
      </c>
      <c r="B21" s="13" t="s">
        <v>9493</v>
      </c>
      <c r="C21" s="13" t="s">
        <v>8532</v>
      </c>
      <c r="D21" s="13"/>
      <c r="E21" s="13" t="s">
        <v>8129</v>
      </c>
      <c r="F21" s="13" t="s">
        <v>8128</v>
      </c>
      <c r="G21" s="13" t="s">
        <v>10740</v>
      </c>
      <c r="H21" s="13" t="s">
        <v>6</v>
      </c>
      <c r="I21" s="13" t="s">
        <v>12702</v>
      </c>
      <c r="J21" s="13" t="s">
        <v>9620</v>
      </c>
      <c r="K21" s="13">
        <v>22410425</v>
      </c>
      <c r="L21" s="13">
        <v>22977442</v>
      </c>
      <c r="M21" s="12" t="s">
        <v>29</v>
      </c>
      <c r="N21" s="12" t="s">
        <v>6596</v>
      </c>
      <c r="O21" s="12" t="s">
        <v>8936</v>
      </c>
    </row>
    <row r="22" spans="1:15" s="12" customFormat="1">
      <c r="A22" s="13" t="s">
        <v>8088</v>
      </c>
      <c r="B22" s="13" t="s">
        <v>10715</v>
      </c>
      <c r="C22" s="13" t="s">
        <v>7138</v>
      </c>
      <c r="D22" s="13"/>
      <c r="E22" s="13" t="s">
        <v>6838</v>
      </c>
      <c r="F22" s="13" t="s">
        <v>12557</v>
      </c>
      <c r="G22" s="13" t="s">
        <v>10736</v>
      </c>
      <c r="H22" s="13" t="s">
        <v>7</v>
      </c>
      <c r="I22" s="13" t="s">
        <v>12702</v>
      </c>
      <c r="J22" s="13" t="s">
        <v>10658</v>
      </c>
      <c r="K22" s="13">
        <v>22365757</v>
      </c>
      <c r="L22" s="13">
        <v>22412762</v>
      </c>
    </row>
    <row r="23" spans="1:15" s="12" customFormat="1">
      <c r="A23" s="13" t="s">
        <v>8088</v>
      </c>
      <c r="B23" s="13" t="s">
        <v>8438</v>
      </c>
      <c r="C23" s="13" t="s">
        <v>8439</v>
      </c>
      <c r="D23" s="13"/>
      <c r="E23" s="13" t="s">
        <v>8131</v>
      </c>
      <c r="F23" s="13" t="s">
        <v>8130</v>
      </c>
      <c r="G23" s="13" t="s">
        <v>10736</v>
      </c>
      <c r="H23" s="13" t="s">
        <v>7</v>
      </c>
      <c r="I23" s="13" t="s">
        <v>12702</v>
      </c>
      <c r="J23" s="13" t="s">
        <v>10659</v>
      </c>
      <c r="K23" s="13">
        <v>22907300</v>
      </c>
      <c r="L23" s="13">
        <v>0</v>
      </c>
    </row>
    <row r="24" spans="1:15" s="12" customFormat="1">
      <c r="A24" s="13" t="s">
        <v>8088</v>
      </c>
      <c r="B24" s="13" t="s">
        <v>9494</v>
      </c>
      <c r="C24" s="13" t="s">
        <v>6908</v>
      </c>
      <c r="D24" s="13"/>
      <c r="E24" s="13" t="s">
        <v>8133</v>
      </c>
      <c r="F24" s="13" t="s">
        <v>8132</v>
      </c>
      <c r="G24" s="13" t="s">
        <v>10740</v>
      </c>
      <c r="H24" s="13" t="s">
        <v>6</v>
      </c>
      <c r="I24" s="13" t="s">
        <v>12702</v>
      </c>
      <c r="J24" s="13" t="s">
        <v>8134</v>
      </c>
      <c r="K24" s="13">
        <v>22366398</v>
      </c>
      <c r="L24" s="13">
        <v>22366398</v>
      </c>
    </row>
    <row r="25" spans="1:15" s="12" customFormat="1">
      <c r="A25" s="13" t="s">
        <v>8088</v>
      </c>
      <c r="B25" s="13" t="s">
        <v>9495</v>
      </c>
      <c r="C25" s="13" t="s">
        <v>8381</v>
      </c>
      <c r="D25" s="13"/>
      <c r="E25" s="13" t="s">
        <v>7820</v>
      </c>
      <c r="F25" s="13" t="s">
        <v>8135</v>
      </c>
      <c r="G25" s="13" t="s">
        <v>10736</v>
      </c>
      <c r="H25" s="13" t="s">
        <v>4</v>
      </c>
      <c r="I25" s="13" t="s">
        <v>12702</v>
      </c>
      <c r="J25" s="13" t="s">
        <v>8136</v>
      </c>
      <c r="K25" s="13">
        <v>22313449</v>
      </c>
      <c r="L25" s="13">
        <v>22910243</v>
      </c>
    </row>
    <row r="26" spans="1:15" s="12" customFormat="1">
      <c r="A26" s="13" t="s">
        <v>8088</v>
      </c>
      <c r="B26" s="13" t="s">
        <v>8502</v>
      </c>
      <c r="C26" s="13" t="s">
        <v>7110</v>
      </c>
      <c r="D26" s="13"/>
      <c r="E26" s="13" t="s">
        <v>7842</v>
      </c>
      <c r="F26" s="13" t="s">
        <v>64</v>
      </c>
      <c r="G26" s="13" t="s">
        <v>10736</v>
      </c>
      <c r="H26" s="13" t="s">
        <v>3</v>
      </c>
      <c r="I26" s="13" t="s">
        <v>12702</v>
      </c>
      <c r="J26" s="13" t="s">
        <v>10660</v>
      </c>
      <c r="K26" s="13">
        <v>22322770</v>
      </c>
      <c r="L26" s="13">
        <v>22320815</v>
      </c>
      <c r="M26" s="12" t="s">
        <v>29</v>
      </c>
      <c r="N26" s="12" t="s">
        <v>8943</v>
      </c>
      <c r="O26" s="12" t="s">
        <v>64</v>
      </c>
    </row>
    <row r="27" spans="1:15" s="12" customFormat="1">
      <c r="A27" s="13" t="s">
        <v>8088</v>
      </c>
      <c r="B27" s="13" t="s">
        <v>8210</v>
      </c>
      <c r="C27" s="13" t="s">
        <v>8211</v>
      </c>
      <c r="D27" s="13"/>
      <c r="E27" s="13" t="s">
        <v>7829</v>
      </c>
      <c r="F27" s="13" t="s">
        <v>8137</v>
      </c>
      <c r="G27" s="13" t="s">
        <v>10736</v>
      </c>
      <c r="H27" s="13" t="s">
        <v>4</v>
      </c>
      <c r="I27" s="13" t="s">
        <v>12702</v>
      </c>
      <c r="J27" s="13" t="s">
        <v>9555</v>
      </c>
      <c r="K27" s="13">
        <v>22321455</v>
      </c>
      <c r="L27" s="13">
        <v>22320093</v>
      </c>
      <c r="M27" s="12" t="s">
        <v>29</v>
      </c>
      <c r="N27" s="12" t="s">
        <v>8944</v>
      </c>
      <c r="O27" s="12" t="s">
        <v>8137</v>
      </c>
    </row>
    <row r="28" spans="1:15" s="12" customFormat="1">
      <c r="A28" s="13" t="s">
        <v>8088</v>
      </c>
      <c r="B28" s="13" t="s">
        <v>8322</v>
      </c>
      <c r="C28" s="13" t="s">
        <v>7156</v>
      </c>
      <c r="D28" s="13"/>
      <c r="E28" s="13" t="s">
        <v>8139</v>
      </c>
      <c r="F28" s="13" t="s">
        <v>8138</v>
      </c>
      <c r="G28" s="13" t="s">
        <v>10736</v>
      </c>
      <c r="H28" s="13" t="s">
        <v>3</v>
      </c>
      <c r="I28" s="13" t="s">
        <v>12702</v>
      </c>
      <c r="J28" s="13" t="s">
        <v>12705</v>
      </c>
      <c r="K28" s="13">
        <v>22201050</v>
      </c>
      <c r="L28" s="13">
        <v>22917871</v>
      </c>
      <c r="M28" s="12" t="s">
        <v>29</v>
      </c>
      <c r="N28" s="12" t="s">
        <v>8941</v>
      </c>
      <c r="O28" s="12" t="s">
        <v>8138</v>
      </c>
    </row>
    <row r="29" spans="1:15">
      <c r="A29" s="13" t="s">
        <v>8088</v>
      </c>
      <c r="B29" s="13" t="s">
        <v>9496</v>
      </c>
      <c r="C29" s="13" t="s">
        <v>7009</v>
      </c>
      <c r="E29" s="13" t="s">
        <v>8140</v>
      </c>
      <c r="F29" s="13" t="s">
        <v>10661</v>
      </c>
      <c r="G29" s="13" t="s">
        <v>10736</v>
      </c>
      <c r="H29" s="13" t="s">
        <v>4</v>
      </c>
      <c r="I29" s="13" t="s">
        <v>12702</v>
      </c>
      <c r="J29" s="13" t="s">
        <v>9556</v>
      </c>
      <c r="K29" s="13">
        <v>22200131</v>
      </c>
      <c r="L29" s="13">
        <v>22327833</v>
      </c>
      <c r="M29" s="12" t="s">
        <v>29</v>
      </c>
      <c r="N29" s="12" t="s">
        <v>8517</v>
      </c>
      <c r="O29" s="12" t="s">
        <v>10661</v>
      </c>
    </row>
    <row r="30" spans="1:15">
      <c r="A30" s="13" t="s">
        <v>8088</v>
      </c>
      <c r="B30" s="13" t="s">
        <v>10706</v>
      </c>
      <c r="C30" s="13" t="s">
        <v>7037</v>
      </c>
      <c r="E30" s="13" t="s">
        <v>8142</v>
      </c>
      <c r="F30" s="13" t="s">
        <v>8141</v>
      </c>
      <c r="G30" s="13" t="s">
        <v>10736</v>
      </c>
      <c r="H30" s="13" t="s">
        <v>3</v>
      </c>
      <c r="I30" s="13" t="s">
        <v>12702</v>
      </c>
      <c r="J30" s="13" t="s">
        <v>12558</v>
      </c>
      <c r="K30" s="13">
        <v>22911633</v>
      </c>
      <c r="L30" s="13">
        <v>22325179</v>
      </c>
      <c r="M30" s="12" t="s">
        <v>29</v>
      </c>
      <c r="N30" s="12" t="s">
        <v>6707</v>
      </c>
      <c r="O30" s="12" t="s">
        <v>8141</v>
      </c>
    </row>
    <row r="31" spans="1:15" s="12" customFormat="1">
      <c r="A31" s="13" t="s">
        <v>8088</v>
      </c>
      <c r="B31" s="13" t="s">
        <v>8106</v>
      </c>
      <c r="C31" s="13" t="s">
        <v>8107</v>
      </c>
      <c r="D31" s="13"/>
      <c r="E31" s="13" t="s">
        <v>8144</v>
      </c>
      <c r="F31" s="13" t="s">
        <v>8143</v>
      </c>
      <c r="G31" s="13" t="s">
        <v>10736</v>
      </c>
      <c r="H31" s="13" t="s">
        <v>4</v>
      </c>
      <c r="I31" s="13" t="s">
        <v>12702</v>
      </c>
      <c r="J31" s="13" t="s">
        <v>10662</v>
      </c>
      <c r="K31" s="13">
        <v>22312070</v>
      </c>
      <c r="L31" s="13">
        <v>22312070</v>
      </c>
      <c r="M31" s="12" t="s">
        <v>29</v>
      </c>
      <c r="N31" s="12" t="s">
        <v>8942</v>
      </c>
      <c r="O31" s="12" t="s">
        <v>8143</v>
      </c>
    </row>
    <row r="32" spans="1:15">
      <c r="A32" s="13" t="s">
        <v>8088</v>
      </c>
      <c r="B32" s="13" t="s">
        <v>12619</v>
      </c>
      <c r="C32" s="13" t="s">
        <v>9614</v>
      </c>
      <c r="E32" s="13" t="s">
        <v>7839</v>
      </c>
      <c r="F32" s="13" t="s">
        <v>8145</v>
      </c>
      <c r="G32" s="13" t="s">
        <v>10737</v>
      </c>
      <c r="H32" s="13" t="s">
        <v>7</v>
      </c>
      <c r="I32" s="13" t="s">
        <v>12702</v>
      </c>
      <c r="J32" s="13" t="s">
        <v>10663</v>
      </c>
      <c r="K32" s="13">
        <v>22543651</v>
      </c>
      <c r="L32" s="13">
        <v>22543651</v>
      </c>
      <c r="M32" s="12" t="s">
        <v>29</v>
      </c>
      <c r="N32" s="12" t="s">
        <v>6709</v>
      </c>
      <c r="O32" s="12" t="s">
        <v>8145</v>
      </c>
    </row>
    <row r="33" spans="1:15">
      <c r="A33" s="13" t="s">
        <v>8088</v>
      </c>
      <c r="B33" s="13" t="s">
        <v>9497</v>
      </c>
      <c r="C33" s="13" t="s">
        <v>8504</v>
      </c>
      <c r="E33" s="13" t="s">
        <v>8147</v>
      </c>
      <c r="F33" s="13" t="s">
        <v>8146</v>
      </c>
      <c r="G33" s="13" t="s">
        <v>10737</v>
      </c>
      <c r="H33" s="13" t="s">
        <v>7</v>
      </c>
      <c r="I33" s="13" t="s">
        <v>12702</v>
      </c>
      <c r="J33" s="13" t="s">
        <v>12706</v>
      </c>
      <c r="K33" s="13">
        <v>40019261</v>
      </c>
      <c r="L33" s="13">
        <v>0</v>
      </c>
      <c r="M33" s="12" t="s">
        <v>29</v>
      </c>
      <c r="N33" s="12" t="s">
        <v>8994</v>
      </c>
      <c r="O33" s="12" t="s">
        <v>8146</v>
      </c>
    </row>
    <row r="34" spans="1:15">
      <c r="A34" s="13" t="s">
        <v>8088</v>
      </c>
      <c r="B34" s="13" t="s">
        <v>9498</v>
      </c>
      <c r="C34" s="13" t="s">
        <v>8410</v>
      </c>
      <c r="E34" s="13" t="s">
        <v>7821</v>
      </c>
      <c r="F34" s="13" t="s">
        <v>8148</v>
      </c>
      <c r="G34" s="13" t="s">
        <v>10737</v>
      </c>
      <c r="H34" s="13" t="s">
        <v>7</v>
      </c>
      <c r="I34" s="13" t="s">
        <v>12702</v>
      </c>
      <c r="J34" s="13" t="s">
        <v>12559</v>
      </c>
      <c r="K34" s="13">
        <v>22543555</v>
      </c>
      <c r="L34" s="13">
        <v>22540345</v>
      </c>
      <c r="M34" s="12" t="s">
        <v>29</v>
      </c>
      <c r="N34" s="12" t="s">
        <v>6710</v>
      </c>
      <c r="O34" s="12" t="s">
        <v>8148</v>
      </c>
    </row>
    <row r="35" spans="1:15">
      <c r="A35" s="13" t="s">
        <v>8088</v>
      </c>
      <c r="B35" s="13" t="s">
        <v>9499</v>
      </c>
      <c r="C35" s="13" t="s">
        <v>7083</v>
      </c>
      <c r="E35" s="13" t="s">
        <v>8149</v>
      </c>
      <c r="F35" s="13" t="s">
        <v>1992</v>
      </c>
      <c r="G35" s="13" t="s">
        <v>10737</v>
      </c>
      <c r="H35" s="13" t="s">
        <v>9</v>
      </c>
      <c r="I35" s="13" t="s">
        <v>12702</v>
      </c>
      <c r="J35" s="13" t="s">
        <v>8150</v>
      </c>
      <c r="K35" s="13">
        <v>22545206</v>
      </c>
      <c r="L35" s="13">
        <v>22545206</v>
      </c>
      <c r="M35" s="12" t="s">
        <v>29</v>
      </c>
      <c r="N35" s="12" t="s">
        <v>9008</v>
      </c>
      <c r="O35" s="12" t="s">
        <v>1992</v>
      </c>
    </row>
    <row r="36" spans="1:15">
      <c r="A36" s="13" t="s">
        <v>8088</v>
      </c>
      <c r="B36" s="13" t="s">
        <v>12582</v>
      </c>
      <c r="C36" s="13" t="s">
        <v>7882</v>
      </c>
      <c r="E36" s="13" t="s">
        <v>7834</v>
      </c>
      <c r="F36" s="13" t="s">
        <v>8151</v>
      </c>
      <c r="G36" s="13" t="s">
        <v>10737</v>
      </c>
      <c r="H36" s="13" t="s">
        <v>3</v>
      </c>
      <c r="I36" s="13" t="s">
        <v>12702</v>
      </c>
      <c r="J36" s="13" t="s">
        <v>10664</v>
      </c>
      <c r="K36" s="13">
        <v>22268123</v>
      </c>
      <c r="L36" s="13">
        <v>22268123</v>
      </c>
      <c r="M36" s="12" t="s">
        <v>29</v>
      </c>
      <c r="N36" s="12" t="s">
        <v>9036</v>
      </c>
      <c r="O36" s="12" t="s">
        <v>9037</v>
      </c>
    </row>
    <row r="37" spans="1:15">
      <c r="A37" s="13" t="s">
        <v>8088</v>
      </c>
      <c r="B37" s="13" t="s">
        <v>8324</v>
      </c>
      <c r="C37" s="13" t="s">
        <v>6942</v>
      </c>
      <c r="E37" s="13" t="s">
        <v>7837</v>
      </c>
      <c r="F37" s="13" t="s">
        <v>8152</v>
      </c>
      <c r="G37" s="13" t="s">
        <v>43</v>
      </c>
      <c r="H37" s="13" t="s">
        <v>4</v>
      </c>
      <c r="I37" s="13" t="s">
        <v>12702</v>
      </c>
      <c r="J37" s="13" t="s">
        <v>8153</v>
      </c>
      <c r="K37" s="13">
        <v>40361299</v>
      </c>
      <c r="L37" s="13">
        <v>22512452</v>
      </c>
      <c r="M37" s="12" t="s">
        <v>29</v>
      </c>
      <c r="N37" s="12" t="s">
        <v>10639</v>
      </c>
      <c r="O37" s="12" t="s">
        <v>10665</v>
      </c>
    </row>
    <row r="38" spans="1:15">
      <c r="A38" s="13" t="s">
        <v>8088</v>
      </c>
      <c r="B38" s="13" t="s">
        <v>8468</v>
      </c>
      <c r="C38" s="13" t="s">
        <v>7066</v>
      </c>
      <c r="E38" s="13" t="s">
        <v>7875</v>
      </c>
      <c r="F38" s="13" t="s">
        <v>10666</v>
      </c>
      <c r="G38" s="13" t="s">
        <v>74</v>
      </c>
      <c r="H38" s="13" t="s">
        <v>6</v>
      </c>
      <c r="I38" s="13" t="s">
        <v>12702</v>
      </c>
      <c r="J38" s="13" t="s">
        <v>10742</v>
      </c>
      <c r="K38" s="13">
        <v>22890919</v>
      </c>
      <c r="L38" s="13">
        <v>22282076</v>
      </c>
      <c r="M38" s="12" t="s">
        <v>29</v>
      </c>
      <c r="N38" s="12" t="s">
        <v>8519</v>
      </c>
      <c r="O38" s="12" t="s">
        <v>10666</v>
      </c>
    </row>
    <row r="39" spans="1:15">
      <c r="A39" s="13" t="s">
        <v>8088</v>
      </c>
      <c r="B39" s="13" t="s">
        <v>10703</v>
      </c>
      <c r="C39" s="13" t="s">
        <v>8425</v>
      </c>
      <c r="E39" s="13" t="s">
        <v>7873</v>
      </c>
      <c r="F39" s="13" t="s">
        <v>10743</v>
      </c>
      <c r="G39" s="13" t="s">
        <v>10736</v>
      </c>
      <c r="H39" s="13" t="s">
        <v>5</v>
      </c>
      <c r="I39" s="13" t="s">
        <v>12702</v>
      </c>
      <c r="J39" s="13" t="s">
        <v>10744</v>
      </c>
      <c r="K39" s="13">
        <v>22281539</v>
      </c>
      <c r="L39" s="13">
        <v>0</v>
      </c>
      <c r="M39" s="12"/>
      <c r="N39" s="12"/>
      <c r="O39" s="12"/>
    </row>
    <row r="40" spans="1:15">
      <c r="A40" s="13" t="s">
        <v>8088</v>
      </c>
      <c r="B40" s="13" t="s">
        <v>9500</v>
      </c>
      <c r="C40" s="13" t="s">
        <v>6980</v>
      </c>
      <c r="E40" s="13" t="s">
        <v>7874</v>
      </c>
      <c r="F40" s="13" t="s">
        <v>12707</v>
      </c>
      <c r="G40" s="13" t="s">
        <v>10736</v>
      </c>
      <c r="H40" s="13" t="s">
        <v>5</v>
      </c>
      <c r="I40" s="13" t="s">
        <v>12702</v>
      </c>
      <c r="J40" s="13" t="s">
        <v>9621</v>
      </c>
      <c r="K40" s="13">
        <v>22152133</v>
      </c>
      <c r="L40" s="13">
        <v>22152132</v>
      </c>
      <c r="M40" s="12" t="s">
        <v>29</v>
      </c>
      <c r="N40" s="12" t="s">
        <v>6712</v>
      </c>
      <c r="O40" s="12" t="s">
        <v>12707</v>
      </c>
    </row>
    <row r="41" spans="1:15">
      <c r="A41" s="13" t="s">
        <v>8088</v>
      </c>
      <c r="B41" s="13" t="s">
        <v>9501</v>
      </c>
      <c r="C41" s="13" t="s">
        <v>8365</v>
      </c>
      <c r="E41" s="13" t="s">
        <v>7854</v>
      </c>
      <c r="F41" s="13" t="s">
        <v>12708</v>
      </c>
      <c r="G41" s="13" t="s">
        <v>10736</v>
      </c>
      <c r="H41" s="13" t="s">
        <v>6</v>
      </c>
      <c r="I41" s="13" t="s">
        <v>12702</v>
      </c>
      <c r="J41" s="13" t="s">
        <v>10667</v>
      </c>
      <c r="K41" s="13">
        <v>22937393</v>
      </c>
      <c r="L41" s="13">
        <v>22937392</v>
      </c>
      <c r="M41" s="12" t="s">
        <v>29</v>
      </c>
      <c r="N41" s="12" t="s">
        <v>6711</v>
      </c>
      <c r="O41" s="12" t="s">
        <v>12708</v>
      </c>
    </row>
    <row r="42" spans="1:15">
      <c r="A42" s="13" t="s">
        <v>8088</v>
      </c>
      <c r="B42" s="13" t="s">
        <v>8309</v>
      </c>
      <c r="C42" s="13" t="s">
        <v>8310</v>
      </c>
      <c r="E42" s="13" t="s">
        <v>8155</v>
      </c>
      <c r="F42" s="13" t="s">
        <v>8154</v>
      </c>
      <c r="G42" s="13" t="s">
        <v>10736</v>
      </c>
      <c r="H42" s="13" t="s">
        <v>6</v>
      </c>
      <c r="I42" s="13" t="s">
        <v>12702</v>
      </c>
      <c r="J42" s="13" t="s">
        <v>8156</v>
      </c>
      <c r="K42" s="13">
        <v>22033246</v>
      </c>
      <c r="L42" s="13">
        <v>22034676</v>
      </c>
      <c r="M42" s="12" t="s">
        <v>29</v>
      </c>
      <c r="N42" s="12" t="s">
        <v>9050</v>
      </c>
      <c r="O42" s="12" t="s">
        <v>8154</v>
      </c>
    </row>
    <row r="43" spans="1:15">
      <c r="A43" s="13" t="s">
        <v>8088</v>
      </c>
      <c r="B43" s="13" t="s">
        <v>10702</v>
      </c>
      <c r="C43" s="13" t="s">
        <v>8417</v>
      </c>
      <c r="E43" s="13" t="s">
        <v>7856</v>
      </c>
      <c r="F43" s="13" t="s">
        <v>8157</v>
      </c>
      <c r="G43" s="13" t="s">
        <v>10736</v>
      </c>
      <c r="H43" s="13" t="s">
        <v>5</v>
      </c>
      <c r="I43" s="13" t="s">
        <v>12702</v>
      </c>
      <c r="J43" s="13" t="s">
        <v>10668</v>
      </c>
      <c r="K43" s="13">
        <v>22898889</v>
      </c>
      <c r="L43" s="13">
        <v>22884459</v>
      </c>
      <c r="M43" s="12" t="s">
        <v>29</v>
      </c>
      <c r="N43" s="12" t="s">
        <v>8945</v>
      </c>
      <c r="O43" s="12" t="s">
        <v>8157</v>
      </c>
    </row>
    <row r="44" spans="1:15">
      <c r="A44" s="13" t="s">
        <v>8088</v>
      </c>
      <c r="B44" s="13" t="s">
        <v>10692</v>
      </c>
      <c r="C44" s="13" t="s">
        <v>6947</v>
      </c>
      <c r="E44" s="13" t="s">
        <v>7876</v>
      </c>
      <c r="F44" s="13" t="s">
        <v>8158</v>
      </c>
      <c r="G44" s="13" t="s">
        <v>43</v>
      </c>
      <c r="H44" s="13" t="s">
        <v>3</v>
      </c>
      <c r="I44" s="13" t="s">
        <v>12702</v>
      </c>
      <c r="J44" s="13" t="s">
        <v>8159</v>
      </c>
      <c r="K44" s="13">
        <v>22597148</v>
      </c>
      <c r="L44" s="13">
        <v>0</v>
      </c>
      <c r="M44" s="12" t="s">
        <v>29</v>
      </c>
      <c r="N44" s="12" t="s">
        <v>6597</v>
      </c>
      <c r="O44" s="12" t="s">
        <v>8158</v>
      </c>
    </row>
    <row r="45" spans="1:15">
      <c r="A45" s="13" t="s">
        <v>8088</v>
      </c>
      <c r="B45" s="13" t="s">
        <v>8331</v>
      </c>
      <c r="C45" s="13" t="s">
        <v>6951</v>
      </c>
      <c r="E45" s="13" t="s">
        <v>6841</v>
      </c>
      <c r="F45" s="13" t="s">
        <v>12560</v>
      </c>
      <c r="G45" s="13" t="s">
        <v>10736</v>
      </c>
      <c r="H45" s="13" t="s">
        <v>5</v>
      </c>
      <c r="I45" s="13" t="s">
        <v>12702</v>
      </c>
      <c r="J45" s="13" t="s">
        <v>12709</v>
      </c>
      <c r="K45" s="13">
        <v>22280562</v>
      </c>
      <c r="L45" s="13">
        <v>22280562</v>
      </c>
      <c r="M45" s="12" t="s">
        <v>29</v>
      </c>
      <c r="N45" s="12" t="s">
        <v>9102</v>
      </c>
      <c r="O45" s="12" t="s">
        <v>12560</v>
      </c>
    </row>
    <row r="46" spans="1:15">
      <c r="A46" s="13" t="s">
        <v>8088</v>
      </c>
      <c r="B46" s="13" t="s">
        <v>9502</v>
      </c>
      <c r="C46" s="13" t="s">
        <v>8478</v>
      </c>
      <c r="E46" s="13" t="s">
        <v>8161</v>
      </c>
      <c r="F46" s="13" t="s">
        <v>8160</v>
      </c>
      <c r="G46" s="13" t="s">
        <v>43</v>
      </c>
      <c r="H46" s="13" t="s">
        <v>3</v>
      </c>
      <c r="I46" s="13" t="s">
        <v>12702</v>
      </c>
      <c r="J46" s="13" t="s">
        <v>9622</v>
      </c>
      <c r="K46" s="13">
        <v>22766961</v>
      </c>
      <c r="L46" s="13">
        <v>22766961</v>
      </c>
      <c r="M46" s="12" t="s">
        <v>29</v>
      </c>
      <c r="N46" s="12" t="s">
        <v>6598</v>
      </c>
      <c r="O46" s="12" t="s">
        <v>8160</v>
      </c>
    </row>
    <row r="47" spans="1:15">
      <c r="A47" s="13" t="s">
        <v>8088</v>
      </c>
      <c r="B47" s="13" t="s">
        <v>8287</v>
      </c>
      <c r="C47" s="13" t="s">
        <v>6914</v>
      </c>
      <c r="E47" s="13" t="s">
        <v>8164</v>
      </c>
      <c r="F47" s="13" t="s">
        <v>8163</v>
      </c>
      <c r="G47" s="13" t="s">
        <v>10740</v>
      </c>
      <c r="H47" s="13" t="s">
        <v>4</v>
      </c>
      <c r="I47" s="13" t="s">
        <v>12702</v>
      </c>
      <c r="J47" s="13" t="s">
        <v>9623</v>
      </c>
      <c r="K47" s="13">
        <v>22292249</v>
      </c>
      <c r="L47" s="13">
        <v>22292249</v>
      </c>
      <c r="M47" s="12" t="s">
        <v>29</v>
      </c>
      <c r="N47" s="12" t="s">
        <v>8937</v>
      </c>
      <c r="O47" s="12" t="s">
        <v>8163</v>
      </c>
    </row>
    <row r="48" spans="1:15">
      <c r="A48" s="13" t="s">
        <v>8088</v>
      </c>
      <c r="B48" s="13" t="s">
        <v>8457</v>
      </c>
      <c r="C48" s="13" t="s">
        <v>7063</v>
      </c>
      <c r="E48" s="13" t="s">
        <v>8165</v>
      </c>
      <c r="F48" s="13" t="s">
        <v>5825</v>
      </c>
      <c r="G48" s="13" t="s">
        <v>10740</v>
      </c>
      <c r="H48" s="13" t="s">
        <v>3</v>
      </c>
      <c r="I48" s="13" t="s">
        <v>12702</v>
      </c>
      <c r="J48" s="13" t="s">
        <v>8166</v>
      </c>
      <c r="K48" s="13">
        <v>83725950</v>
      </c>
      <c r="L48" s="13">
        <v>0</v>
      </c>
      <c r="M48" s="12"/>
      <c r="N48" s="12"/>
      <c r="O48" s="12"/>
    </row>
    <row r="49" spans="1:15">
      <c r="A49" s="13" t="s">
        <v>8088</v>
      </c>
      <c r="B49" s="13" t="s">
        <v>9503</v>
      </c>
      <c r="C49" s="13" t="s">
        <v>6859</v>
      </c>
      <c r="E49" s="13" t="s">
        <v>7832</v>
      </c>
      <c r="F49" s="13" t="s">
        <v>8167</v>
      </c>
      <c r="G49" s="13" t="s">
        <v>10737</v>
      </c>
      <c r="H49" s="13" t="s">
        <v>5</v>
      </c>
      <c r="I49" s="13" t="s">
        <v>12702</v>
      </c>
      <c r="J49" s="13" t="s">
        <v>10669</v>
      </c>
      <c r="K49" s="13">
        <v>40008990</v>
      </c>
      <c r="L49" s="13">
        <v>0</v>
      </c>
      <c r="M49" s="12"/>
      <c r="N49" s="12"/>
      <c r="O49" s="12"/>
    </row>
    <row r="50" spans="1:15">
      <c r="A50" s="13" t="s">
        <v>8088</v>
      </c>
      <c r="B50" s="13" t="s">
        <v>8224</v>
      </c>
      <c r="C50" s="13" t="s">
        <v>7861</v>
      </c>
      <c r="E50" s="13" t="s">
        <v>7824</v>
      </c>
      <c r="F50" s="13" t="s">
        <v>8168</v>
      </c>
      <c r="G50" s="13" t="s">
        <v>10740</v>
      </c>
      <c r="H50" s="13" t="s">
        <v>3</v>
      </c>
      <c r="I50" s="13" t="s">
        <v>12702</v>
      </c>
      <c r="J50" s="13" t="s">
        <v>12561</v>
      </c>
      <c r="K50" s="13">
        <v>22354119</v>
      </c>
      <c r="L50" s="13">
        <v>0</v>
      </c>
      <c r="M50" s="12" t="s">
        <v>29</v>
      </c>
      <c r="N50" s="12" t="s">
        <v>6600</v>
      </c>
      <c r="O50" s="12" t="s">
        <v>8168</v>
      </c>
    </row>
    <row r="51" spans="1:15">
      <c r="A51" s="13" t="s">
        <v>8088</v>
      </c>
      <c r="B51" s="13" t="s">
        <v>10684</v>
      </c>
      <c r="C51" s="13" t="s">
        <v>6898</v>
      </c>
      <c r="E51" s="13" t="s">
        <v>7840</v>
      </c>
      <c r="F51" s="13" t="s">
        <v>8115</v>
      </c>
      <c r="G51" s="13" t="s">
        <v>10740</v>
      </c>
      <c r="H51" s="13" t="s">
        <v>7</v>
      </c>
      <c r="I51" s="13" t="s">
        <v>12702</v>
      </c>
      <c r="J51" s="13" t="s">
        <v>10670</v>
      </c>
      <c r="K51" s="13">
        <v>22476612</v>
      </c>
      <c r="L51" s="13">
        <v>22476686</v>
      </c>
      <c r="M51" s="12" t="s">
        <v>29</v>
      </c>
      <c r="N51" s="12" t="s">
        <v>6603</v>
      </c>
      <c r="O51" s="12" t="s">
        <v>8115</v>
      </c>
    </row>
    <row r="52" spans="1:15">
      <c r="A52" s="13" t="s">
        <v>8088</v>
      </c>
      <c r="B52" s="13" t="s">
        <v>9504</v>
      </c>
      <c r="C52" s="13" t="s">
        <v>7023</v>
      </c>
      <c r="E52" s="13" t="s">
        <v>8170</v>
      </c>
      <c r="F52" s="13" t="s">
        <v>8169</v>
      </c>
      <c r="G52" s="13" t="s">
        <v>10740</v>
      </c>
      <c r="H52" s="13" t="s">
        <v>7</v>
      </c>
      <c r="I52" s="13" t="s">
        <v>12702</v>
      </c>
      <c r="J52" s="13" t="s">
        <v>12710</v>
      </c>
      <c r="K52" s="13">
        <v>22407511</v>
      </c>
      <c r="L52" s="13">
        <v>22369796</v>
      </c>
      <c r="M52" s="12" t="s">
        <v>29</v>
      </c>
      <c r="N52" s="12" t="s">
        <v>6601</v>
      </c>
      <c r="O52" s="12" t="s">
        <v>3584</v>
      </c>
    </row>
    <row r="53" spans="1:15">
      <c r="A53" s="13" t="s">
        <v>8088</v>
      </c>
      <c r="B53" s="13" t="s">
        <v>9505</v>
      </c>
      <c r="C53" s="13" t="s">
        <v>9547</v>
      </c>
      <c r="E53" s="13" t="s">
        <v>7848</v>
      </c>
      <c r="F53" s="13" t="s">
        <v>8171</v>
      </c>
      <c r="G53" s="13" t="s">
        <v>10740</v>
      </c>
      <c r="H53" s="13" t="s">
        <v>7</v>
      </c>
      <c r="I53" s="13" t="s">
        <v>12702</v>
      </c>
      <c r="J53" s="13" t="s">
        <v>12562</v>
      </c>
      <c r="K53" s="13">
        <v>25079874</v>
      </c>
      <c r="L53" s="13">
        <v>25079812</v>
      </c>
      <c r="M53" s="12" t="s">
        <v>29</v>
      </c>
      <c r="N53" s="12" t="s">
        <v>8071</v>
      </c>
      <c r="O53" s="12" t="s">
        <v>8171</v>
      </c>
    </row>
    <row r="54" spans="1:15">
      <c r="A54" s="13" t="s">
        <v>8088</v>
      </c>
      <c r="B54" s="13" t="s">
        <v>12802</v>
      </c>
      <c r="C54" s="13" t="s">
        <v>12694</v>
      </c>
      <c r="E54" s="13" t="s">
        <v>8173</v>
      </c>
      <c r="F54" s="13" t="s">
        <v>8172</v>
      </c>
      <c r="G54" s="13" t="s">
        <v>10740</v>
      </c>
      <c r="H54" s="13" t="s">
        <v>7</v>
      </c>
      <c r="I54" s="13" t="s">
        <v>12702</v>
      </c>
      <c r="J54" s="13" t="s">
        <v>12711</v>
      </c>
      <c r="K54" s="13">
        <v>22410874</v>
      </c>
      <c r="L54" s="13">
        <v>22357214</v>
      </c>
      <c r="M54" s="12" t="s">
        <v>29</v>
      </c>
      <c r="N54" s="12" t="s">
        <v>8184</v>
      </c>
      <c r="O54" s="12" t="s">
        <v>8172</v>
      </c>
    </row>
    <row r="55" spans="1:15">
      <c r="A55" s="13" t="s">
        <v>8088</v>
      </c>
      <c r="B55" s="13" t="s">
        <v>8255</v>
      </c>
      <c r="C55" s="13" t="s">
        <v>6888</v>
      </c>
      <c r="E55" s="13" t="s">
        <v>7869</v>
      </c>
      <c r="F55" s="13" t="s">
        <v>8174</v>
      </c>
      <c r="G55" s="13" t="s">
        <v>10740</v>
      </c>
      <c r="H55" s="13" t="s">
        <v>7</v>
      </c>
      <c r="I55" s="13" t="s">
        <v>12702</v>
      </c>
      <c r="J55" s="13" t="s">
        <v>8175</v>
      </c>
      <c r="K55" s="13">
        <v>22974500</v>
      </c>
      <c r="L55" s="13">
        <v>22974503</v>
      </c>
      <c r="M55" s="12" t="s">
        <v>29</v>
      </c>
      <c r="N55" s="12" t="s">
        <v>8170</v>
      </c>
      <c r="O55" s="12" t="s">
        <v>8174</v>
      </c>
    </row>
    <row r="56" spans="1:15">
      <c r="A56" s="13" t="s">
        <v>8088</v>
      </c>
      <c r="B56" s="13" t="s">
        <v>10661</v>
      </c>
      <c r="C56" s="13" t="s">
        <v>8140</v>
      </c>
      <c r="E56" s="13" t="s">
        <v>7867</v>
      </c>
      <c r="F56" s="13" t="s">
        <v>8176</v>
      </c>
      <c r="G56" s="13" t="s">
        <v>10740</v>
      </c>
      <c r="H56" s="13" t="s">
        <v>9</v>
      </c>
      <c r="I56" s="13" t="s">
        <v>12702</v>
      </c>
      <c r="J56" s="13" t="s">
        <v>8177</v>
      </c>
      <c r="K56" s="13">
        <v>22293462</v>
      </c>
      <c r="L56" s="13">
        <v>22299249</v>
      </c>
      <c r="M56" s="12" t="s">
        <v>29</v>
      </c>
      <c r="N56" s="12" t="s">
        <v>6602</v>
      </c>
      <c r="O56" s="12" t="s">
        <v>8176</v>
      </c>
    </row>
    <row r="57" spans="1:15">
      <c r="A57" s="13" t="s">
        <v>8088</v>
      </c>
      <c r="B57" s="13" t="s">
        <v>8369</v>
      </c>
      <c r="C57" s="13" t="s">
        <v>8370</v>
      </c>
      <c r="E57" s="13" t="s">
        <v>8178</v>
      </c>
      <c r="F57" s="13" t="s">
        <v>10671</v>
      </c>
      <c r="G57" s="13" t="s">
        <v>10740</v>
      </c>
      <c r="H57" s="13" t="s">
        <v>7</v>
      </c>
      <c r="I57" s="13" t="s">
        <v>12702</v>
      </c>
      <c r="J57" s="13" t="s">
        <v>8179</v>
      </c>
      <c r="K57" s="13">
        <v>22414151</v>
      </c>
      <c r="L57" s="13">
        <v>22416778</v>
      </c>
      <c r="M57" s="12" t="s">
        <v>29</v>
      </c>
      <c r="N57" s="12" t="s">
        <v>8181</v>
      </c>
      <c r="O57" s="12" t="s">
        <v>10671</v>
      </c>
    </row>
    <row r="58" spans="1:15">
      <c r="A58" s="13" t="s">
        <v>8088</v>
      </c>
      <c r="B58" s="13" t="s">
        <v>9506</v>
      </c>
      <c r="C58" s="13" t="s">
        <v>6862</v>
      </c>
      <c r="E58" s="13" t="s">
        <v>8181</v>
      </c>
      <c r="F58" s="13" t="s">
        <v>8180</v>
      </c>
      <c r="G58" s="13" t="s">
        <v>10740</v>
      </c>
      <c r="H58" s="13" t="s">
        <v>7</v>
      </c>
      <c r="I58" s="13" t="s">
        <v>12702</v>
      </c>
      <c r="J58" s="13" t="s">
        <v>8182</v>
      </c>
      <c r="K58" s="13">
        <v>22971704</v>
      </c>
      <c r="L58" s="13">
        <v>22409672</v>
      </c>
      <c r="M58" s="12" t="s">
        <v>29</v>
      </c>
      <c r="N58" s="12" t="s">
        <v>8178</v>
      </c>
      <c r="O58" s="12" t="s">
        <v>8180</v>
      </c>
    </row>
    <row r="59" spans="1:15">
      <c r="A59" s="13" t="s">
        <v>8088</v>
      </c>
      <c r="B59" s="13" t="s">
        <v>8228</v>
      </c>
      <c r="C59" s="13" t="s">
        <v>6865</v>
      </c>
      <c r="E59" s="13" t="s">
        <v>8184</v>
      </c>
      <c r="F59" s="13" t="s">
        <v>8183</v>
      </c>
      <c r="G59" s="13" t="s">
        <v>10740</v>
      </c>
      <c r="H59" s="13" t="s">
        <v>7</v>
      </c>
      <c r="I59" s="13" t="s">
        <v>12702</v>
      </c>
      <c r="J59" s="13" t="s">
        <v>9624</v>
      </c>
      <c r="K59" s="13">
        <v>22406034</v>
      </c>
      <c r="L59" s="13">
        <v>0</v>
      </c>
      <c r="M59" s="12" t="s">
        <v>29</v>
      </c>
      <c r="N59" s="12" t="s">
        <v>8946</v>
      </c>
      <c r="O59" s="12" t="s">
        <v>10797</v>
      </c>
    </row>
    <row r="60" spans="1:15">
      <c r="A60" s="13" t="s">
        <v>8088</v>
      </c>
      <c r="B60" s="13" t="s">
        <v>8376</v>
      </c>
      <c r="C60" s="13" t="s">
        <v>8377</v>
      </c>
      <c r="E60" s="13" t="s">
        <v>444</v>
      </c>
      <c r="F60" s="13" t="s">
        <v>12712</v>
      </c>
      <c r="G60" s="13" t="s">
        <v>10740</v>
      </c>
      <c r="H60" s="13" t="s">
        <v>5</v>
      </c>
      <c r="I60" s="13" t="s">
        <v>12702</v>
      </c>
      <c r="J60" s="13" t="s">
        <v>10745</v>
      </c>
      <c r="K60" s="13">
        <v>22240833</v>
      </c>
      <c r="L60" s="13">
        <v>22243326</v>
      </c>
      <c r="M60" s="12" t="s">
        <v>29</v>
      </c>
      <c r="N60" s="12" t="s">
        <v>748</v>
      </c>
      <c r="O60" s="12" t="s">
        <v>12712</v>
      </c>
    </row>
    <row r="61" spans="1:15">
      <c r="A61" s="13" t="s">
        <v>8088</v>
      </c>
      <c r="B61" s="13" t="s">
        <v>9667</v>
      </c>
      <c r="C61" s="13" t="s">
        <v>7118</v>
      </c>
      <c r="E61" s="13" t="s">
        <v>6846</v>
      </c>
      <c r="F61" s="13" t="s">
        <v>8185</v>
      </c>
      <c r="G61" s="13" t="s">
        <v>10740</v>
      </c>
      <c r="H61" s="13" t="s">
        <v>5</v>
      </c>
      <c r="I61" s="13" t="s">
        <v>12702</v>
      </c>
      <c r="J61" s="13" t="s">
        <v>10672</v>
      </c>
      <c r="K61" s="13">
        <v>22792626</v>
      </c>
      <c r="L61" s="13">
        <v>22797894</v>
      </c>
      <c r="M61" s="12" t="s">
        <v>29</v>
      </c>
      <c r="N61" s="12" t="s">
        <v>6590</v>
      </c>
      <c r="O61" s="12" t="s">
        <v>8185</v>
      </c>
    </row>
    <row r="62" spans="1:15">
      <c r="A62" s="13" t="s">
        <v>8088</v>
      </c>
      <c r="B62" s="13" t="s">
        <v>8186</v>
      </c>
      <c r="C62" s="13" t="s">
        <v>8187</v>
      </c>
      <c r="E62" s="13" t="s">
        <v>8187</v>
      </c>
      <c r="F62" s="13" t="s">
        <v>8186</v>
      </c>
      <c r="G62" s="13" t="s">
        <v>10740</v>
      </c>
      <c r="H62" s="13" t="s">
        <v>5</v>
      </c>
      <c r="I62" s="13" t="s">
        <v>12702</v>
      </c>
      <c r="J62" s="13" t="s">
        <v>10746</v>
      </c>
      <c r="K62" s="13">
        <v>22834730</v>
      </c>
      <c r="L62" s="13">
        <v>22831890</v>
      </c>
      <c r="M62" s="12" t="s">
        <v>29</v>
      </c>
      <c r="N62" s="12" t="s">
        <v>6607</v>
      </c>
      <c r="O62" s="12" t="s">
        <v>8186</v>
      </c>
    </row>
    <row r="63" spans="1:15">
      <c r="A63" s="13" t="s">
        <v>8088</v>
      </c>
      <c r="B63" s="13" t="s">
        <v>12872</v>
      </c>
      <c r="C63" s="13" t="s">
        <v>9061</v>
      </c>
      <c r="E63" s="13" t="s">
        <v>7853</v>
      </c>
      <c r="F63" s="13" t="s">
        <v>12713</v>
      </c>
      <c r="G63" s="13" t="s">
        <v>172</v>
      </c>
      <c r="H63" s="13" t="s">
        <v>7</v>
      </c>
      <c r="I63" s="13" t="s">
        <v>12702</v>
      </c>
      <c r="J63" s="13" t="s">
        <v>12563</v>
      </c>
      <c r="K63" s="13">
        <v>22411445</v>
      </c>
      <c r="L63" s="13">
        <v>22414944</v>
      </c>
      <c r="M63" s="12" t="s">
        <v>29</v>
      </c>
      <c r="N63" s="12" t="s">
        <v>6605</v>
      </c>
      <c r="O63" s="12" t="s">
        <v>12713</v>
      </c>
    </row>
    <row r="64" spans="1:15">
      <c r="A64" s="13" t="s">
        <v>8088</v>
      </c>
      <c r="B64" s="13" t="s">
        <v>8130</v>
      </c>
      <c r="C64" s="13" t="s">
        <v>8131</v>
      </c>
      <c r="E64" s="13" t="s">
        <v>8189</v>
      </c>
      <c r="F64" s="13" t="s">
        <v>8188</v>
      </c>
      <c r="G64" s="13" t="s">
        <v>10740</v>
      </c>
      <c r="H64" s="13" t="s">
        <v>5</v>
      </c>
      <c r="I64" s="13" t="s">
        <v>12702</v>
      </c>
      <c r="J64" s="13" t="s">
        <v>12714</v>
      </c>
      <c r="K64" s="13">
        <v>22794444</v>
      </c>
      <c r="L64" s="13">
        <v>0</v>
      </c>
      <c r="M64" s="12" t="s">
        <v>29</v>
      </c>
      <c r="N64" s="12" t="s">
        <v>8079</v>
      </c>
      <c r="O64" s="12" t="s">
        <v>8188</v>
      </c>
    </row>
    <row r="65" spans="1:15">
      <c r="A65" s="13" t="s">
        <v>8088</v>
      </c>
      <c r="B65" s="13" t="s">
        <v>9507</v>
      </c>
      <c r="C65" s="13" t="s">
        <v>6849</v>
      </c>
      <c r="E65" s="13" t="s">
        <v>6847</v>
      </c>
      <c r="F65" s="13" t="s">
        <v>8190</v>
      </c>
      <c r="G65" s="13" t="s">
        <v>10740</v>
      </c>
      <c r="H65" s="13" t="s">
        <v>5</v>
      </c>
      <c r="I65" s="13" t="s">
        <v>12702</v>
      </c>
      <c r="J65" s="13" t="s">
        <v>8191</v>
      </c>
      <c r="K65" s="13">
        <v>22801220</v>
      </c>
      <c r="L65" s="13">
        <v>22801220</v>
      </c>
      <c r="M65" s="12" t="s">
        <v>29</v>
      </c>
      <c r="N65" s="12" t="s">
        <v>6606</v>
      </c>
      <c r="O65" s="12" t="s">
        <v>8190</v>
      </c>
    </row>
    <row r="66" spans="1:15">
      <c r="A66" s="13" t="s">
        <v>8088</v>
      </c>
      <c r="B66" s="13" t="s">
        <v>9508</v>
      </c>
      <c r="C66" s="13" t="s">
        <v>8249</v>
      </c>
      <c r="E66" s="13" t="s">
        <v>6848</v>
      </c>
      <c r="F66" s="13" t="s">
        <v>8192</v>
      </c>
      <c r="G66" s="13" t="s">
        <v>10740</v>
      </c>
      <c r="H66" s="13" t="s">
        <v>5</v>
      </c>
      <c r="I66" s="13" t="s">
        <v>12702</v>
      </c>
      <c r="J66" s="13" t="s">
        <v>8193</v>
      </c>
      <c r="K66" s="13">
        <v>22248475</v>
      </c>
      <c r="L66" s="13">
        <v>25242279</v>
      </c>
      <c r="M66" s="12"/>
      <c r="N66" s="12"/>
      <c r="O66" s="12"/>
    </row>
    <row r="67" spans="1:15">
      <c r="A67" s="13" t="s">
        <v>8088</v>
      </c>
      <c r="B67" s="13" t="s">
        <v>5825</v>
      </c>
      <c r="C67" s="13" t="s">
        <v>8165</v>
      </c>
      <c r="E67" s="13" t="s">
        <v>8194</v>
      </c>
      <c r="F67" s="13" t="s">
        <v>1269</v>
      </c>
      <c r="G67" s="13" t="s">
        <v>10740</v>
      </c>
      <c r="H67" s="13" t="s">
        <v>5</v>
      </c>
      <c r="I67" s="13" t="s">
        <v>12702</v>
      </c>
      <c r="J67" s="13" t="s">
        <v>9625</v>
      </c>
      <c r="K67" s="13">
        <v>22532900</v>
      </c>
      <c r="L67" s="13">
        <v>22342123</v>
      </c>
      <c r="M67" s="12" t="s">
        <v>29</v>
      </c>
      <c r="N67" s="12" t="s">
        <v>6704</v>
      </c>
      <c r="O67" s="12" t="s">
        <v>1269</v>
      </c>
    </row>
    <row r="68" spans="1:15">
      <c r="A68" s="13" t="s">
        <v>8088</v>
      </c>
      <c r="B68" s="13" t="s">
        <v>9610</v>
      </c>
      <c r="C68" s="13" t="s">
        <v>7714</v>
      </c>
      <c r="E68" s="13" t="s">
        <v>6849</v>
      </c>
      <c r="F68" s="13" t="s">
        <v>9507</v>
      </c>
      <c r="G68" s="13" t="s">
        <v>10740</v>
      </c>
      <c r="H68" s="13" t="s">
        <v>5</v>
      </c>
      <c r="I68" s="13" t="s">
        <v>12702</v>
      </c>
      <c r="J68" s="13" t="s">
        <v>10747</v>
      </c>
      <c r="K68" s="13">
        <v>22245080</v>
      </c>
      <c r="L68" s="13">
        <v>22346329</v>
      </c>
      <c r="M68" s="12" t="s">
        <v>29</v>
      </c>
      <c r="N68" s="12" t="s">
        <v>8966</v>
      </c>
      <c r="O68" s="12" t="s">
        <v>9507</v>
      </c>
    </row>
    <row r="69" spans="1:15">
      <c r="A69" s="13" t="s">
        <v>8088</v>
      </c>
      <c r="B69" s="13" t="s">
        <v>8480</v>
      </c>
      <c r="C69" s="13" t="s">
        <v>7076</v>
      </c>
      <c r="E69" s="13" t="s">
        <v>8196</v>
      </c>
      <c r="F69" s="13" t="s">
        <v>8195</v>
      </c>
      <c r="G69" s="13" t="s">
        <v>10748</v>
      </c>
      <c r="H69" s="13" t="s">
        <v>3</v>
      </c>
      <c r="I69" s="13" t="s">
        <v>12702</v>
      </c>
      <c r="J69" s="13" t="s">
        <v>8197</v>
      </c>
      <c r="K69" s="13">
        <v>27104827</v>
      </c>
      <c r="L69" s="13">
        <v>27103043</v>
      </c>
      <c r="M69" s="12" t="s">
        <v>29</v>
      </c>
      <c r="N69" s="12" t="s">
        <v>6714</v>
      </c>
      <c r="O69" s="12" t="s">
        <v>8195</v>
      </c>
    </row>
    <row r="70" spans="1:15">
      <c r="A70" s="13" t="s">
        <v>8088</v>
      </c>
      <c r="B70" s="13" t="s">
        <v>9611</v>
      </c>
      <c r="C70" s="13" t="s">
        <v>9616</v>
      </c>
      <c r="E70" s="13" t="s">
        <v>8199</v>
      </c>
      <c r="F70" s="13" t="s">
        <v>8198</v>
      </c>
      <c r="G70" s="13" t="s">
        <v>74</v>
      </c>
      <c r="H70" s="13" t="s">
        <v>6</v>
      </c>
      <c r="I70" s="13" t="s">
        <v>12702</v>
      </c>
      <c r="J70" s="13" t="s">
        <v>12715</v>
      </c>
      <c r="K70" s="13">
        <v>22390282</v>
      </c>
      <c r="L70" s="13">
        <v>22930440</v>
      </c>
      <c r="M70" s="12" t="s">
        <v>29</v>
      </c>
      <c r="N70" s="12" t="s">
        <v>9009</v>
      </c>
      <c r="O70" s="12" t="s">
        <v>8198</v>
      </c>
    </row>
    <row r="71" spans="1:15">
      <c r="A71" s="13" t="s">
        <v>8088</v>
      </c>
      <c r="B71" s="13" t="s">
        <v>12824</v>
      </c>
      <c r="C71" s="13" t="s">
        <v>7616</v>
      </c>
      <c r="E71" s="13" t="s">
        <v>6850</v>
      </c>
      <c r="F71" s="13" t="s">
        <v>8200</v>
      </c>
      <c r="G71" s="13" t="s">
        <v>10749</v>
      </c>
      <c r="H71" s="13" t="s">
        <v>3</v>
      </c>
      <c r="I71" s="13" t="s">
        <v>12702</v>
      </c>
      <c r="J71" s="13" t="s">
        <v>8201</v>
      </c>
      <c r="K71" s="13">
        <v>27300097</v>
      </c>
      <c r="L71" s="13">
        <v>27300097</v>
      </c>
      <c r="M71" s="12" t="s">
        <v>29</v>
      </c>
      <c r="N71" s="12" t="s">
        <v>6615</v>
      </c>
      <c r="O71" s="12" t="s">
        <v>8200</v>
      </c>
    </row>
    <row r="72" spans="1:15">
      <c r="A72" s="13" t="s">
        <v>8088</v>
      </c>
      <c r="B72" s="13" t="s">
        <v>10657</v>
      </c>
      <c r="C72" s="13" t="s">
        <v>8089</v>
      </c>
      <c r="E72" s="13" t="s">
        <v>8202</v>
      </c>
      <c r="F72" s="13" t="s">
        <v>2850</v>
      </c>
      <c r="G72" s="13" t="s">
        <v>74</v>
      </c>
      <c r="H72" s="13" t="s">
        <v>4</v>
      </c>
      <c r="I72" s="13" t="s">
        <v>12702</v>
      </c>
      <c r="J72" s="13" t="s">
        <v>8203</v>
      </c>
      <c r="K72" s="13">
        <v>24435050</v>
      </c>
      <c r="L72" s="13">
        <v>24435050</v>
      </c>
      <c r="M72" s="12" t="s">
        <v>29</v>
      </c>
      <c r="N72" s="12" t="s">
        <v>8956</v>
      </c>
      <c r="O72" s="12" t="s">
        <v>9650</v>
      </c>
    </row>
    <row r="73" spans="1:15">
      <c r="A73" s="13" t="s">
        <v>8088</v>
      </c>
      <c r="B73" s="13" t="s">
        <v>8292</v>
      </c>
      <c r="C73" s="13" t="s">
        <v>6918</v>
      </c>
      <c r="E73" s="13" t="s">
        <v>6852</v>
      </c>
      <c r="F73" s="13" t="s">
        <v>8204</v>
      </c>
      <c r="G73" s="13" t="s">
        <v>74</v>
      </c>
      <c r="H73" s="13" t="s">
        <v>4</v>
      </c>
      <c r="I73" s="13" t="s">
        <v>12702</v>
      </c>
      <c r="J73" s="13" t="s">
        <v>12564</v>
      </c>
      <c r="K73" s="13">
        <v>24314887</v>
      </c>
      <c r="L73" s="13">
        <v>24410200</v>
      </c>
      <c r="M73" s="12" t="s">
        <v>29</v>
      </c>
      <c r="N73" s="12" t="s">
        <v>8967</v>
      </c>
      <c r="O73" s="12" t="s">
        <v>8204</v>
      </c>
    </row>
    <row r="74" spans="1:15">
      <c r="A74" s="13" t="s">
        <v>8088</v>
      </c>
      <c r="B74" s="13" t="s">
        <v>12585</v>
      </c>
      <c r="C74" s="13" t="s">
        <v>8303</v>
      </c>
      <c r="E74" s="13" t="s">
        <v>8206</v>
      </c>
      <c r="F74" s="13" t="s">
        <v>8205</v>
      </c>
      <c r="G74" s="13" t="s">
        <v>74</v>
      </c>
      <c r="H74" s="13" t="s">
        <v>4</v>
      </c>
      <c r="I74" s="13" t="s">
        <v>12702</v>
      </c>
      <c r="J74" s="13" t="s">
        <v>8207</v>
      </c>
      <c r="K74" s="13">
        <v>24408200</v>
      </c>
      <c r="L74" s="13">
        <v>24411669</v>
      </c>
      <c r="M74" s="12" t="s">
        <v>29</v>
      </c>
      <c r="N74" s="12" t="s">
        <v>8251</v>
      </c>
      <c r="O74" s="12" t="s">
        <v>8205</v>
      </c>
    </row>
    <row r="75" spans="1:15">
      <c r="A75" s="13" t="s">
        <v>8088</v>
      </c>
      <c r="B75" s="13" t="s">
        <v>12863</v>
      </c>
      <c r="C75" s="13" t="s">
        <v>12700</v>
      </c>
      <c r="E75" s="13" t="s">
        <v>6853</v>
      </c>
      <c r="F75" s="13" t="s">
        <v>8208</v>
      </c>
      <c r="G75" s="13" t="s">
        <v>74</v>
      </c>
      <c r="H75" s="13" t="s">
        <v>4</v>
      </c>
      <c r="I75" s="13" t="s">
        <v>12702</v>
      </c>
      <c r="J75" s="13" t="s">
        <v>8209</v>
      </c>
      <c r="K75" s="13">
        <v>24402424</v>
      </c>
      <c r="L75" s="13">
        <v>24423063</v>
      </c>
      <c r="M75" s="12" t="s">
        <v>29</v>
      </c>
      <c r="N75" s="12" t="s">
        <v>8250</v>
      </c>
      <c r="O75" s="12" t="s">
        <v>8208</v>
      </c>
    </row>
    <row r="76" spans="1:15">
      <c r="A76" s="13" t="s">
        <v>8088</v>
      </c>
      <c r="B76" s="13" t="s">
        <v>12628</v>
      </c>
      <c r="C76" s="13" t="s">
        <v>7390</v>
      </c>
      <c r="E76" s="13" t="s">
        <v>8211</v>
      </c>
      <c r="F76" s="13" t="s">
        <v>8210</v>
      </c>
      <c r="G76" s="13" t="s">
        <v>74</v>
      </c>
      <c r="H76" s="13" t="s">
        <v>5</v>
      </c>
      <c r="I76" s="13" t="s">
        <v>12702</v>
      </c>
      <c r="J76" s="13" t="s">
        <v>8212</v>
      </c>
      <c r="K76" s="13">
        <v>24413820</v>
      </c>
      <c r="L76" s="13">
        <v>0</v>
      </c>
      <c r="M76" s="12" t="s">
        <v>29</v>
      </c>
      <c r="N76" s="12" t="s">
        <v>6620</v>
      </c>
      <c r="O76" s="12" t="s">
        <v>8210</v>
      </c>
    </row>
    <row r="77" spans="1:15">
      <c r="A77" s="13" t="s">
        <v>8088</v>
      </c>
      <c r="B77" s="13" t="s">
        <v>9605</v>
      </c>
      <c r="C77" s="13" t="s">
        <v>8471</v>
      </c>
      <c r="E77" s="13" t="s">
        <v>8214</v>
      </c>
      <c r="F77" s="13" t="s">
        <v>8213</v>
      </c>
      <c r="G77" s="13" t="s">
        <v>74</v>
      </c>
      <c r="H77" s="13" t="s">
        <v>6</v>
      </c>
      <c r="I77" s="13" t="s">
        <v>12702</v>
      </c>
      <c r="J77" s="13" t="s">
        <v>8215</v>
      </c>
      <c r="K77" s="13">
        <v>24380834</v>
      </c>
      <c r="L77" s="13">
        <v>24382125</v>
      </c>
      <c r="M77" s="12" t="s">
        <v>29</v>
      </c>
      <c r="N77" s="12" t="s">
        <v>6621</v>
      </c>
      <c r="O77" s="12" t="s">
        <v>8213</v>
      </c>
    </row>
    <row r="78" spans="1:15">
      <c r="A78" s="13" t="s">
        <v>8088</v>
      </c>
      <c r="B78" s="13" t="s">
        <v>10773</v>
      </c>
      <c r="C78" s="13" t="s">
        <v>7583</v>
      </c>
      <c r="E78" s="13" t="s">
        <v>7858</v>
      </c>
      <c r="F78" s="13" t="s">
        <v>8216</v>
      </c>
      <c r="G78" s="13" t="s">
        <v>74</v>
      </c>
      <c r="H78" s="13" t="s">
        <v>9</v>
      </c>
      <c r="I78" s="13" t="s">
        <v>12702</v>
      </c>
      <c r="J78" s="13" t="s">
        <v>8217</v>
      </c>
      <c r="K78" s="13">
        <v>24948240</v>
      </c>
      <c r="L78" s="13">
        <v>24948240</v>
      </c>
      <c r="M78" s="12"/>
      <c r="N78" s="12"/>
      <c r="O78" s="12"/>
    </row>
    <row r="79" spans="1:15">
      <c r="A79" s="13" t="s">
        <v>8088</v>
      </c>
      <c r="B79" s="13" t="s">
        <v>12812</v>
      </c>
      <c r="C79" s="13" t="s">
        <v>12696</v>
      </c>
      <c r="E79" s="13" t="s">
        <v>8218</v>
      </c>
      <c r="F79" s="13" t="s">
        <v>10673</v>
      </c>
      <c r="G79" s="13" t="s">
        <v>73</v>
      </c>
      <c r="H79" s="13" t="s">
        <v>5</v>
      </c>
      <c r="I79" s="13" t="s">
        <v>12702</v>
      </c>
      <c r="J79" s="13" t="s">
        <v>10674</v>
      </c>
      <c r="K79" s="13">
        <v>24456454</v>
      </c>
      <c r="L79" s="13">
        <v>24456454</v>
      </c>
      <c r="M79" s="12" t="s">
        <v>29</v>
      </c>
      <c r="N79" s="12" t="s">
        <v>7151</v>
      </c>
      <c r="O79" s="12" t="s">
        <v>10673</v>
      </c>
    </row>
    <row r="80" spans="1:15">
      <c r="A80" s="13" t="s">
        <v>8088</v>
      </c>
      <c r="B80" s="13" t="s">
        <v>12762</v>
      </c>
      <c r="C80" s="13" t="s">
        <v>7199</v>
      </c>
      <c r="E80" s="13" t="s">
        <v>8219</v>
      </c>
      <c r="F80" s="13" t="s">
        <v>12565</v>
      </c>
      <c r="G80" s="13" t="s">
        <v>185</v>
      </c>
      <c r="H80" s="13" t="s">
        <v>5</v>
      </c>
      <c r="I80" s="13" t="s">
        <v>12702</v>
      </c>
      <c r="J80" s="13" t="s">
        <v>12716</v>
      </c>
      <c r="K80" s="13">
        <v>24601745</v>
      </c>
      <c r="L80" s="13">
        <v>24611412</v>
      </c>
      <c r="M80" s="12" t="s">
        <v>29</v>
      </c>
      <c r="N80" s="12" t="s">
        <v>8969</v>
      </c>
      <c r="O80" s="12" t="s">
        <v>12565</v>
      </c>
    </row>
    <row r="81" spans="1:15">
      <c r="A81" s="13" t="s">
        <v>8088</v>
      </c>
      <c r="B81" s="13" t="s">
        <v>10716</v>
      </c>
      <c r="C81" s="13" t="s">
        <v>8544</v>
      </c>
      <c r="E81" s="13" t="s">
        <v>7860</v>
      </c>
      <c r="F81" s="13" t="s">
        <v>9489</v>
      </c>
      <c r="G81" s="13" t="s">
        <v>201</v>
      </c>
      <c r="H81" s="13" t="s">
        <v>3</v>
      </c>
      <c r="I81" s="13" t="s">
        <v>12702</v>
      </c>
      <c r="J81" s="13" t="s">
        <v>8220</v>
      </c>
      <c r="K81" s="13">
        <v>25532617</v>
      </c>
      <c r="L81" s="13">
        <v>83334626</v>
      </c>
      <c r="M81" s="12" t="s">
        <v>29</v>
      </c>
      <c r="N81" s="12" t="s">
        <v>6633</v>
      </c>
      <c r="O81" s="12" t="s">
        <v>9489</v>
      </c>
    </row>
    <row r="82" spans="1:15">
      <c r="A82" s="13" t="s">
        <v>8088</v>
      </c>
      <c r="B82" s="13" t="s">
        <v>12756</v>
      </c>
      <c r="C82" s="13" t="s">
        <v>9615</v>
      </c>
      <c r="E82" s="13" t="s">
        <v>6859</v>
      </c>
      <c r="F82" s="13" t="s">
        <v>9503</v>
      </c>
      <c r="G82" s="13" t="s">
        <v>201</v>
      </c>
      <c r="H82" s="13" t="s">
        <v>3</v>
      </c>
      <c r="I82" s="13" t="s">
        <v>12702</v>
      </c>
      <c r="J82" s="13" t="s">
        <v>12566</v>
      </c>
      <c r="K82" s="13">
        <v>25511140</v>
      </c>
      <c r="L82" s="13">
        <v>25922507</v>
      </c>
      <c r="M82" s="12" t="s">
        <v>29</v>
      </c>
      <c r="N82" s="12" t="s">
        <v>6632</v>
      </c>
      <c r="O82" s="12" t="s">
        <v>9503</v>
      </c>
    </row>
    <row r="83" spans="1:15">
      <c r="A83" s="13" t="s">
        <v>8088</v>
      </c>
      <c r="B83" s="13" t="s">
        <v>10790</v>
      </c>
      <c r="C83" s="13" t="s">
        <v>7276</v>
      </c>
      <c r="E83" s="13" t="s">
        <v>7863</v>
      </c>
      <c r="F83" s="13" t="s">
        <v>8221</v>
      </c>
      <c r="G83" s="13" t="s">
        <v>201</v>
      </c>
      <c r="H83" s="13" t="s">
        <v>3</v>
      </c>
      <c r="I83" s="13" t="s">
        <v>12702</v>
      </c>
      <c r="J83" s="13" t="s">
        <v>8222</v>
      </c>
      <c r="K83" s="13">
        <v>25911575</v>
      </c>
      <c r="L83" s="13">
        <v>25911575</v>
      </c>
      <c r="M83" s="12" t="s">
        <v>29</v>
      </c>
      <c r="N83" s="12" t="s">
        <v>7148</v>
      </c>
      <c r="O83" s="12" t="s">
        <v>8221</v>
      </c>
    </row>
    <row r="84" spans="1:15">
      <c r="A84" s="13" t="s">
        <v>8088</v>
      </c>
      <c r="B84" s="13" t="s">
        <v>10764</v>
      </c>
      <c r="C84" s="13" t="s">
        <v>8552</v>
      </c>
      <c r="E84" s="13" t="s">
        <v>6860</v>
      </c>
      <c r="F84" s="13" t="s">
        <v>8223</v>
      </c>
      <c r="G84" s="13" t="s">
        <v>201</v>
      </c>
      <c r="H84" s="13" t="s">
        <v>3</v>
      </c>
      <c r="I84" s="13" t="s">
        <v>12702</v>
      </c>
      <c r="J84" s="13" t="s">
        <v>9626</v>
      </c>
      <c r="K84" s="13">
        <v>25502386</v>
      </c>
      <c r="L84" s="13">
        <v>25502386</v>
      </c>
      <c r="M84" s="12"/>
      <c r="N84" s="12"/>
      <c r="O84" s="12"/>
    </row>
    <row r="85" spans="1:15">
      <c r="A85" s="13" t="s">
        <v>8088</v>
      </c>
      <c r="B85" s="13" t="s">
        <v>12618</v>
      </c>
      <c r="C85" s="13" t="s">
        <v>7729</v>
      </c>
      <c r="E85" s="13" t="s">
        <v>7861</v>
      </c>
      <c r="F85" s="13" t="s">
        <v>8224</v>
      </c>
      <c r="G85" s="13" t="s">
        <v>201</v>
      </c>
      <c r="H85" s="13" t="s">
        <v>7</v>
      </c>
      <c r="I85" s="13" t="s">
        <v>12702</v>
      </c>
      <c r="J85" s="13" t="s">
        <v>9557</v>
      </c>
      <c r="K85" s="13">
        <v>25744728</v>
      </c>
      <c r="L85" s="13">
        <v>83230888</v>
      </c>
      <c r="M85" s="12" t="s">
        <v>29</v>
      </c>
      <c r="N85" s="12" t="s">
        <v>6713</v>
      </c>
      <c r="O85" s="12" t="s">
        <v>8224</v>
      </c>
    </row>
    <row r="86" spans="1:15">
      <c r="A86" s="13" t="s">
        <v>8088</v>
      </c>
      <c r="B86" s="13" t="s">
        <v>12626</v>
      </c>
      <c r="C86" s="13" t="s">
        <v>7479</v>
      </c>
      <c r="E86" s="13" t="s">
        <v>7865</v>
      </c>
      <c r="F86" s="13" t="s">
        <v>8225</v>
      </c>
      <c r="G86" s="13" t="s">
        <v>3519</v>
      </c>
      <c r="H86" s="13" t="s">
        <v>4</v>
      </c>
      <c r="I86" s="13" t="s">
        <v>12702</v>
      </c>
      <c r="J86" s="13" t="s">
        <v>12717</v>
      </c>
      <c r="K86" s="13">
        <v>0</v>
      </c>
      <c r="L86" s="13">
        <v>25569962</v>
      </c>
      <c r="M86" s="12" t="s">
        <v>29</v>
      </c>
      <c r="N86" s="12" t="s">
        <v>6637</v>
      </c>
      <c r="O86" s="12" t="s">
        <v>8225</v>
      </c>
    </row>
    <row r="87" spans="1:15">
      <c r="A87" s="13" t="s">
        <v>8088</v>
      </c>
      <c r="B87" s="13" t="s">
        <v>12613</v>
      </c>
      <c r="C87" s="13" t="s">
        <v>8533</v>
      </c>
      <c r="E87" s="13" t="s">
        <v>6862</v>
      </c>
      <c r="F87" s="13" t="s">
        <v>9506</v>
      </c>
      <c r="G87" s="13" t="s">
        <v>3519</v>
      </c>
      <c r="H87" s="13" t="s">
        <v>4</v>
      </c>
      <c r="I87" s="13" t="s">
        <v>12702</v>
      </c>
      <c r="J87" s="13" t="s">
        <v>8226</v>
      </c>
      <c r="K87" s="13">
        <v>25561715</v>
      </c>
      <c r="L87" s="13">
        <v>88230740</v>
      </c>
      <c r="M87" s="12"/>
      <c r="N87" s="12"/>
      <c r="O87" s="12"/>
    </row>
    <row r="88" spans="1:15">
      <c r="A88" s="13" t="s">
        <v>8088</v>
      </c>
      <c r="B88" s="13" t="s">
        <v>12661</v>
      </c>
      <c r="C88" s="13" t="s">
        <v>7563</v>
      </c>
      <c r="E88" s="13" t="s">
        <v>6863</v>
      </c>
      <c r="F88" s="13" t="s">
        <v>9520</v>
      </c>
      <c r="G88" s="13" t="s">
        <v>3519</v>
      </c>
      <c r="H88" s="13" t="s">
        <v>4</v>
      </c>
      <c r="I88" s="13" t="s">
        <v>12702</v>
      </c>
      <c r="J88" s="13" t="s">
        <v>8227</v>
      </c>
      <c r="K88" s="13">
        <v>25567942</v>
      </c>
      <c r="L88" s="13">
        <v>0</v>
      </c>
      <c r="M88" s="12" t="s">
        <v>29</v>
      </c>
      <c r="N88" s="12" t="s">
        <v>6638</v>
      </c>
      <c r="O88" s="12" t="s">
        <v>9520</v>
      </c>
    </row>
    <row r="89" spans="1:15">
      <c r="A89" s="13" t="s">
        <v>8088</v>
      </c>
      <c r="B89" s="13" t="s">
        <v>10708</v>
      </c>
      <c r="C89" s="13" t="s">
        <v>7069</v>
      </c>
      <c r="E89" s="13" t="s">
        <v>6865</v>
      </c>
      <c r="F89" s="13" t="s">
        <v>8228</v>
      </c>
      <c r="G89" s="13" t="s">
        <v>74</v>
      </c>
      <c r="H89" s="13" t="s">
        <v>4</v>
      </c>
      <c r="I89" s="13" t="s">
        <v>12702</v>
      </c>
      <c r="J89" s="13" t="s">
        <v>8229</v>
      </c>
      <c r="K89" s="13">
        <v>24428576</v>
      </c>
      <c r="L89" s="13">
        <v>0</v>
      </c>
      <c r="M89" s="12"/>
      <c r="N89" s="12"/>
      <c r="O89" s="12"/>
    </row>
    <row r="90" spans="1:15">
      <c r="A90" s="13" t="s">
        <v>8088</v>
      </c>
      <c r="B90" s="13" t="s">
        <v>12821</v>
      </c>
      <c r="C90" s="13" t="s">
        <v>12698</v>
      </c>
      <c r="E90" s="13" t="s">
        <v>6866</v>
      </c>
      <c r="F90" s="13" t="s">
        <v>1100</v>
      </c>
      <c r="G90" s="13" t="s">
        <v>172</v>
      </c>
      <c r="H90" s="13" t="s">
        <v>3</v>
      </c>
      <c r="I90" s="13" t="s">
        <v>12702</v>
      </c>
      <c r="J90" s="13" t="s">
        <v>8230</v>
      </c>
      <c r="K90" s="13">
        <v>22383014</v>
      </c>
      <c r="L90" s="13">
        <v>22383014</v>
      </c>
      <c r="M90" s="12" t="s">
        <v>29</v>
      </c>
      <c r="N90" s="12" t="s">
        <v>8955</v>
      </c>
      <c r="O90" s="12" t="s">
        <v>1100</v>
      </c>
    </row>
    <row r="91" spans="1:15">
      <c r="A91" s="13" t="s">
        <v>8088</v>
      </c>
      <c r="B91" s="13" t="s">
        <v>12647</v>
      </c>
      <c r="C91" s="13" t="s">
        <v>12549</v>
      </c>
      <c r="E91" s="13" t="s">
        <v>7778</v>
      </c>
      <c r="F91" s="13" t="s">
        <v>8231</v>
      </c>
      <c r="G91" s="13" t="s">
        <v>172</v>
      </c>
      <c r="H91" s="13" t="s">
        <v>4</v>
      </c>
      <c r="I91" s="13" t="s">
        <v>12702</v>
      </c>
      <c r="J91" s="13" t="s">
        <v>9558</v>
      </c>
      <c r="K91" s="13">
        <v>22615368</v>
      </c>
      <c r="L91" s="13">
        <v>22604227</v>
      </c>
      <c r="M91" s="12" t="s">
        <v>29</v>
      </c>
      <c r="N91" s="12" t="s">
        <v>8074</v>
      </c>
      <c r="O91" s="12" t="s">
        <v>9651</v>
      </c>
    </row>
    <row r="92" spans="1:15">
      <c r="A92" s="13" t="s">
        <v>8088</v>
      </c>
      <c r="B92" s="13" t="s">
        <v>12808</v>
      </c>
      <c r="C92" s="13" t="s">
        <v>7503</v>
      </c>
      <c r="E92" s="13" t="s">
        <v>6867</v>
      </c>
      <c r="F92" s="13" t="s">
        <v>12567</v>
      </c>
      <c r="G92" s="13" t="s">
        <v>172</v>
      </c>
      <c r="H92" s="13" t="s">
        <v>3</v>
      </c>
      <c r="I92" s="13" t="s">
        <v>12702</v>
      </c>
      <c r="J92" s="13" t="s">
        <v>8232</v>
      </c>
      <c r="K92" s="13">
        <v>22773445</v>
      </c>
      <c r="L92" s="13">
        <v>0</v>
      </c>
      <c r="M92" s="12"/>
      <c r="N92" s="12"/>
      <c r="O92" s="12"/>
    </row>
    <row r="93" spans="1:15">
      <c r="A93" s="13" t="s">
        <v>8088</v>
      </c>
      <c r="B93" s="13" t="s">
        <v>12625</v>
      </c>
      <c r="C93" s="13" t="s">
        <v>9009</v>
      </c>
      <c r="E93" s="13" t="s">
        <v>8234</v>
      </c>
      <c r="F93" s="13" t="s">
        <v>8233</v>
      </c>
      <c r="G93" s="13" t="s">
        <v>10737</v>
      </c>
      <c r="H93" s="13" t="s">
        <v>3</v>
      </c>
      <c r="I93" s="13" t="s">
        <v>12702</v>
      </c>
      <c r="J93" s="13" t="s">
        <v>8235</v>
      </c>
      <c r="K93" s="13">
        <v>22278502</v>
      </c>
      <c r="L93" s="13">
        <v>0</v>
      </c>
      <c r="M93" s="12"/>
      <c r="N93" s="12"/>
      <c r="O93" s="12"/>
    </row>
    <row r="94" spans="1:15">
      <c r="A94" s="13" t="s">
        <v>8088</v>
      </c>
      <c r="B94" s="13" t="s">
        <v>12642</v>
      </c>
      <c r="C94" s="13" t="s">
        <v>12429</v>
      </c>
      <c r="E94" s="13" t="s">
        <v>6869</v>
      </c>
      <c r="F94" s="13" t="s">
        <v>9603</v>
      </c>
      <c r="G94" s="13" t="s">
        <v>172</v>
      </c>
      <c r="H94" s="13" t="s">
        <v>10</v>
      </c>
      <c r="I94" s="13" t="s">
        <v>12702</v>
      </c>
      <c r="J94" s="13" t="s">
        <v>12718</v>
      </c>
      <c r="K94" s="13">
        <v>22932567</v>
      </c>
      <c r="L94" s="13">
        <v>22390625</v>
      </c>
      <c r="M94" s="12" t="s">
        <v>29</v>
      </c>
      <c r="N94" s="12" t="s">
        <v>8948</v>
      </c>
      <c r="O94" s="12" t="s">
        <v>9603</v>
      </c>
    </row>
    <row r="95" spans="1:15">
      <c r="A95" s="13" t="s">
        <v>8088</v>
      </c>
      <c r="B95" s="13" t="s">
        <v>12832</v>
      </c>
      <c r="C95" s="13" t="s">
        <v>9989</v>
      </c>
      <c r="E95" s="13" t="s">
        <v>6871</v>
      </c>
      <c r="F95" s="13" t="s">
        <v>8236</v>
      </c>
      <c r="G95" s="13" t="s">
        <v>172</v>
      </c>
      <c r="H95" s="13" t="s">
        <v>4</v>
      </c>
      <c r="I95" s="13" t="s">
        <v>12702</v>
      </c>
      <c r="J95" s="13" t="s">
        <v>12568</v>
      </c>
      <c r="K95" s="13">
        <v>22383235</v>
      </c>
      <c r="L95" s="13">
        <v>22383235</v>
      </c>
      <c r="M95" s="12"/>
      <c r="N95" s="12"/>
      <c r="O95" s="12"/>
    </row>
    <row r="96" spans="1:15">
      <c r="A96" s="13" t="s">
        <v>8088</v>
      </c>
      <c r="B96" s="13" t="s">
        <v>10779</v>
      </c>
      <c r="C96" s="13" t="s">
        <v>7335</v>
      </c>
      <c r="E96" s="13" t="s">
        <v>6872</v>
      </c>
      <c r="F96" s="13" t="s">
        <v>8237</v>
      </c>
      <c r="G96" s="13" t="s">
        <v>172</v>
      </c>
      <c r="H96" s="13" t="s">
        <v>10</v>
      </c>
      <c r="I96" s="13" t="s">
        <v>12702</v>
      </c>
      <c r="J96" s="13" t="s">
        <v>8238</v>
      </c>
      <c r="K96" s="13">
        <v>22657391</v>
      </c>
      <c r="L96" s="13">
        <v>22658519</v>
      </c>
      <c r="M96" s="12" t="s">
        <v>29</v>
      </c>
      <c r="N96" s="12" t="s">
        <v>6641</v>
      </c>
      <c r="O96" s="12" t="s">
        <v>8237</v>
      </c>
    </row>
    <row r="97" spans="1:15">
      <c r="A97" s="13" t="s">
        <v>8088</v>
      </c>
      <c r="B97" s="13" t="s">
        <v>12610</v>
      </c>
      <c r="C97" s="13" t="s">
        <v>7102</v>
      </c>
      <c r="E97" s="13" t="s">
        <v>8239</v>
      </c>
      <c r="F97" s="13" t="s">
        <v>3679</v>
      </c>
      <c r="G97" s="13" t="s">
        <v>297</v>
      </c>
      <c r="H97" s="13" t="s">
        <v>3</v>
      </c>
      <c r="I97" s="13" t="s">
        <v>12702</v>
      </c>
      <c r="J97" s="13" t="s">
        <v>12569</v>
      </c>
      <c r="K97" s="13">
        <v>24167491</v>
      </c>
      <c r="L97" s="13">
        <v>0</v>
      </c>
      <c r="M97" s="12" t="s">
        <v>29</v>
      </c>
      <c r="N97" s="12" t="s">
        <v>9110</v>
      </c>
      <c r="O97" s="12" t="s">
        <v>3679</v>
      </c>
    </row>
    <row r="98" spans="1:15">
      <c r="A98" s="13" t="s">
        <v>8088</v>
      </c>
      <c r="B98" s="13" t="s">
        <v>12560</v>
      </c>
      <c r="C98" s="13" t="s">
        <v>6841</v>
      </c>
      <c r="E98" s="13" t="s">
        <v>8240</v>
      </c>
      <c r="F98" s="13" t="s">
        <v>12570</v>
      </c>
      <c r="G98" s="13" t="s">
        <v>172</v>
      </c>
      <c r="H98" s="13" t="s">
        <v>6</v>
      </c>
      <c r="I98" s="13" t="s">
        <v>12702</v>
      </c>
      <c r="J98" s="13" t="s">
        <v>8241</v>
      </c>
      <c r="K98" s="13">
        <v>22631414</v>
      </c>
      <c r="L98" s="13">
        <v>22633070</v>
      </c>
      <c r="M98" s="12" t="s">
        <v>29</v>
      </c>
      <c r="N98" s="12" t="s">
        <v>6642</v>
      </c>
      <c r="O98" s="12" t="s">
        <v>12570</v>
      </c>
    </row>
    <row r="99" spans="1:15">
      <c r="A99" s="13" t="s">
        <v>8088</v>
      </c>
      <c r="B99" s="13" t="s">
        <v>12553</v>
      </c>
      <c r="C99" s="13" t="s">
        <v>8112</v>
      </c>
      <c r="E99" s="13" t="s">
        <v>6879</v>
      </c>
      <c r="F99" s="13" t="s">
        <v>10675</v>
      </c>
      <c r="G99" s="13" t="s">
        <v>172</v>
      </c>
      <c r="H99" s="13" t="s">
        <v>7</v>
      </c>
      <c r="I99" s="13" t="s">
        <v>12702</v>
      </c>
      <c r="J99" s="13" t="s">
        <v>9559</v>
      </c>
      <c r="K99" s="13">
        <v>22448686</v>
      </c>
      <c r="L99" s="13">
        <v>22442900</v>
      </c>
      <c r="M99" s="12" t="s">
        <v>29</v>
      </c>
      <c r="N99" s="12" t="s">
        <v>7166</v>
      </c>
      <c r="O99" s="12" t="s">
        <v>10675</v>
      </c>
    </row>
    <row r="100" spans="1:15">
      <c r="A100" s="13" t="s">
        <v>8088</v>
      </c>
      <c r="B100" s="13" t="s">
        <v>12565</v>
      </c>
      <c r="C100" s="13" t="s">
        <v>8219</v>
      </c>
      <c r="E100" s="13" t="s">
        <v>7791</v>
      </c>
      <c r="F100" s="13" t="s">
        <v>12571</v>
      </c>
      <c r="G100" s="13" t="s">
        <v>172</v>
      </c>
      <c r="H100" s="13" t="s">
        <v>7</v>
      </c>
      <c r="I100" s="13" t="s">
        <v>12702</v>
      </c>
      <c r="J100" s="13" t="s">
        <v>8242</v>
      </c>
      <c r="K100" s="13">
        <v>22442673</v>
      </c>
      <c r="L100" s="13">
        <v>0</v>
      </c>
      <c r="M100" s="12" t="s">
        <v>29</v>
      </c>
      <c r="N100" s="12" t="s">
        <v>8980</v>
      </c>
      <c r="O100" s="12" t="s">
        <v>12571</v>
      </c>
    </row>
    <row r="101" spans="1:15">
      <c r="A101" s="13" t="s">
        <v>8088</v>
      </c>
      <c r="B101" s="13" t="s">
        <v>12571</v>
      </c>
      <c r="C101" s="13" t="s">
        <v>7791</v>
      </c>
      <c r="E101" s="13" t="s">
        <v>6882</v>
      </c>
      <c r="F101" s="13" t="s">
        <v>8243</v>
      </c>
      <c r="G101" s="13" t="s">
        <v>792</v>
      </c>
      <c r="H101" s="13" t="s">
        <v>6</v>
      </c>
      <c r="I101" s="13" t="s">
        <v>12702</v>
      </c>
      <c r="J101" s="13" t="s">
        <v>12572</v>
      </c>
      <c r="K101" s="13">
        <v>26660273</v>
      </c>
      <c r="L101" s="13">
        <v>26662903</v>
      </c>
      <c r="M101" s="12" t="s">
        <v>29</v>
      </c>
      <c r="N101" s="12" t="s">
        <v>6651</v>
      </c>
      <c r="O101" s="12" t="s">
        <v>8243</v>
      </c>
    </row>
    <row r="102" spans="1:15">
      <c r="A102" s="13" t="s">
        <v>8088</v>
      </c>
      <c r="B102" s="13" t="s">
        <v>12800</v>
      </c>
      <c r="C102" s="13" t="s">
        <v>12693</v>
      </c>
      <c r="E102" s="13" t="s">
        <v>6883</v>
      </c>
      <c r="F102" s="13" t="s">
        <v>282</v>
      </c>
      <c r="G102" s="13" t="s">
        <v>792</v>
      </c>
      <c r="H102" s="13" t="s">
        <v>4</v>
      </c>
      <c r="I102" s="13" t="s">
        <v>12702</v>
      </c>
      <c r="J102" s="13" t="s">
        <v>10750</v>
      </c>
      <c r="K102" s="13">
        <v>26660301</v>
      </c>
      <c r="L102" s="13">
        <v>26660301</v>
      </c>
      <c r="M102" s="12" t="s">
        <v>29</v>
      </c>
      <c r="N102" s="12" t="s">
        <v>6652</v>
      </c>
      <c r="O102" s="12" t="s">
        <v>282</v>
      </c>
    </row>
    <row r="103" spans="1:15">
      <c r="A103" s="13" t="s">
        <v>8088</v>
      </c>
      <c r="B103" s="13" t="s">
        <v>12847</v>
      </c>
      <c r="C103" s="13" t="s">
        <v>7501</v>
      </c>
      <c r="E103" s="13" t="s">
        <v>6884</v>
      </c>
      <c r="F103" s="13" t="s">
        <v>10676</v>
      </c>
      <c r="G103" s="13" t="s">
        <v>4179</v>
      </c>
      <c r="H103" s="13" t="s">
        <v>3</v>
      </c>
      <c r="I103" s="13" t="s">
        <v>12702</v>
      </c>
      <c r="J103" s="13" t="s">
        <v>8244</v>
      </c>
      <c r="K103" s="13">
        <v>26866561</v>
      </c>
      <c r="L103" s="13">
        <v>56866561</v>
      </c>
      <c r="M103" s="12" t="s">
        <v>29</v>
      </c>
      <c r="N103" s="12" t="s">
        <v>6972</v>
      </c>
      <c r="O103" s="12" t="s">
        <v>9516</v>
      </c>
    </row>
    <row r="104" spans="1:15">
      <c r="A104" s="13" t="s">
        <v>8088</v>
      </c>
      <c r="B104" s="13" t="s">
        <v>10795</v>
      </c>
      <c r="C104" s="13" t="s">
        <v>8003</v>
      </c>
      <c r="E104" s="13" t="s">
        <v>8245</v>
      </c>
      <c r="F104" s="13" t="s">
        <v>4899</v>
      </c>
      <c r="G104" s="13" t="s">
        <v>195</v>
      </c>
      <c r="H104" s="13" t="s">
        <v>3</v>
      </c>
      <c r="I104" s="13" t="s">
        <v>12702</v>
      </c>
      <c r="J104" s="13" t="s">
        <v>9627</v>
      </c>
      <c r="K104" s="13">
        <v>26801704</v>
      </c>
      <c r="L104" s="13">
        <v>26801704</v>
      </c>
      <c r="M104" s="12" t="s">
        <v>29</v>
      </c>
      <c r="N104" s="12" t="s">
        <v>6655</v>
      </c>
      <c r="O104" s="12" t="s">
        <v>4899</v>
      </c>
    </row>
    <row r="105" spans="1:15">
      <c r="A105" s="13" t="s">
        <v>8088</v>
      </c>
      <c r="B105" s="13" t="s">
        <v>10792</v>
      </c>
      <c r="C105" s="13" t="s">
        <v>7333</v>
      </c>
      <c r="E105" s="13" t="s">
        <v>6885</v>
      </c>
      <c r="F105" s="13" t="s">
        <v>8248</v>
      </c>
      <c r="G105" s="13" t="s">
        <v>1256</v>
      </c>
      <c r="H105" s="13" t="s">
        <v>3</v>
      </c>
      <c r="I105" s="13" t="s">
        <v>12702</v>
      </c>
      <c r="J105" s="13" t="s">
        <v>10751</v>
      </c>
      <c r="K105" s="13">
        <v>27772211</v>
      </c>
      <c r="L105" s="13">
        <v>27772929</v>
      </c>
      <c r="M105" s="12" t="s">
        <v>29</v>
      </c>
      <c r="N105" s="12" t="s">
        <v>7140</v>
      </c>
      <c r="O105" s="12" t="s">
        <v>8248</v>
      </c>
    </row>
    <row r="106" spans="1:15">
      <c r="A106" s="13" t="s">
        <v>8088</v>
      </c>
      <c r="B106" s="13" t="s">
        <v>12785</v>
      </c>
      <c r="C106" s="13" t="s">
        <v>9031</v>
      </c>
      <c r="E106" s="13" t="s">
        <v>6886</v>
      </c>
      <c r="F106" s="13" t="s">
        <v>9492</v>
      </c>
      <c r="G106" s="13" t="s">
        <v>115</v>
      </c>
      <c r="H106" s="13" t="s">
        <v>14</v>
      </c>
      <c r="I106" s="13" t="s">
        <v>12702</v>
      </c>
      <c r="J106" s="13" t="s">
        <v>10752</v>
      </c>
      <c r="K106" s="13">
        <v>27328286</v>
      </c>
      <c r="L106" s="13">
        <v>0</v>
      </c>
      <c r="M106" s="12" t="s">
        <v>29</v>
      </c>
      <c r="N106" s="12" t="s">
        <v>6685</v>
      </c>
      <c r="O106" s="12" t="s">
        <v>9492</v>
      </c>
    </row>
    <row r="107" spans="1:15">
      <c r="A107" s="13" t="s">
        <v>8088</v>
      </c>
      <c r="B107" s="13" t="s">
        <v>10720</v>
      </c>
      <c r="C107" s="13" t="s">
        <v>8954</v>
      </c>
      <c r="E107" s="13" t="s">
        <v>8249</v>
      </c>
      <c r="F107" s="13" t="s">
        <v>9508</v>
      </c>
      <c r="G107" s="13" t="s">
        <v>10753</v>
      </c>
      <c r="H107" s="13" t="s">
        <v>3</v>
      </c>
      <c r="I107" s="13" t="s">
        <v>12702</v>
      </c>
      <c r="J107" s="13" t="s">
        <v>10754</v>
      </c>
      <c r="K107" s="13">
        <v>27984979</v>
      </c>
      <c r="L107" s="13">
        <v>0</v>
      </c>
      <c r="M107" s="12" t="s">
        <v>29</v>
      </c>
      <c r="N107" s="12" t="s">
        <v>8560</v>
      </c>
      <c r="O107" s="12" t="s">
        <v>9508</v>
      </c>
    </row>
    <row r="108" spans="1:15">
      <c r="A108" s="13" t="s">
        <v>8088</v>
      </c>
      <c r="B108" s="13" t="s">
        <v>12798</v>
      </c>
      <c r="C108" s="13" t="s">
        <v>7707</v>
      </c>
      <c r="E108" s="13" t="s">
        <v>8250</v>
      </c>
      <c r="F108" s="13" t="s">
        <v>9490</v>
      </c>
      <c r="G108" s="13" t="s">
        <v>10753</v>
      </c>
      <c r="H108" s="13" t="s">
        <v>3</v>
      </c>
      <c r="I108" s="13" t="s">
        <v>12702</v>
      </c>
      <c r="J108" s="13" t="s">
        <v>12573</v>
      </c>
      <c r="K108" s="13">
        <v>27983804</v>
      </c>
      <c r="L108" s="13">
        <v>27583786</v>
      </c>
      <c r="M108" s="12" t="s">
        <v>29</v>
      </c>
      <c r="N108" s="12" t="s">
        <v>6687</v>
      </c>
      <c r="O108" s="12" t="s">
        <v>9490</v>
      </c>
    </row>
    <row r="109" spans="1:15">
      <c r="A109" s="13" t="s">
        <v>8088</v>
      </c>
      <c r="B109" s="13" t="s">
        <v>8355</v>
      </c>
      <c r="C109" s="13" t="s">
        <v>8356</v>
      </c>
      <c r="E109" s="13" t="s">
        <v>8251</v>
      </c>
      <c r="F109" s="13" t="s">
        <v>1130</v>
      </c>
      <c r="G109" s="13" t="s">
        <v>10753</v>
      </c>
      <c r="H109" s="13" t="s">
        <v>3</v>
      </c>
      <c r="I109" s="13" t="s">
        <v>12702</v>
      </c>
      <c r="J109" s="13" t="s">
        <v>9628</v>
      </c>
      <c r="K109" s="13">
        <v>27980530</v>
      </c>
      <c r="L109" s="13">
        <v>27985290</v>
      </c>
      <c r="M109" s="12" t="s">
        <v>29</v>
      </c>
      <c r="N109" s="12" t="s">
        <v>6688</v>
      </c>
      <c r="O109" s="12" t="s">
        <v>1130</v>
      </c>
    </row>
    <row r="110" spans="1:15">
      <c r="A110" s="13" t="s">
        <v>8088</v>
      </c>
      <c r="B110" s="13" t="s">
        <v>8473</v>
      </c>
      <c r="C110" s="13" t="s">
        <v>8474</v>
      </c>
      <c r="E110" s="13" t="s">
        <v>1877</v>
      </c>
      <c r="F110" s="13" t="s">
        <v>601</v>
      </c>
      <c r="G110" s="13" t="s">
        <v>10753</v>
      </c>
      <c r="H110" s="13" t="s">
        <v>3</v>
      </c>
      <c r="I110" s="13" t="s">
        <v>12702</v>
      </c>
      <c r="J110" s="13" t="s">
        <v>10677</v>
      </c>
      <c r="K110" s="13">
        <v>27984544</v>
      </c>
      <c r="L110" s="13">
        <v>27982622</v>
      </c>
      <c r="M110" s="12" t="s">
        <v>29</v>
      </c>
      <c r="N110" s="12" t="s">
        <v>5473</v>
      </c>
      <c r="O110" s="12" t="s">
        <v>601</v>
      </c>
    </row>
    <row r="111" spans="1:15">
      <c r="A111" s="13" t="s">
        <v>8088</v>
      </c>
      <c r="B111" s="13" t="s">
        <v>12781</v>
      </c>
      <c r="C111" s="13" t="s">
        <v>9468</v>
      </c>
      <c r="E111" s="13" t="s">
        <v>6887</v>
      </c>
      <c r="F111" s="13" t="s">
        <v>12719</v>
      </c>
      <c r="G111" s="13" t="s">
        <v>10753</v>
      </c>
      <c r="H111" s="13" t="s">
        <v>4</v>
      </c>
      <c r="I111" s="13" t="s">
        <v>12702</v>
      </c>
      <c r="J111" s="13" t="s">
        <v>12720</v>
      </c>
      <c r="K111" s="13">
        <v>27986114</v>
      </c>
      <c r="L111" s="13">
        <v>27986114</v>
      </c>
      <c r="M111" s="12" t="s">
        <v>29</v>
      </c>
      <c r="N111" s="12" t="s">
        <v>12721</v>
      </c>
      <c r="O111" s="12" t="s">
        <v>12719</v>
      </c>
    </row>
    <row r="112" spans="1:15">
      <c r="A112" s="13" t="s">
        <v>8088</v>
      </c>
      <c r="B112" s="13" t="s">
        <v>12567</v>
      </c>
      <c r="C112" s="13" t="s">
        <v>6867</v>
      </c>
      <c r="E112" s="13" t="s">
        <v>7880</v>
      </c>
      <c r="F112" s="13" t="s">
        <v>8252</v>
      </c>
      <c r="G112" s="13" t="s">
        <v>116</v>
      </c>
      <c r="H112" s="13" t="s">
        <v>3</v>
      </c>
      <c r="I112" s="13" t="s">
        <v>12702</v>
      </c>
      <c r="J112" s="13" t="s">
        <v>12574</v>
      </c>
      <c r="K112" s="13">
        <v>26632269</v>
      </c>
      <c r="L112" s="13">
        <v>26632269</v>
      </c>
      <c r="M112" s="12" t="s">
        <v>29</v>
      </c>
      <c r="N112" s="12" t="s">
        <v>8950</v>
      </c>
      <c r="O112" s="12" t="s">
        <v>8252</v>
      </c>
    </row>
    <row r="113" spans="1:15">
      <c r="A113" s="13" t="s">
        <v>8088</v>
      </c>
      <c r="B113" s="13" t="s">
        <v>12640</v>
      </c>
      <c r="C113" s="13" t="s">
        <v>7476</v>
      </c>
      <c r="E113" s="13" t="s">
        <v>7868</v>
      </c>
      <c r="F113" s="13" t="s">
        <v>8253</v>
      </c>
      <c r="G113" s="13" t="s">
        <v>74</v>
      </c>
      <c r="H113" s="13" t="s">
        <v>3</v>
      </c>
      <c r="I113" s="13" t="s">
        <v>12702</v>
      </c>
      <c r="J113" s="13" t="s">
        <v>8254</v>
      </c>
      <c r="K113" s="13">
        <v>24307705</v>
      </c>
      <c r="L113" s="13">
        <v>24307705</v>
      </c>
      <c r="M113" s="12" t="s">
        <v>29</v>
      </c>
      <c r="N113" s="12" t="s">
        <v>8974</v>
      </c>
      <c r="O113" s="12" t="s">
        <v>8253</v>
      </c>
    </row>
    <row r="114" spans="1:15">
      <c r="A114" s="13" t="s">
        <v>8088</v>
      </c>
      <c r="B114" s="13" t="s">
        <v>12875</v>
      </c>
      <c r="C114" s="13" t="s">
        <v>12701</v>
      </c>
      <c r="E114" s="13" t="s">
        <v>6888</v>
      </c>
      <c r="F114" s="13" t="s">
        <v>8255</v>
      </c>
      <c r="G114" s="13" t="s">
        <v>74</v>
      </c>
      <c r="H114" s="13" t="s">
        <v>3</v>
      </c>
      <c r="I114" s="13" t="s">
        <v>12702</v>
      </c>
      <c r="J114" s="13" t="s">
        <v>12575</v>
      </c>
      <c r="K114" s="13">
        <v>24417541</v>
      </c>
      <c r="L114" s="13">
        <v>24423663</v>
      </c>
      <c r="M114" s="12" t="s">
        <v>29</v>
      </c>
      <c r="N114" s="12" t="s">
        <v>8957</v>
      </c>
      <c r="O114" s="12" t="s">
        <v>8255</v>
      </c>
    </row>
    <row r="115" spans="1:15">
      <c r="A115" s="13" t="s">
        <v>8088</v>
      </c>
      <c r="B115" s="13" t="s">
        <v>10688</v>
      </c>
      <c r="C115" s="13" t="s">
        <v>10653</v>
      </c>
      <c r="E115" s="13" t="s">
        <v>7812</v>
      </c>
      <c r="F115" s="13" t="s">
        <v>8256</v>
      </c>
      <c r="G115" s="13" t="s">
        <v>10736</v>
      </c>
      <c r="H115" s="13" t="s">
        <v>5</v>
      </c>
      <c r="I115" s="13" t="s">
        <v>12702</v>
      </c>
      <c r="J115" s="13" t="s">
        <v>8257</v>
      </c>
      <c r="K115" s="13">
        <v>22151016</v>
      </c>
      <c r="L115" s="13">
        <v>22151384</v>
      </c>
      <c r="M115" s="12" t="s">
        <v>29</v>
      </c>
      <c r="N115" s="12" t="s">
        <v>8971</v>
      </c>
      <c r="O115" s="12" t="s">
        <v>8256</v>
      </c>
    </row>
    <row r="116" spans="1:15">
      <c r="A116" s="13" t="s">
        <v>8088</v>
      </c>
      <c r="B116" s="13" t="s">
        <v>12658</v>
      </c>
      <c r="C116" s="13" t="s">
        <v>7440</v>
      </c>
      <c r="E116" s="13" t="s">
        <v>8258</v>
      </c>
      <c r="F116" s="13" t="s">
        <v>9535</v>
      </c>
      <c r="G116" s="13" t="s">
        <v>201</v>
      </c>
      <c r="H116" s="13" t="s">
        <v>3</v>
      </c>
      <c r="I116" s="13" t="s">
        <v>12702</v>
      </c>
      <c r="J116" s="13" t="s">
        <v>12722</v>
      </c>
      <c r="K116" s="13">
        <v>25911606</v>
      </c>
      <c r="L116" s="13">
        <v>25922525</v>
      </c>
      <c r="M116" s="12" t="s">
        <v>29</v>
      </c>
      <c r="N116" s="12" t="s">
        <v>8968</v>
      </c>
      <c r="O116" s="12" t="s">
        <v>9535</v>
      </c>
    </row>
    <row r="117" spans="1:15">
      <c r="A117" s="13" t="s">
        <v>8088</v>
      </c>
      <c r="B117" s="13" t="s">
        <v>12804</v>
      </c>
      <c r="C117" s="13" t="s">
        <v>9035</v>
      </c>
      <c r="E117" s="13" t="s">
        <v>6889</v>
      </c>
      <c r="F117" s="13" t="s">
        <v>694</v>
      </c>
      <c r="G117" s="13" t="s">
        <v>73</v>
      </c>
      <c r="H117" s="13" t="s">
        <v>7</v>
      </c>
      <c r="I117" s="13" t="s">
        <v>12702</v>
      </c>
      <c r="J117" s="13" t="s">
        <v>10678</v>
      </c>
      <c r="K117" s="13">
        <v>24500316</v>
      </c>
      <c r="L117" s="13">
        <v>0</v>
      </c>
      <c r="M117" s="12" t="s">
        <v>29</v>
      </c>
      <c r="N117" s="12" t="s">
        <v>6613</v>
      </c>
      <c r="O117" s="12" t="s">
        <v>694</v>
      </c>
    </row>
    <row r="118" spans="1:15">
      <c r="A118" s="13" t="s">
        <v>8088</v>
      </c>
      <c r="B118" s="13" t="s">
        <v>12654</v>
      </c>
      <c r="C118" s="13" t="s">
        <v>12551</v>
      </c>
      <c r="E118" s="13" t="s">
        <v>6890</v>
      </c>
      <c r="F118" s="13" t="s">
        <v>10679</v>
      </c>
      <c r="G118" s="13" t="s">
        <v>73</v>
      </c>
      <c r="H118" s="13" t="s">
        <v>9</v>
      </c>
      <c r="I118" s="13" t="s">
        <v>12702</v>
      </c>
      <c r="J118" s="13" t="s">
        <v>8259</v>
      </c>
      <c r="K118" s="13">
        <v>24531011</v>
      </c>
      <c r="L118" s="13">
        <v>24532916</v>
      </c>
      <c r="M118" s="12" t="s">
        <v>29</v>
      </c>
      <c r="N118" s="12" t="s">
        <v>7200</v>
      </c>
      <c r="O118" s="12" t="s">
        <v>10679</v>
      </c>
    </row>
    <row r="119" spans="1:15">
      <c r="A119" s="13" t="s">
        <v>8088</v>
      </c>
      <c r="B119" s="13" t="s">
        <v>10680</v>
      </c>
      <c r="C119" s="13" t="s">
        <v>6891</v>
      </c>
      <c r="E119" s="13" t="s">
        <v>6891</v>
      </c>
      <c r="F119" s="13" t="s">
        <v>10680</v>
      </c>
      <c r="G119" s="13" t="s">
        <v>172</v>
      </c>
      <c r="H119" s="13" t="s">
        <v>10</v>
      </c>
      <c r="I119" s="13" t="s">
        <v>12702</v>
      </c>
      <c r="J119" s="13" t="s">
        <v>8260</v>
      </c>
      <c r="K119" s="13">
        <v>22396293</v>
      </c>
      <c r="L119" s="13">
        <v>22390457</v>
      </c>
      <c r="M119" s="12" t="s">
        <v>29</v>
      </c>
      <c r="N119" s="12" t="s">
        <v>8953</v>
      </c>
      <c r="O119" s="12" t="s">
        <v>10680</v>
      </c>
    </row>
    <row r="120" spans="1:15">
      <c r="A120" s="13" t="s">
        <v>8088</v>
      </c>
      <c r="B120" s="13" t="s">
        <v>12810</v>
      </c>
      <c r="C120" s="13" t="s">
        <v>11462</v>
      </c>
      <c r="E120" s="13" t="s">
        <v>6892</v>
      </c>
      <c r="F120" s="13" t="s">
        <v>8261</v>
      </c>
      <c r="G120" s="13" t="s">
        <v>172</v>
      </c>
      <c r="H120" s="13" t="s">
        <v>7</v>
      </c>
      <c r="I120" s="13" t="s">
        <v>12702</v>
      </c>
      <c r="J120" s="13" t="s">
        <v>12576</v>
      </c>
      <c r="K120" s="13">
        <v>22440084</v>
      </c>
      <c r="L120" s="13">
        <v>22440084</v>
      </c>
      <c r="M120" s="12" t="s">
        <v>29</v>
      </c>
      <c r="N120" s="12" t="s">
        <v>8954</v>
      </c>
      <c r="O120" s="12" t="s">
        <v>8261</v>
      </c>
    </row>
    <row r="121" spans="1:15">
      <c r="A121" s="13" t="s">
        <v>8088</v>
      </c>
      <c r="B121" s="13" t="s">
        <v>12649</v>
      </c>
      <c r="C121" s="13" t="s">
        <v>7657</v>
      </c>
      <c r="E121" s="13" t="s">
        <v>8263</v>
      </c>
      <c r="F121" s="13" t="s">
        <v>8262</v>
      </c>
      <c r="G121" s="13" t="s">
        <v>10736</v>
      </c>
      <c r="H121" s="13" t="s">
        <v>7</v>
      </c>
      <c r="I121" s="13" t="s">
        <v>12702</v>
      </c>
      <c r="J121" s="13" t="s">
        <v>12723</v>
      </c>
      <c r="K121" s="13">
        <v>22106212</v>
      </c>
      <c r="L121" s="13">
        <v>0</v>
      </c>
      <c r="M121" s="12"/>
      <c r="N121" s="12"/>
      <c r="O121" s="12"/>
    </row>
    <row r="122" spans="1:15">
      <c r="A122" s="13" t="s">
        <v>8088</v>
      </c>
      <c r="B122" s="13" t="s">
        <v>9509</v>
      </c>
      <c r="C122" s="13" t="s">
        <v>6931</v>
      </c>
      <c r="E122" s="13" t="s">
        <v>8264</v>
      </c>
      <c r="F122" s="13" t="s">
        <v>10681</v>
      </c>
      <c r="G122" s="13" t="s">
        <v>10736</v>
      </c>
      <c r="H122" s="13" t="s">
        <v>5</v>
      </c>
      <c r="I122" s="13" t="s">
        <v>12702</v>
      </c>
      <c r="J122" s="13" t="s">
        <v>12577</v>
      </c>
      <c r="K122" s="13">
        <v>22152204</v>
      </c>
      <c r="L122" s="13">
        <v>0</v>
      </c>
      <c r="M122" s="12" t="s">
        <v>29</v>
      </c>
      <c r="N122" s="12" t="s">
        <v>8952</v>
      </c>
      <c r="O122" s="12" t="s">
        <v>10681</v>
      </c>
    </row>
    <row r="123" spans="1:15">
      <c r="A123" s="13" t="s">
        <v>8088</v>
      </c>
      <c r="B123" s="13" t="s">
        <v>8450</v>
      </c>
      <c r="C123" s="13" t="s">
        <v>7050</v>
      </c>
      <c r="E123" s="13" t="s">
        <v>6893</v>
      </c>
      <c r="F123" s="13" t="s">
        <v>9513</v>
      </c>
      <c r="G123" s="13" t="s">
        <v>43</v>
      </c>
      <c r="H123" s="13" t="s">
        <v>3</v>
      </c>
      <c r="I123" s="13" t="s">
        <v>12702</v>
      </c>
      <c r="J123" s="13" t="s">
        <v>9630</v>
      </c>
      <c r="K123" s="13">
        <v>22199229</v>
      </c>
      <c r="L123" s="13">
        <v>22199229</v>
      </c>
      <c r="M123" s="12" t="s">
        <v>29</v>
      </c>
      <c r="N123" s="12" t="s">
        <v>8552</v>
      </c>
      <c r="O123" s="12" t="s">
        <v>9513</v>
      </c>
    </row>
    <row r="124" spans="1:15">
      <c r="A124" s="13" t="s">
        <v>8088</v>
      </c>
      <c r="B124" s="13" t="s">
        <v>1179</v>
      </c>
      <c r="C124" s="13" t="s">
        <v>7073</v>
      </c>
      <c r="E124" s="13" t="s">
        <v>6894</v>
      </c>
      <c r="F124" s="13" t="s">
        <v>8265</v>
      </c>
      <c r="G124" s="13" t="s">
        <v>10740</v>
      </c>
      <c r="H124" s="13" t="s">
        <v>9</v>
      </c>
      <c r="I124" s="13" t="s">
        <v>12702</v>
      </c>
      <c r="J124" s="13" t="s">
        <v>9560</v>
      </c>
      <c r="K124" s="13">
        <v>22294490</v>
      </c>
      <c r="L124" s="13">
        <v>22292314</v>
      </c>
      <c r="M124" s="12" t="s">
        <v>29</v>
      </c>
      <c r="N124" s="12" t="s">
        <v>8977</v>
      </c>
      <c r="O124" s="12" t="s">
        <v>8265</v>
      </c>
    </row>
    <row r="125" spans="1:15">
      <c r="A125" s="13" t="s">
        <v>8088</v>
      </c>
      <c r="B125" s="13" t="s">
        <v>12602</v>
      </c>
      <c r="C125" s="13" t="s">
        <v>7012</v>
      </c>
      <c r="E125" s="13" t="s">
        <v>6895</v>
      </c>
      <c r="F125" s="13" t="s">
        <v>8266</v>
      </c>
      <c r="G125" s="13" t="s">
        <v>10740</v>
      </c>
      <c r="H125" s="13" t="s">
        <v>7</v>
      </c>
      <c r="I125" s="13" t="s">
        <v>12702</v>
      </c>
      <c r="J125" s="13" t="s">
        <v>10682</v>
      </c>
      <c r="K125" s="13">
        <v>22978043</v>
      </c>
      <c r="L125" s="13">
        <v>0</v>
      </c>
      <c r="M125" s="12" t="s">
        <v>29</v>
      </c>
      <c r="N125" s="12" t="s">
        <v>8949</v>
      </c>
      <c r="O125" s="12" t="s">
        <v>10683</v>
      </c>
    </row>
    <row r="126" spans="1:15">
      <c r="A126" s="13" t="s">
        <v>8088</v>
      </c>
      <c r="B126" s="13" t="s">
        <v>10673</v>
      </c>
      <c r="C126" s="13" t="s">
        <v>8218</v>
      </c>
      <c r="E126" s="13" t="s">
        <v>6897</v>
      </c>
      <c r="F126" s="13" t="s">
        <v>8267</v>
      </c>
      <c r="G126" s="13" t="s">
        <v>10740</v>
      </c>
      <c r="H126" s="13" t="s">
        <v>5</v>
      </c>
      <c r="I126" s="13" t="s">
        <v>12702</v>
      </c>
      <c r="J126" s="13" t="s">
        <v>10755</v>
      </c>
      <c r="K126" s="13">
        <v>22782537</v>
      </c>
      <c r="L126" s="13">
        <v>22782536</v>
      </c>
      <c r="M126" s="12" t="s">
        <v>29</v>
      </c>
      <c r="N126" s="12" t="s">
        <v>8076</v>
      </c>
      <c r="O126" s="12" t="s">
        <v>8267</v>
      </c>
    </row>
    <row r="127" spans="1:15">
      <c r="A127" s="13" t="s">
        <v>8088</v>
      </c>
      <c r="B127" s="13" t="s">
        <v>8163</v>
      </c>
      <c r="C127" s="13" t="s">
        <v>8164</v>
      </c>
      <c r="E127" s="13" t="s">
        <v>6898</v>
      </c>
      <c r="F127" s="13" t="s">
        <v>10684</v>
      </c>
      <c r="G127" s="13" t="s">
        <v>43</v>
      </c>
      <c r="H127" s="13" t="s">
        <v>10</v>
      </c>
      <c r="I127" s="13" t="s">
        <v>12702</v>
      </c>
      <c r="J127" s="13" t="s">
        <v>8268</v>
      </c>
      <c r="K127" s="13">
        <v>22752345</v>
      </c>
      <c r="L127" s="13">
        <v>22752345</v>
      </c>
      <c r="M127" s="12" t="s">
        <v>29</v>
      </c>
      <c r="N127" s="12" t="s">
        <v>8938</v>
      </c>
      <c r="O127" s="12" t="s">
        <v>9652</v>
      </c>
    </row>
    <row r="128" spans="1:15">
      <c r="A128" s="13" t="s">
        <v>8088</v>
      </c>
      <c r="B128" s="13" t="s">
        <v>8281</v>
      </c>
      <c r="C128" s="13" t="s">
        <v>8282</v>
      </c>
      <c r="E128" s="13" t="s">
        <v>6899</v>
      </c>
      <c r="F128" s="13" t="s">
        <v>429</v>
      </c>
      <c r="G128" s="13" t="s">
        <v>74</v>
      </c>
      <c r="H128" s="13" t="s">
        <v>4</v>
      </c>
      <c r="I128" s="13" t="s">
        <v>12702</v>
      </c>
      <c r="J128" s="13" t="s">
        <v>8269</v>
      </c>
      <c r="K128" s="13">
        <v>24419977</v>
      </c>
      <c r="L128" s="13">
        <v>24419977</v>
      </c>
      <c r="M128" s="12" t="s">
        <v>29</v>
      </c>
      <c r="N128" s="12" t="s">
        <v>6667</v>
      </c>
      <c r="O128" s="12" t="s">
        <v>429</v>
      </c>
    </row>
    <row r="129" spans="1:15">
      <c r="A129" s="13" t="s">
        <v>8088</v>
      </c>
      <c r="B129" s="13" t="s">
        <v>10675</v>
      </c>
      <c r="C129" s="13" t="s">
        <v>6879</v>
      </c>
      <c r="E129" s="13" t="s">
        <v>6900</v>
      </c>
      <c r="F129" s="13" t="s">
        <v>10685</v>
      </c>
      <c r="G129" s="13" t="s">
        <v>43</v>
      </c>
      <c r="H129" s="13" t="s">
        <v>10</v>
      </c>
      <c r="I129" s="13" t="s">
        <v>12702</v>
      </c>
      <c r="J129" s="13" t="s">
        <v>8270</v>
      </c>
      <c r="K129" s="13">
        <v>83929003</v>
      </c>
      <c r="L129" s="13">
        <v>22758181</v>
      </c>
      <c r="M129" s="12"/>
      <c r="N129" s="12"/>
      <c r="O129" s="12"/>
    </row>
    <row r="130" spans="1:15">
      <c r="A130" s="13" t="s">
        <v>8088</v>
      </c>
      <c r="B130" s="13" t="s">
        <v>8169</v>
      </c>
      <c r="C130" s="13" t="s">
        <v>8170</v>
      </c>
      <c r="E130" s="13" t="s">
        <v>6901</v>
      </c>
      <c r="F130" s="13" t="s">
        <v>8272</v>
      </c>
      <c r="G130" s="13" t="s">
        <v>10756</v>
      </c>
      <c r="H130" s="13" t="s">
        <v>3</v>
      </c>
      <c r="I130" s="13" t="s">
        <v>12702</v>
      </c>
      <c r="J130" s="13" t="s">
        <v>9631</v>
      </c>
      <c r="K130" s="13">
        <v>27716994</v>
      </c>
      <c r="L130" s="13">
        <v>27714632</v>
      </c>
      <c r="M130" s="12" t="s">
        <v>29</v>
      </c>
      <c r="N130" s="12" t="s">
        <v>8951</v>
      </c>
      <c r="O130" s="12" t="s">
        <v>8272</v>
      </c>
    </row>
    <row r="131" spans="1:15">
      <c r="A131" s="13" t="s">
        <v>8088</v>
      </c>
      <c r="B131" s="13" t="s">
        <v>8154</v>
      </c>
      <c r="C131" s="13" t="s">
        <v>8155</v>
      </c>
      <c r="E131" s="13" t="s">
        <v>6903</v>
      </c>
      <c r="F131" s="13" t="s">
        <v>8273</v>
      </c>
      <c r="G131" s="13" t="s">
        <v>10737</v>
      </c>
      <c r="H131" s="13" t="s">
        <v>5</v>
      </c>
      <c r="I131" s="13" t="s">
        <v>12702</v>
      </c>
      <c r="J131" s="13" t="s">
        <v>12724</v>
      </c>
      <c r="K131" s="13">
        <v>22727097</v>
      </c>
      <c r="L131" s="13">
        <v>22726634</v>
      </c>
      <c r="M131" s="12" t="s">
        <v>29</v>
      </c>
      <c r="N131" s="12" t="s">
        <v>8970</v>
      </c>
      <c r="O131" s="12" t="s">
        <v>8273</v>
      </c>
    </row>
    <row r="132" spans="1:15">
      <c r="A132" s="13" t="s">
        <v>8088</v>
      </c>
      <c r="B132" s="13" t="s">
        <v>12651</v>
      </c>
      <c r="C132" s="13" t="s">
        <v>12550</v>
      </c>
      <c r="E132" s="13" t="s">
        <v>6904</v>
      </c>
      <c r="F132" s="13" t="s">
        <v>8276</v>
      </c>
      <c r="G132" s="13" t="s">
        <v>185</v>
      </c>
      <c r="H132" s="13" t="s">
        <v>5</v>
      </c>
      <c r="I132" s="13" t="s">
        <v>12702</v>
      </c>
      <c r="J132" s="13" t="s">
        <v>12578</v>
      </c>
      <c r="K132" s="13">
        <v>24615656</v>
      </c>
      <c r="L132" s="13">
        <v>24601934</v>
      </c>
      <c r="M132" s="12" t="s">
        <v>29</v>
      </c>
      <c r="N132" s="12" t="s">
        <v>9000</v>
      </c>
      <c r="O132" s="12" t="s">
        <v>8276</v>
      </c>
    </row>
    <row r="133" spans="1:15">
      <c r="A133" s="13" t="s">
        <v>8088</v>
      </c>
      <c r="B133" s="13" t="s">
        <v>8530</v>
      </c>
      <c r="C133" s="13" t="s">
        <v>8531</v>
      </c>
      <c r="E133" s="13" t="s">
        <v>8278</v>
      </c>
      <c r="F133" s="13" t="s">
        <v>8277</v>
      </c>
      <c r="G133" s="13" t="s">
        <v>10737</v>
      </c>
      <c r="H133" s="13" t="s">
        <v>3</v>
      </c>
      <c r="I133" s="13" t="s">
        <v>12702</v>
      </c>
      <c r="J133" s="13" t="s">
        <v>9561</v>
      </c>
      <c r="K133" s="13">
        <v>22266596</v>
      </c>
      <c r="L133" s="13">
        <v>22274907</v>
      </c>
      <c r="M133" s="12" t="s">
        <v>29</v>
      </c>
      <c r="N133" s="12" t="s">
        <v>8089</v>
      </c>
      <c r="O133" s="12" t="s">
        <v>8277</v>
      </c>
    </row>
    <row r="134" spans="1:15">
      <c r="A134" s="13" t="s">
        <v>8088</v>
      </c>
      <c r="B134" s="13" t="s">
        <v>8437</v>
      </c>
      <c r="C134" s="13" t="s">
        <v>7031</v>
      </c>
      <c r="E134" s="13" t="s">
        <v>7810</v>
      </c>
      <c r="F134" s="13" t="s">
        <v>8279</v>
      </c>
      <c r="G134" s="13" t="s">
        <v>10740</v>
      </c>
      <c r="H134" s="13" t="s">
        <v>4</v>
      </c>
      <c r="I134" s="13" t="s">
        <v>12702</v>
      </c>
      <c r="J134" s="13" t="s">
        <v>12579</v>
      </c>
      <c r="K134" s="13">
        <v>22853138</v>
      </c>
      <c r="L134" s="13">
        <v>22852762</v>
      </c>
      <c r="M134" s="12" t="s">
        <v>29</v>
      </c>
      <c r="N134" s="12" t="s">
        <v>8981</v>
      </c>
      <c r="O134" s="12" t="s">
        <v>8279</v>
      </c>
    </row>
    <row r="135" spans="1:15">
      <c r="A135" s="13" t="s">
        <v>8088</v>
      </c>
      <c r="B135" s="13" t="s">
        <v>8283</v>
      </c>
      <c r="C135" s="13" t="s">
        <v>6909</v>
      </c>
      <c r="E135" s="13" t="s">
        <v>6907</v>
      </c>
      <c r="F135" s="13" t="s">
        <v>8280</v>
      </c>
      <c r="G135" s="13" t="s">
        <v>10740</v>
      </c>
      <c r="H135" s="13" t="s">
        <v>5</v>
      </c>
      <c r="I135" s="13" t="s">
        <v>12702</v>
      </c>
      <c r="J135" s="13" t="s">
        <v>12580</v>
      </c>
      <c r="K135" s="13">
        <v>22347279</v>
      </c>
      <c r="L135" s="13">
        <v>22531248</v>
      </c>
      <c r="M135" s="12"/>
      <c r="N135" s="12"/>
      <c r="O135" s="12"/>
    </row>
    <row r="136" spans="1:15">
      <c r="A136" s="13" t="s">
        <v>8088</v>
      </c>
      <c r="B136" s="13" t="s">
        <v>8397</v>
      </c>
      <c r="C136" s="13" t="s">
        <v>8398</v>
      </c>
      <c r="E136" s="13" t="s">
        <v>8282</v>
      </c>
      <c r="F136" s="13" t="s">
        <v>8281</v>
      </c>
      <c r="G136" s="13" t="s">
        <v>10740</v>
      </c>
      <c r="H136" s="13" t="s">
        <v>5</v>
      </c>
      <c r="I136" s="13" t="s">
        <v>12702</v>
      </c>
      <c r="J136" s="13" t="s">
        <v>9633</v>
      </c>
      <c r="K136" s="13">
        <v>22341424</v>
      </c>
      <c r="L136" s="13">
        <v>22341424</v>
      </c>
      <c r="M136" s="12" t="s">
        <v>29</v>
      </c>
      <c r="N136" s="12" t="s">
        <v>6663</v>
      </c>
      <c r="O136" s="12" t="s">
        <v>8281</v>
      </c>
    </row>
    <row r="137" spans="1:15">
      <c r="A137" s="13" t="s">
        <v>8088</v>
      </c>
      <c r="B137" s="13" t="s">
        <v>8128</v>
      </c>
      <c r="C137" s="13" t="s">
        <v>8129</v>
      </c>
      <c r="E137" s="13" t="s">
        <v>6908</v>
      </c>
      <c r="F137" s="13" t="s">
        <v>9494</v>
      </c>
      <c r="G137" s="13" t="s">
        <v>43</v>
      </c>
      <c r="H137" s="13" t="s">
        <v>4</v>
      </c>
      <c r="I137" s="13" t="s">
        <v>12702</v>
      </c>
      <c r="J137" s="13" t="s">
        <v>9562</v>
      </c>
      <c r="K137" s="13">
        <v>22702694</v>
      </c>
      <c r="L137" s="13">
        <v>22702694</v>
      </c>
      <c r="M137" s="12" t="s">
        <v>29</v>
      </c>
      <c r="N137" s="12" t="s">
        <v>8947</v>
      </c>
      <c r="O137" s="12" t="s">
        <v>9653</v>
      </c>
    </row>
    <row r="138" spans="1:15">
      <c r="A138" s="13" t="s">
        <v>8088</v>
      </c>
      <c r="B138" s="13" t="s">
        <v>8556</v>
      </c>
      <c r="C138" s="13" t="s">
        <v>7321</v>
      </c>
      <c r="E138" s="13" t="s">
        <v>6909</v>
      </c>
      <c r="F138" s="13" t="s">
        <v>8283</v>
      </c>
      <c r="G138" s="13" t="s">
        <v>10753</v>
      </c>
      <c r="H138" s="13" t="s">
        <v>12</v>
      </c>
      <c r="I138" s="13" t="s">
        <v>12702</v>
      </c>
      <c r="J138" s="13" t="s">
        <v>12581</v>
      </c>
      <c r="K138" s="13">
        <v>27550129</v>
      </c>
      <c r="L138" s="13">
        <v>27550075</v>
      </c>
      <c r="M138" s="12" t="s">
        <v>29</v>
      </c>
      <c r="N138" s="12" t="s">
        <v>8983</v>
      </c>
      <c r="O138" s="12" t="s">
        <v>8283</v>
      </c>
    </row>
    <row r="139" spans="1:15">
      <c r="A139" s="13" t="s">
        <v>8088</v>
      </c>
      <c r="B139" s="13" t="s">
        <v>9510</v>
      </c>
      <c r="C139" s="13" t="s">
        <v>8430</v>
      </c>
      <c r="E139" s="13" t="s">
        <v>7882</v>
      </c>
      <c r="F139" s="13" t="s">
        <v>12582</v>
      </c>
      <c r="G139" s="13" t="s">
        <v>1256</v>
      </c>
      <c r="H139" s="13" t="s">
        <v>7</v>
      </c>
      <c r="I139" s="13" t="s">
        <v>12702</v>
      </c>
      <c r="J139" s="13" t="s">
        <v>8284</v>
      </c>
      <c r="K139" s="13">
        <v>26433836</v>
      </c>
      <c r="L139" s="13">
        <v>26432657</v>
      </c>
      <c r="M139" s="12" t="s">
        <v>29</v>
      </c>
      <c r="N139" s="12" t="s">
        <v>8958</v>
      </c>
      <c r="O139" s="12" t="s">
        <v>12582</v>
      </c>
    </row>
    <row r="140" spans="1:15">
      <c r="A140" s="13" t="s">
        <v>8088</v>
      </c>
      <c r="B140" s="13" t="s">
        <v>8538</v>
      </c>
      <c r="C140" s="13" t="s">
        <v>8539</v>
      </c>
      <c r="E140" s="13" t="s">
        <v>8286</v>
      </c>
      <c r="F140" s="13" t="s">
        <v>8285</v>
      </c>
      <c r="G140" s="13" t="s">
        <v>4179</v>
      </c>
      <c r="H140" s="13" t="s">
        <v>3</v>
      </c>
      <c r="I140" s="13" t="s">
        <v>12725</v>
      </c>
      <c r="J140" s="13" t="s">
        <v>8293</v>
      </c>
      <c r="K140" s="13">
        <v>26855221</v>
      </c>
      <c r="L140" s="13">
        <v>61689355</v>
      </c>
      <c r="M140" s="12" t="s">
        <v>29</v>
      </c>
      <c r="N140" s="12" t="s">
        <v>8975</v>
      </c>
      <c r="O140" s="12" t="s">
        <v>8285</v>
      </c>
    </row>
    <row r="141" spans="1:15">
      <c r="A141" s="13" t="s">
        <v>8088</v>
      </c>
      <c r="B141" s="13" t="s">
        <v>9511</v>
      </c>
      <c r="C141" s="13" t="s">
        <v>8545</v>
      </c>
      <c r="E141" s="13" t="s">
        <v>6914</v>
      </c>
      <c r="F141" s="13" t="s">
        <v>8287</v>
      </c>
      <c r="G141" s="13" t="s">
        <v>74</v>
      </c>
      <c r="H141" s="13" t="s">
        <v>9</v>
      </c>
      <c r="I141" s="13" t="s">
        <v>12702</v>
      </c>
      <c r="J141" s="13" t="s">
        <v>10686</v>
      </c>
      <c r="K141" s="13">
        <v>24945665</v>
      </c>
      <c r="L141" s="13">
        <v>0</v>
      </c>
      <c r="M141" s="12" t="s">
        <v>29</v>
      </c>
      <c r="N141" s="12" t="s">
        <v>8993</v>
      </c>
      <c r="O141" s="12" t="s">
        <v>8287</v>
      </c>
    </row>
    <row r="142" spans="1:15">
      <c r="A142" s="13" t="s">
        <v>8088</v>
      </c>
      <c r="B142" s="13" t="s">
        <v>12590</v>
      </c>
      <c r="C142" s="13" t="s">
        <v>6950</v>
      </c>
      <c r="E142" s="13" t="s">
        <v>8289</v>
      </c>
      <c r="F142" s="13" t="s">
        <v>8288</v>
      </c>
      <c r="G142" s="13" t="s">
        <v>10737</v>
      </c>
      <c r="H142" s="13" t="s">
        <v>5</v>
      </c>
      <c r="I142" s="13" t="s">
        <v>12702</v>
      </c>
      <c r="J142" s="13" t="s">
        <v>8290</v>
      </c>
      <c r="K142" s="13">
        <v>22722045</v>
      </c>
      <c r="L142" s="13">
        <v>0</v>
      </c>
      <c r="M142" s="12" t="s">
        <v>29</v>
      </c>
      <c r="N142" s="12" t="s">
        <v>8982</v>
      </c>
      <c r="O142" s="12" t="s">
        <v>8288</v>
      </c>
    </row>
    <row r="143" spans="1:15">
      <c r="A143" s="13" t="s">
        <v>8088</v>
      </c>
      <c r="B143" s="13" t="s">
        <v>9609</v>
      </c>
      <c r="C143" s="13" t="s">
        <v>7295</v>
      </c>
      <c r="E143" s="13" t="s">
        <v>6916</v>
      </c>
      <c r="F143" s="13" t="s">
        <v>8291</v>
      </c>
      <c r="G143" s="13" t="s">
        <v>43</v>
      </c>
      <c r="H143" s="13" t="s">
        <v>3</v>
      </c>
      <c r="I143" s="13" t="s">
        <v>12702</v>
      </c>
      <c r="J143" s="13" t="s">
        <v>12583</v>
      </c>
      <c r="K143" s="13">
        <v>22768243</v>
      </c>
      <c r="L143" s="13">
        <v>22769394</v>
      </c>
      <c r="M143" s="12" t="s">
        <v>29</v>
      </c>
      <c r="N143" s="12" t="s">
        <v>8097</v>
      </c>
      <c r="O143" s="12" t="s">
        <v>8291</v>
      </c>
    </row>
    <row r="144" spans="1:15">
      <c r="A144" s="13" t="s">
        <v>8088</v>
      </c>
      <c r="B144" s="13" t="s">
        <v>8339</v>
      </c>
      <c r="C144" s="13" t="s">
        <v>6970</v>
      </c>
      <c r="E144" s="13" t="s">
        <v>6917</v>
      </c>
      <c r="F144" s="13" t="s">
        <v>10687</v>
      </c>
      <c r="G144" s="13" t="s">
        <v>10736</v>
      </c>
      <c r="H144" s="13" t="s">
        <v>7</v>
      </c>
      <c r="I144" s="13" t="s">
        <v>12702</v>
      </c>
      <c r="J144" s="13" t="s">
        <v>12584</v>
      </c>
      <c r="K144" s="13">
        <v>22202180</v>
      </c>
      <c r="L144" s="13">
        <v>22437061</v>
      </c>
      <c r="M144" s="12"/>
      <c r="N144" s="12"/>
      <c r="O144" s="12"/>
    </row>
    <row r="145" spans="1:15">
      <c r="A145" s="13" t="s">
        <v>8088</v>
      </c>
      <c r="B145" s="13" t="s">
        <v>10714</v>
      </c>
      <c r="C145" s="13" t="s">
        <v>9548</v>
      </c>
      <c r="E145" s="13" t="s">
        <v>6918</v>
      </c>
      <c r="F145" s="13" t="s">
        <v>8292</v>
      </c>
      <c r="G145" s="13" t="s">
        <v>1654</v>
      </c>
      <c r="H145" s="13" t="s">
        <v>3</v>
      </c>
      <c r="I145" s="13" t="s">
        <v>12702</v>
      </c>
      <c r="J145" s="13" t="s">
        <v>12726</v>
      </c>
      <c r="K145" s="13">
        <v>26690904</v>
      </c>
      <c r="L145" s="13">
        <v>26687835</v>
      </c>
      <c r="M145" s="12" t="s">
        <v>29</v>
      </c>
      <c r="N145" s="12" t="s">
        <v>6614</v>
      </c>
      <c r="O145" s="12" t="s">
        <v>8292</v>
      </c>
    </row>
    <row r="146" spans="1:15">
      <c r="A146" s="13" t="s">
        <v>8088</v>
      </c>
      <c r="B146" s="13" t="s">
        <v>10666</v>
      </c>
      <c r="C146" s="13" t="s">
        <v>7875</v>
      </c>
      <c r="E146" s="13" t="s">
        <v>6921</v>
      </c>
      <c r="F146" s="13" t="s">
        <v>8294</v>
      </c>
      <c r="G146" s="13" t="s">
        <v>10737</v>
      </c>
      <c r="H146" s="13" t="s">
        <v>5</v>
      </c>
      <c r="I146" s="13" t="s">
        <v>12702</v>
      </c>
      <c r="J146" s="13" t="s">
        <v>12727</v>
      </c>
      <c r="K146" s="13">
        <v>22530033</v>
      </c>
      <c r="L146" s="13">
        <v>22246205</v>
      </c>
      <c r="M146" s="12" t="s">
        <v>29</v>
      </c>
      <c r="N146" s="12" t="s">
        <v>6702</v>
      </c>
      <c r="O146" s="12" t="s">
        <v>8294</v>
      </c>
    </row>
    <row r="147" spans="1:15">
      <c r="A147" s="13" t="s">
        <v>8088</v>
      </c>
      <c r="B147" s="13" t="s">
        <v>12766</v>
      </c>
      <c r="C147" s="13" t="s">
        <v>8976</v>
      </c>
      <c r="E147" s="13" t="s">
        <v>10653</v>
      </c>
      <c r="F147" s="13" t="s">
        <v>10688</v>
      </c>
      <c r="G147" s="13" t="s">
        <v>10740</v>
      </c>
      <c r="H147" s="13" t="s">
        <v>3</v>
      </c>
      <c r="I147" s="13" t="s">
        <v>12702</v>
      </c>
      <c r="J147" s="13" t="s">
        <v>12728</v>
      </c>
      <c r="K147" s="13">
        <v>22538628</v>
      </c>
      <c r="L147" s="13">
        <v>0</v>
      </c>
      <c r="M147" s="12"/>
      <c r="N147" s="12"/>
      <c r="O147" s="12"/>
    </row>
    <row r="148" spans="1:15">
      <c r="A148" s="13" t="s">
        <v>8088</v>
      </c>
      <c r="B148" s="13" t="s">
        <v>9512</v>
      </c>
      <c r="C148" s="13" t="s">
        <v>7055</v>
      </c>
      <c r="E148" s="13" t="s">
        <v>6924</v>
      </c>
      <c r="F148" s="13" t="s">
        <v>8295</v>
      </c>
      <c r="G148" s="13" t="s">
        <v>10740</v>
      </c>
      <c r="H148" s="13" t="s">
        <v>7</v>
      </c>
      <c r="I148" s="13" t="s">
        <v>12702</v>
      </c>
      <c r="J148" s="13" t="s">
        <v>10689</v>
      </c>
      <c r="K148" s="13">
        <v>22363886</v>
      </c>
      <c r="L148" s="13">
        <v>22977533</v>
      </c>
      <c r="M148" s="12" t="s">
        <v>29</v>
      </c>
      <c r="N148" s="12" t="s">
        <v>8984</v>
      </c>
      <c r="O148" s="12" t="s">
        <v>8295</v>
      </c>
    </row>
    <row r="149" spans="1:15">
      <c r="A149" s="13" t="s">
        <v>8088</v>
      </c>
      <c r="B149" s="13" t="s">
        <v>12836</v>
      </c>
      <c r="C149" s="13" t="s">
        <v>12427</v>
      </c>
      <c r="E149" s="13" t="s">
        <v>8297</v>
      </c>
      <c r="F149" s="13" t="s">
        <v>8296</v>
      </c>
      <c r="G149" s="13" t="s">
        <v>10740</v>
      </c>
      <c r="H149" s="13" t="s">
        <v>9</v>
      </c>
      <c r="I149" s="13" t="s">
        <v>12702</v>
      </c>
      <c r="J149" s="13" t="s">
        <v>8298</v>
      </c>
      <c r="K149" s="13">
        <v>22940429</v>
      </c>
      <c r="L149" s="13">
        <v>22920136</v>
      </c>
      <c r="M149" s="12" t="s">
        <v>29</v>
      </c>
      <c r="N149" s="12" t="s">
        <v>8992</v>
      </c>
      <c r="O149" s="12" t="s">
        <v>8296</v>
      </c>
    </row>
    <row r="150" spans="1:15">
      <c r="A150" s="13" t="s">
        <v>8088</v>
      </c>
      <c r="B150" s="13" t="s">
        <v>12791</v>
      </c>
      <c r="C150" s="13" t="s">
        <v>12692</v>
      </c>
      <c r="E150" s="13" t="s">
        <v>6926</v>
      </c>
      <c r="F150" s="13" t="s">
        <v>8299</v>
      </c>
      <c r="G150" s="13" t="s">
        <v>10737</v>
      </c>
      <c r="H150" s="13" t="s">
        <v>5</v>
      </c>
      <c r="I150" s="13" t="s">
        <v>12702</v>
      </c>
      <c r="J150" s="13" t="s">
        <v>8300</v>
      </c>
      <c r="K150" s="13">
        <v>22272141</v>
      </c>
      <c r="L150" s="13">
        <v>22272161</v>
      </c>
      <c r="M150" s="12" t="s">
        <v>29</v>
      </c>
      <c r="N150" s="12" t="s">
        <v>8964</v>
      </c>
      <c r="O150" s="12" t="s">
        <v>8299</v>
      </c>
    </row>
    <row r="151" spans="1:15">
      <c r="A151" s="13" t="s">
        <v>8088</v>
      </c>
      <c r="B151" s="13" t="s">
        <v>8216</v>
      </c>
      <c r="C151" s="13" t="s">
        <v>7858</v>
      </c>
      <c r="E151" s="13" t="s">
        <v>8301</v>
      </c>
      <c r="F151" s="13" t="s">
        <v>1409</v>
      </c>
      <c r="G151" s="13" t="s">
        <v>185</v>
      </c>
      <c r="H151" s="13" t="s">
        <v>6</v>
      </c>
      <c r="I151" s="13" t="s">
        <v>12702</v>
      </c>
      <c r="J151" s="13" t="s">
        <v>8302</v>
      </c>
      <c r="K151" s="13">
        <v>24744070</v>
      </c>
      <c r="L151" s="13">
        <v>0</v>
      </c>
      <c r="M151" s="12" t="s">
        <v>29</v>
      </c>
      <c r="N151" s="12" t="s">
        <v>8986</v>
      </c>
      <c r="O151" s="12" t="s">
        <v>1409</v>
      </c>
    </row>
    <row r="152" spans="1:15">
      <c r="A152" s="13" t="s">
        <v>8088</v>
      </c>
      <c r="B152" s="13" t="s">
        <v>8252</v>
      </c>
      <c r="C152" s="13" t="s">
        <v>7880</v>
      </c>
      <c r="E152" s="13" t="s">
        <v>8303</v>
      </c>
      <c r="F152" s="13" t="s">
        <v>12585</v>
      </c>
      <c r="G152" s="13" t="s">
        <v>195</v>
      </c>
      <c r="H152" s="13" t="s">
        <v>5</v>
      </c>
      <c r="I152" s="13" t="s">
        <v>12702</v>
      </c>
      <c r="J152" s="13" t="s">
        <v>10757</v>
      </c>
      <c r="K152" s="13">
        <v>26535051</v>
      </c>
      <c r="L152" s="13">
        <v>0</v>
      </c>
      <c r="M152" s="12" t="s">
        <v>29</v>
      </c>
      <c r="N152" s="12" t="s">
        <v>9123</v>
      </c>
      <c r="O152" s="12" t="s">
        <v>12585</v>
      </c>
    </row>
    <row r="153" spans="1:15">
      <c r="A153" s="13" t="s">
        <v>8088</v>
      </c>
      <c r="B153" s="13" t="s">
        <v>12719</v>
      </c>
      <c r="C153" s="13" t="s">
        <v>6887</v>
      </c>
      <c r="E153" s="13" t="s">
        <v>8305</v>
      </c>
      <c r="F153" s="13" t="s">
        <v>8304</v>
      </c>
      <c r="G153" s="13" t="s">
        <v>116</v>
      </c>
      <c r="H153" s="13" t="s">
        <v>10</v>
      </c>
      <c r="I153" s="13" t="s">
        <v>12702</v>
      </c>
      <c r="J153" s="13" t="s">
        <v>12729</v>
      </c>
      <c r="K153" s="13">
        <v>26366019</v>
      </c>
      <c r="L153" s="13">
        <v>26366000</v>
      </c>
      <c r="M153" s="12" t="s">
        <v>29</v>
      </c>
      <c r="N153" s="12" t="s">
        <v>8985</v>
      </c>
      <c r="O153" s="12" t="s">
        <v>8304</v>
      </c>
    </row>
    <row r="154" spans="1:15">
      <c r="A154" s="13" t="s">
        <v>8088</v>
      </c>
      <c r="B154" s="13" t="s">
        <v>9513</v>
      </c>
      <c r="C154" s="13" t="s">
        <v>6893</v>
      </c>
      <c r="E154" s="13" t="s">
        <v>8306</v>
      </c>
      <c r="F154" s="13" t="s">
        <v>12586</v>
      </c>
      <c r="G154" s="13" t="s">
        <v>74</v>
      </c>
      <c r="H154" s="13" t="s">
        <v>13</v>
      </c>
      <c r="I154" s="13" t="s">
        <v>12702</v>
      </c>
      <c r="J154" s="13" t="s">
        <v>8307</v>
      </c>
      <c r="K154" s="13">
        <v>24289910</v>
      </c>
      <c r="L154" s="13">
        <v>24287436</v>
      </c>
      <c r="M154" s="12" t="s">
        <v>29</v>
      </c>
      <c r="N154" s="12" t="s">
        <v>8987</v>
      </c>
      <c r="O154" s="12" t="s">
        <v>12586</v>
      </c>
    </row>
    <row r="155" spans="1:15">
      <c r="A155" s="13" t="s">
        <v>8088</v>
      </c>
      <c r="B155" s="13" t="s">
        <v>8295</v>
      </c>
      <c r="C155" s="13" t="s">
        <v>6924</v>
      </c>
      <c r="E155" s="13" t="s">
        <v>8310</v>
      </c>
      <c r="F155" s="13" t="s">
        <v>8309</v>
      </c>
      <c r="G155" s="13" t="s">
        <v>172</v>
      </c>
      <c r="H155" s="13" t="s">
        <v>5</v>
      </c>
      <c r="I155" s="13" t="s">
        <v>12702</v>
      </c>
      <c r="J155" s="13" t="s">
        <v>12587</v>
      </c>
      <c r="K155" s="13">
        <v>22774501</v>
      </c>
      <c r="L155" s="13">
        <v>22655393</v>
      </c>
      <c r="M155" s="12" t="s">
        <v>29</v>
      </c>
      <c r="N155" s="12" t="s">
        <v>8988</v>
      </c>
      <c r="O155" s="12" t="s">
        <v>8309</v>
      </c>
    </row>
    <row r="156" spans="1:15">
      <c r="A156" s="13" t="s">
        <v>8088</v>
      </c>
      <c r="B156" s="13" t="s">
        <v>8160</v>
      </c>
      <c r="C156" s="13" t="s">
        <v>8161</v>
      </c>
      <c r="E156" s="13" t="s">
        <v>6927</v>
      </c>
      <c r="F156" s="13" t="s">
        <v>8311</v>
      </c>
      <c r="G156" s="13" t="s">
        <v>172</v>
      </c>
      <c r="H156" s="13" t="s">
        <v>7</v>
      </c>
      <c r="I156" s="13" t="s">
        <v>12702</v>
      </c>
      <c r="J156" s="13" t="s">
        <v>8312</v>
      </c>
      <c r="K156" s="13">
        <v>22448411</v>
      </c>
      <c r="L156" s="13">
        <v>22440647</v>
      </c>
      <c r="M156" s="12" t="s">
        <v>29</v>
      </c>
      <c r="N156" s="12" t="s">
        <v>8989</v>
      </c>
      <c r="O156" s="12" t="s">
        <v>221</v>
      </c>
    </row>
    <row r="157" spans="1:15">
      <c r="A157" s="13" t="s">
        <v>8088</v>
      </c>
      <c r="B157" s="13" t="s">
        <v>8198</v>
      </c>
      <c r="C157" s="13" t="s">
        <v>8199</v>
      </c>
      <c r="E157" s="13" t="s">
        <v>6928</v>
      </c>
      <c r="F157" s="13" t="s">
        <v>8313</v>
      </c>
      <c r="G157" s="13" t="s">
        <v>172</v>
      </c>
      <c r="H157" s="13" t="s">
        <v>9</v>
      </c>
      <c r="I157" s="13" t="s">
        <v>12702</v>
      </c>
      <c r="J157" s="13" t="s">
        <v>9634</v>
      </c>
      <c r="K157" s="13">
        <v>22686964</v>
      </c>
      <c r="L157" s="13">
        <v>22684012</v>
      </c>
      <c r="M157" s="12" t="s">
        <v>29</v>
      </c>
      <c r="N157" s="12" t="s">
        <v>8990</v>
      </c>
      <c r="O157" s="12" t="s">
        <v>8313</v>
      </c>
    </row>
    <row r="158" spans="1:15">
      <c r="A158" s="13" t="s">
        <v>8088</v>
      </c>
      <c r="B158" s="13" t="s">
        <v>8279</v>
      </c>
      <c r="C158" s="13" t="s">
        <v>7810</v>
      </c>
      <c r="E158" s="13" t="s">
        <v>8315</v>
      </c>
      <c r="F158" s="13" t="s">
        <v>8314</v>
      </c>
      <c r="G158" s="13" t="s">
        <v>172</v>
      </c>
      <c r="H158" s="13" t="s">
        <v>9</v>
      </c>
      <c r="I158" s="13" t="s">
        <v>12702</v>
      </c>
      <c r="J158" s="13" t="s">
        <v>8316</v>
      </c>
      <c r="K158" s="13">
        <v>22610717</v>
      </c>
      <c r="L158" s="13">
        <v>22635793</v>
      </c>
      <c r="M158" s="12" t="s">
        <v>29</v>
      </c>
      <c r="N158" s="12" t="s">
        <v>8991</v>
      </c>
      <c r="O158" s="12" t="s">
        <v>8314</v>
      </c>
    </row>
    <row r="159" spans="1:15">
      <c r="A159" s="13" t="s">
        <v>8088</v>
      </c>
      <c r="B159" s="13" t="s">
        <v>12783</v>
      </c>
      <c r="C159" s="13" t="s">
        <v>9029</v>
      </c>
      <c r="E159" s="13" t="s">
        <v>8317</v>
      </c>
      <c r="F159" s="13" t="s">
        <v>9543</v>
      </c>
      <c r="G159" s="13" t="s">
        <v>172</v>
      </c>
      <c r="H159" s="13" t="s">
        <v>10</v>
      </c>
      <c r="I159" s="13" t="s">
        <v>12702</v>
      </c>
      <c r="J159" s="13" t="s">
        <v>10758</v>
      </c>
      <c r="K159" s="13">
        <v>22656602</v>
      </c>
      <c r="L159" s="13">
        <v>0</v>
      </c>
      <c r="M159" s="12"/>
      <c r="N159" s="12"/>
      <c r="O159" s="12"/>
    </row>
    <row r="160" spans="1:15">
      <c r="A160" s="13" t="s">
        <v>8088</v>
      </c>
      <c r="B160" s="13" t="s">
        <v>8488</v>
      </c>
      <c r="C160" s="13" t="s">
        <v>7089</v>
      </c>
      <c r="E160" s="13" t="s">
        <v>8319</v>
      </c>
      <c r="F160" s="13" t="s">
        <v>8318</v>
      </c>
      <c r="G160" s="13" t="s">
        <v>792</v>
      </c>
      <c r="H160" s="13" t="s">
        <v>4</v>
      </c>
      <c r="I160" s="13" t="s">
        <v>12702</v>
      </c>
      <c r="J160" s="13" t="s">
        <v>12588</v>
      </c>
      <c r="K160" s="13">
        <v>40336472</v>
      </c>
      <c r="L160" s="13">
        <v>26665984</v>
      </c>
      <c r="M160" s="12" t="s">
        <v>29</v>
      </c>
      <c r="N160" s="12" t="s">
        <v>8997</v>
      </c>
      <c r="O160" s="12" t="s">
        <v>8318</v>
      </c>
    </row>
    <row r="161" spans="1:15">
      <c r="A161" s="13" t="s">
        <v>8088</v>
      </c>
      <c r="B161" s="13" t="s">
        <v>8521</v>
      </c>
      <c r="C161" s="13" t="s">
        <v>8522</v>
      </c>
      <c r="E161" s="13" t="s">
        <v>6931</v>
      </c>
      <c r="F161" s="13" t="s">
        <v>9509</v>
      </c>
      <c r="G161" s="13" t="s">
        <v>10737</v>
      </c>
      <c r="H161" s="13" t="s">
        <v>3</v>
      </c>
      <c r="I161" s="13" t="s">
        <v>12702</v>
      </c>
      <c r="J161" s="13" t="s">
        <v>8320</v>
      </c>
      <c r="K161" s="13">
        <v>22262244</v>
      </c>
      <c r="L161" s="13">
        <v>22262244</v>
      </c>
      <c r="M161" s="12" t="s">
        <v>29</v>
      </c>
      <c r="N161" s="12" t="s">
        <v>8998</v>
      </c>
      <c r="O161" s="12" t="s">
        <v>9654</v>
      </c>
    </row>
    <row r="162" spans="1:15">
      <c r="A162" s="13" t="s">
        <v>8088</v>
      </c>
      <c r="B162" s="13" t="s">
        <v>8272</v>
      </c>
      <c r="C162" s="13" t="s">
        <v>6901</v>
      </c>
      <c r="E162" s="13" t="s">
        <v>6935</v>
      </c>
      <c r="F162" s="13" t="s">
        <v>9528</v>
      </c>
      <c r="G162" s="13" t="s">
        <v>172</v>
      </c>
      <c r="H162" s="13" t="s">
        <v>6</v>
      </c>
      <c r="I162" s="13" t="s">
        <v>12702</v>
      </c>
      <c r="J162" s="13" t="s">
        <v>10759</v>
      </c>
      <c r="K162" s="13">
        <v>22615936</v>
      </c>
      <c r="L162" s="13">
        <v>22615352</v>
      </c>
      <c r="M162" s="12"/>
      <c r="N162" s="12"/>
      <c r="O162" s="12"/>
    </row>
    <row r="163" spans="1:15">
      <c r="A163" s="13" t="s">
        <v>8088</v>
      </c>
      <c r="B163" s="13" t="s">
        <v>8500</v>
      </c>
      <c r="C163" s="13" t="s">
        <v>7109</v>
      </c>
      <c r="E163" s="13" t="s">
        <v>6941</v>
      </c>
      <c r="F163" s="13" t="s">
        <v>12589</v>
      </c>
      <c r="G163" s="13" t="s">
        <v>10737</v>
      </c>
      <c r="H163" s="13" t="s">
        <v>4</v>
      </c>
      <c r="I163" s="13" t="s">
        <v>12702</v>
      </c>
      <c r="J163" s="13" t="s">
        <v>8321</v>
      </c>
      <c r="K163" s="13">
        <v>22830538</v>
      </c>
      <c r="L163" s="13">
        <v>22728608</v>
      </c>
      <c r="M163" s="12" t="s">
        <v>29</v>
      </c>
      <c r="N163" s="12" t="s">
        <v>9002</v>
      </c>
      <c r="O163" s="12" t="s">
        <v>12589</v>
      </c>
    </row>
    <row r="164" spans="1:15">
      <c r="A164" s="13" t="s">
        <v>8088</v>
      </c>
      <c r="B164" s="13" t="s">
        <v>9514</v>
      </c>
      <c r="C164" s="13" t="s">
        <v>7116</v>
      </c>
      <c r="E164" s="13" t="s">
        <v>7156</v>
      </c>
      <c r="F164" s="13" t="s">
        <v>8322</v>
      </c>
      <c r="G164" s="13" t="s">
        <v>10737</v>
      </c>
      <c r="H164" s="13" t="s">
        <v>5</v>
      </c>
      <c r="I164" s="13" t="s">
        <v>12702</v>
      </c>
      <c r="J164" s="13" t="s">
        <v>8323</v>
      </c>
      <c r="K164" s="13">
        <v>22721524</v>
      </c>
      <c r="L164" s="13">
        <v>22723969</v>
      </c>
      <c r="M164" s="12" t="s">
        <v>29</v>
      </c>
      <c r="N164" s="12" t="s">
        <v>8959</v>
      </c>
      <c r="O164" s="12" t="s">
        <v>8960</v>
      </c>
    </row>
    <row r="165" spans="1:15">
      <c r="A165" s="13" t="s">
        <v>8088</v>
      </c>
      <c r="B165" s="13" t="s">
        <v>8551</v>
      </c>
      <c r="C165" s="13" t="s">
        <v>7204</v>
      </c>
      <c r="E165" s="13" t="s">
        <v>6942</v>
      </c>
      <c r="F165" s="13" t="s">
        <v>8324</v>
      </c>
      <c r="G165" s="13" t="s">
        <v>10736</v>
      </c>
      <c r="H165" s="13" t="s">
        <v>4</v>
      </c>
      <c r="I165" s="13" t="s">
        <v>12702</v>
      </c>
      <c r="J165" s="13" t="s">
        <v>10691</v>
      </c>
      <c r="K165" s="13">
        <v>22901174</v>
      </c>
      <c r="L165" s="13">
        <v>22327835</v>
      </c>
      <c r="M165" s="12" t="s">
        <v>29</v>
      </c>
      <c r="N165" s="12" t="s">
        <v>9004</v>
      </c>
      <c r="O165" s="12" t="s">
        <v>8324</v>
      </c>
    </row>
    <row r="166" spans="1:15">
      <c r="A166" s="13" t="s">
        <v>8088</v>
      </c>
      <c r="B166" s="13" t="s">
        <v>8138</v>
      </c>
      <c r="C166" s="13" t="s">
        <v>8139</v>
      </c>
      <c r="E166" s="13" t="s">
        <v>6944</v>
      </c>
      <c r="F166" s="13" t="s">
        <v>8325</v>
      </c>
      <c r="G166" s="13" t="s">
        <v>10736</v>
      </c>
      <c r="H166" s="13" t="s">
        <v>5</v>
      </c>
      <c r="I166" s="13" t="s">
        <v>12702</v>
      </c>
      <c r="J166" s="13" t="s">
        <v>8326</v>
      </c>
      <c r="K166" s="13">
        <v>22151742</v>
      </c>
      <c r="L166" s="13">
        <v>22151126</v>
      </c>
      <c r="M166" s="12" t="s">
        <v>29</v>
      </c>
      <c r="N166" s="12" t="s">
        <v>9005</v>
      </c>
      <c r="O166" s="12" t="s">
        <v>8325</v>
      </c>
    </row>
    <row r="167" spans="1:15">
      <c r="A167" s="13" t="s">
        <v>8088</v>
      </c>
      <c r="B167" s="13" t="s">
        <v>9515</v>
      </c>
      <c r="C167" s="13" t="s">
        <v>6968</v>
      </c>
      <c r="E167" s="13" t="s">
        <v>6946</v>
      </c>
      <c r="F167" s="13" t="s">
        <v>8327</v>
      </c>
      <c r="G167" s="13" t="s">
        <v>201</v>
      </c>
      <c r="H167" s="13" t="s">
        <v>3</v>
      </c>
      <c r="I167" s="13" t="s">
        <v>12702</v>
      </c>
      <c r="J167" s="13" t="s">
        <v>12730</v>
      </c>
      <c r="K167" s="13">
        <v>25257378</v>
      </c>
      <c r="L167" s="13">
        <v>25517626</v>
      </c>
      <c r="M167" s="12" t="s">
        <v>29</v>
      </c>
      <c r="N167" s="12" t="s">
        <v>9006</v>
      </c>
      <c r="O167" s="12" t="s">
        <v>8327</v>
      </c>
    </row>
    <row r="168" spans="1:15">
      <c r="A168" s="13" t="s">
        <v>8088</v>
      </c>
      <c r="B168" s="13" t="s">
        <v>9606</v>
      </c>
      <c r="C168" s="13" t="s">
        <v>8498</v>
      </c>
      <c r="E168" s="13" t="s">
        <v>6947</v>
      </c>
      <c r="F168" s="13" t="s">
        <v>10692</v>
      </c>
      <c r="G168" s="13" t="s">
        <v>73</v>
      </c>
      <c r="H168" s="13" t="s">
        <v>9</v>
      </c>
      <c r="I168" s="13" t="s">
        <v>12702</v>
      </c>
      <c r="J168" s="13" t="s">
        <v>8328</v>
      </c>
      <c r="K168" s="13">
        <v>40015939</v>
      </c>
      <c r="L168" s="13">
        <v>24533170</v>
      </c>
      <c r="M168" s="12" t="s">
        <v>29</v>
      </c>
      <c r="N168" s="12" t="s">
        <v>8996</v>
      </c>
      <c r="O168" s="12" t="s">
        <v>10692</v>
      </c>
    </row>
    <row r="169" spans="1:15">
      <c r="A169" s="13" t="s">
        <v>8088</v>
      </c>
      <c r="B169" s="13" t="s">
        <v>12656</v>
      </c>
      <c r="C169" s="13" t="s">
        <v>7491</v>
      </c>
      <c r="E169" s="13" t="s">
        <v>6948</v>
      </c>
      <c r="F169" s="13" t="s">
        <v>8329</v>
      </c>
      <c r="G169" s="13" t="s">
        <v>43</v>
      </c>
      <c r="H169" s="13" t="s">
        <v>4</v>
      </c>
      <c r="I169" s="13" t="s">
        <v>12702</v>
      </c>
      <c r="J169" s="13" t="s">
        <v>8330</v>
      </c>
      <c r="K169" s="13">
        <v>22504858</v>
      </c>
      <c r="L169" s="13">
        <v>0</v>
      </c>
      <c r="M169" s="12" t="s">
        <v>29</v>
      </c>
      <c r="N169" s="12" t="s">
        <v>8999</v>
      </c>
      <c r="O169" s="12" t="s">
        <v>8329</v>
      </c>
    </row>
    <row r="170" spans="1:15">
      <c r="A170" s="13" t="s">
        <v>8088</v>
      </c>
      <c r="B170" s="13" t="s">
        <v>8248</v>
      </c>
      <c r="C170" s="13" t="s">
        <v>6885</v>
      </c>
      <c r="E170" s="13" t="s">
        <v>6950</v>
      </c>
      <c r="F170" s="13" t="s">
        <v>12590</v>
      </c>
      <c r="G170" s="13" t="s">
        <v>43</v>
      </c>
      <c r="H170" s="13" t="s">
        <v>5</v>
      </c>
      <c r="I170" s="13" t="s">
        <v>12702</v>
      </c>
      <c r="J170" s="13" t="s">
        <v>12591</v>
      </c>
      <c r="K170" s="13">
        <v>22300821</v>
      </c>
      <c r="L170" s="13">
        <v>0</v>
      </c>
      <c r="M170" s="12" t="s">
        <v>29</v>
      </c>
      <c r="N170" s="12" t="s">
        <v>9007</v>
      </c>
      <c r="O170" s="12" t="s">
        <v>12590</v>
      </c>
    </row>
    <row r="171" spans="1:15">
      <c r="A171" s="13" t="s">
        <v>8088</v>
      </c>
      <c r="B171" s="13" t="s">
        <v>12593</v>
      </c>
      <c r="C171" s="13" t="s">
        <v>8349</v>
      </c>
      <c r="E171" s="13" t="s">
        <v>6951</v>
      </c>
      <c r="F171" s="13" t="s">
        <v>8331</v>
      </c>
      <c r="G171" s="13" t="s">
        <v>10748</v>
      </c>
      <c r="H171" s="13" t="s">
        <v>3</v>
      </c>
      <c r="I171" s="13" t="s">
        <v>12702</v>
      </c>
      <c r="J171" s="13" t="s">
        <v>10693</v>
      </c>
      <c r="K171" s="13">
        <v>27104025</v>
      </c>
      <c r="L171" s="13">
        <v>27105646</v>
      </c>
      <c r="M171" s="12" t="s">
        <v>29</v>
      </c>
      <c r="N171" s="12" t="s">
        <v>9001</v>
      </c>
      <c r="O171" s="12" t="s">
        <v>8331</v>
      </c>
    </row>
    <row r="172" spans="1:15">
      <c r="A172" s="13" t="s">
        <v>8088</v>
      </c>
      <c r="B172" s="13" t="s">
        <v>8091</v>
      </c>
      <c r="C172" s="13" t="s">
        <v>8092</v>
      </c>
      <c r="E172" s="13" t="s">
        <v>8332</v>
      </c>
      <c r="F172" s="13" t="s">
        <v>9533</v>
      </c>
      <c r="G172" s="13" t="s">
        <v>10737</v>
      </c>
      <c r="H172" s="13" t="s">
        <v>6</v>
      </c>
      <c r="I172" s="13" t="s">
        <v>12702</v>
      </c>
      <c r="J172" s="13" t="s">
        <v>8333</v>
      </c>
      <c r="K172" s="13">
        <v>22347711</v>
      </c>
      <c r="L172" s="13">
        <v>0</v>
      </c>
      <c r="M172" s="12"/>
      <c r="N172" s="12"/>
      <c r="O172" s="12"/>
    </row>
    <row r="173" spans="1:15">
      <c r="A173" s="13" t="s">
        <v>8088</v>
      </c>
      <c r="B173" s="13" t="s">
        <v>8459</v>
      </c>
      <c r="C173" s="13" t="s">
        <v>8460</v>
      </c>
      <c r="E173" s="13" t="s">
        <v>6964</v>
      </c>
      <c r="F173" s="13" t="s">
        <v>9604</v>
      </c>
      <c r="G173" s="13" t="s">
        <v>74</v>
      </c>
      <c r="H173" s="13" t="s">
        <v>7</v>
      </c>
      <c r="I173" s="13" t="s">
        <v>12702</v>
      </c>
      <c r="J173" s="13" t="s">
        <v>8334</v>
      </c>
      <c r="K173" s="13">
        <v>24333210</v>
      </c>
      <c r="L173" s="13">
        <v>0</v>
      </c>
      <c r="M173" s="12" t="s">
        <v>29</v>
      </c>
      <c r="N173" s="12" t="s">
        <v>9011</v>
      </c>
      <c r="O173" s="12" t="s">
        <v>9655</v>
      </c>
    </row>
    <row r="174" spans="1:15">
      <c r="A174" s="13" t="s">
        <v>8088</v>
      </c>
      <c r="B174" s="13" t="s">
        <v>8123</v>
      </c>
      <c r="C174" s="13" t="s">
        <v>8124</v>
      </c>
      <c r="E174" s="13" t="s">
        <v>6967</v>
      </c>
      <c r="F174" s="13" t="s">
        <v>8335</v>
      </c>
      <c r="G174" s="13" t="s">
        <v>10748</v>
      </c>
      <c r="H174" s="13" t="s">
        <v>3</v>
      </c>
      <c r="I174" s="13" t="s">
        <v>12702</v>
      </c>
      <c r="J174" s="13" t="s">
        <v>12731</v>
      </c>
      <c r="K174" s="13">
        <v>27102034</v>
      </c>
      <c r="L174" s="13">
        <v>0</v>
      </c>
      <c r="M174" s="12" t="s">
        <v>29</v>
      </c>
      <c r="N174" s="12" t="s">
        <v>9019</v>
      </c>
      <c r="O174" s="12" t="s">
        <v>8335</v>
      </c>
    </row>
    <row r="175" spans="1:15">
      <c r="A175" s="13" t="s">
        <v>8088</v>
      </c>
      <c r="B175" s="13" t="s">
        <v>12865</v>
      </c>
      <c r="C175" s="13" t="s">
        <v>11690</v>
      </c>
      <c r="E175" s="13" t="s">
        <v>6968</v>
      </c>
      <c r="F175" s="13" t="s">
        <v>9515</v>
      </c>
      <c r="G175" s="13" t="s">
        <v>10740</v>
      </c>
      <c r="H175" s="13" t="s">
        <v>7</v>
      </c>
      <c r="I175" s="13" t="s">
        <v>12702</v>
      </c>
      <c r="J175" s="13" t="s">
        <v>12732</v>
      </c>
      <c r="K175" s="13">
        <v>22297708</v>
      </c>
      <c r="L175" s="13">
        <v>0</v>
      </c>
      <c r="M175" s="12" t="s">
        <v>29</v>
      </c>
      <c r="N175" s="12" t="s">
        <v>9012</v>
      </c>
      <c r="O175" s="12" t="s">
        <v>9515</v>
      </c>
    </row>
    <row r="176" spans="1:15">
      <c r="A176" s="13" t="s">
        <v>8088</v>
      </c>
      <c r="B176" s="13" t="s">
        <v>12830</v>
      </c>
      <c r="C176" s="13" t="s">
        <v>12699</v>
      </c>
      <c r="E176" s="13" t="s">
        <v>7409</v>
      </c>
      <c r="F176" s="13" t="s">
        <v>8338</v>
      </c>
      <c r="G176" s="13" t="s">
        <v>172</v>
      </c>
      <c r="H176" s="13" t="s">
        <v>10</v>
      </c>
      <c r="I176" s="13" t="s">
        <v>12702</v>
      </c>
      <c r="J176" s="13" t="s">
        <v>9635</v>
      </c>
      <c r="K176" s="13">
        <v>22652869</v>
      </c>
      <c r="L176" s="13">
        <v>22650218</v>
      </c>
      <c r="M176" s="12" t="s">
        <v>29</v>
      </c>
      <c r="N176" s="12" t="s">
        <v>12733</v>
      </c>
      <c r="O176" s="12" t="s">
        <v>8338</v>
      </c>
    </row>
    <row r="177" spans="1:15">
      <c r="A177" s="13" t="s">
        <v>8088</v>
      </c>
      <c r="B177" s="13" t="s">
        <v>4899</v>
      </c>
      <c r="C177" s="13" t="s">
        <v>8245</v>
      </c>
      <c r="E177" s="13" t="s">
        <v>6970</v>
      </c>
      <c r="F177" s="13" t="s">
        <v>8339</v>
      </c>
      <c r="G177" s="13" t="s">
        <v>10740</v>
      </c>
      <c r="H177" s="13" t="s">
        <v>9</v>
      </c>
      <c r="I177" s="13" t="s">
        <v>12702</v>
      </c>
      <c r="J177" s="13" t="s">
        <v>10694</v>
      </c>
      <c r="K177" s="13">
        <v>22296800</v>
      </c>
      <c r="L177" s="13">
        <v>22941700</v>
      </c>
      <c r="M177" s="12" t="s">
        <v>29</v>
      </c>
      <c r="N177" s="12" t="s">
        <v>9018</v>
      </c>
      <c r="O177" s="12" t="s">
        <v>8339</v>
      </c>
    </row>
    <row r="178" spans="1:15">
      <c r="A178" s="13" t="s">
        <v>8088</v>
      </c>
      <c r="B178" s="13" t="s">
        <v>8547</v>
      </c>
      <c r="C178" s="13" t="s">
        <v>9613</v>
      </c>
      <c r="E178" s="13" t="s">
        <v>8340</v>
      </c>
      <c r="F178" s="13" t="s">
        <v>9521</v>
      </c>
      <c r="G178" s="13" t="s">
        <v>201</v>
      </c>
      <c r="H178" s="13" t="s">
        <v>5</v>
      </c>
      <c r="I178" s="13" t="s">
        <v>12702</v>
      </c>
      <c r="J178" s="13" t="s">
        <v>8341</v>
      </c>
      <c r="K178" s="13">
        <v>25520156</v>
      </c>
      <c r="L178" s="13">
        <v>25510156</v>
      </c>
      <c r="M178" s="12" t="s">
        <v>29</v>
      </c>
      <c r="N178" s="12" t="s">
        <v>9021</v>
      </c>
      <c r="O178" s="12" t="s">
        <v>9656</v>
      </c>
    </row>
    <row r="179" spans="1:15">
      <c r="A179" s="13" t="s">
        <v>8088</v>
      </c>
      <c r="B179" s="13" t="s">
        <v>8099</v>
      </c>
      <c r="C179" s="13" t="s">
        <v>8100</v>
      </c>
      <c r="E179" s="13" t="s">
        <v>8342</v>
      </c>
      <c r="F179" s="13" t="s">
        <v>9518</v>
      </c>
      <c r="G179" s="13" t="s">
        <v>201</v>
      </c>
      <c r="H179" s="13" t="s">
        <v>9</v>
      </c>
      <c r="I179" s="13" t="s">
        <v>12702</v>
      </c>
      <c r="J179" s="13" t="s">
        <v>8343</v>
      </c>
      <c r="K179" s="13">
        <v>22798894</v>
      </c>
      <c r="L179" s="13">
        <v>22797610</v>
      </c>
      <c r="M179" s="12"/>
      <c r="N179" s="12"/>
      <c r="O179" s="12"/>
    </row>
    <row r="180" spans="1:15">
      <c r="A180" s="13" t="s">
        <v>8088</v>
      </c>
      <c r="B180" s="13" t="s">
        <v>8314</v>
      </c>
      <c r="C180" s="13" t="s">
        <v>8315</v>
      </c>
      <c r="E180" s="13" t="s">
        <v>8345</v>
      </c>
      <c r="F180" s="13" t="s">
        <v>8344</v>
      </c>
      <c r="G180" s="13" t="s">
        <v>201</v>
      </c>
      <c r="H180" s="13" t="s">
        <v>9</v>
      </c>
      <c r="I180" s="13" t="s">
        <v>12702</v>
      </c>
      <c r="J180" s="13" t="s">
        <v>8346</v>
      </c>
      <c r="K180" s="13">
        <v>22781018</v>
      </c>
      <c r="L180" s="13">
        <v>22795489</v>
      </c>
      <c r="M180" s="12" t="s">
        <v>29</v>
      </c>
      <c r="N180" s="12" t="s">
        <v>9022</v>
      </c>
      <c r="O180" s="12" t="s">
        <v>8344</v>
      </c>
    </row>
    <row r="181" spans="1:15">
      <c r="A181" s="13" t="s">
        <v>8088</v>
      </c>
      <c r="B181" s="13" t="s">
        <v>12842</v>
      </c>
      <c r="C181" s="13" t="s">
        <v>7594</v>
      </c>
      <c r="E181" s="13" t="s">
        <v>8347</v>
      </c>
      <c r="F181" s="13" t="s">
        <v>9534</v>
      </c>
      <c r="G181" s="13" t="s">
        <v>10740</v>
      </c>
      <c r="H181" s="13" t="s">
        <v>5</v>
      </c>
      <c r="I181" s="13" t="s">
        <v>12702</v>
      </c>
      <c r="J181" s="13" t="s">
        <v>9563</v>
      </c>
      <c r="K181" s="13">
        <v>22798902</v>
      </c>
      <c r="L181" s="13">
        <v>22798940</v>
      </c>
      <c r="M181" s="12" t="s">
        <v>29</v>
      </c>
      <c r="N181" s="12" t="s">
        <v>9015</v>
      </c>
      <c r="O181" s="12" t="s">
        <v>9534</v>
      </c>
    </row>
    <row r="182" spans="1:15">
      <c r="A182" s="13" t="s">
        <v>8088</v>
      </c>
      <c r="B182" s="13" t="s">
        <v>9517</v>
      </c>
      <c r="C182" s="13" t="s">
        <v>7522</v>
      </c>
      <c r="E182" s="13" t="s">
        <v>8348</v>
      </c>
      <c r="F182" s="13" t="s">
        <v>12592</v>
      </c>
      <c r="G182" s="13" t="s">
        <v>74</v>
      </c>
      <c r="H182" s="13" t="s">
        <v>6</v>
      </c>
      <c r="I182" s="13" t="s">
        <v>12702</v>
      </c>
      <c r="J182" s="13" t="s">
        <v>10695</v>
      </c>
      <c r="K182" s="13">
        <v>24381611</v>
      </c>
      <c r="L182" s="13">
        <v>24382450</v>
      </c>
      <c r="M182" s="12" t="s">
        <v>29</v>
      </c>
      <c r="N182" s="12" t="s">
        <v>9013</v>
      </c>
      <c r="O182" s="12" t="s">
        <v>12592</v>
      </c>
    </row>
    <row r="183" spans="1:15">
      <c r="A183" s="13" t="s">
        <v>8088</v>
      </c>
      <c r="B183" s="13" t="s">
        <v>8119</v>
      </c>
      <c r="C183" s="13" t="s">
        <v>7845</v>
      </c>
      <c r="E183" s="13" t="s">
        <v>8349</v>
      </c>
      <c r="F183" s="13" t="s">
        <v>12593</v>
      </c>
      <c r="G183" s="13" t="s">
        <v>74</v>
      </c>
      <c r="H183" s="13" t="s">
        <v>9</v>
      </c>
      <c r="I183" s="13" t="s">
        <v>12702</v>
      </c>
      <c r="J183" s="13" t="s">
        <v>8350</v>
      </c>
      <c r="K183" s="13">
        <v>24948382</v>
      </c>
      <c r="L183" s="13">
        <v>24948382</v>
      </c>
      <c r="M183" s="12" t="s">
        <v>29</v>
      </c>
      <c r="N183" s="12" t="s">
        <v>9027</v>
      </c>
      <c r="O183" s="12" t="s">
        <v>12593</v>
      </c>
    </row>
    <row r="184" spans="1:15">
      <c r="A184" s="13" t="s">
        <v>8088</v>
      </c>
      <c r="B184" s="13" t="s">
        <v>12749</v>
      </c>
      <c r="C184" s="13" t="s">
        <v>7142</v>
      </c>
      <c r="E184" s="13" t="s">
        <v>6980</v>
      </c>
      <c r="F184" s="13" t="s">
        <v>9500</v>
      </c>
      <c r="G184" s="13" t="s">
        <v>201</v>
      </c>
      <c r="H184" s="13" t="s">
        <v>3</v>
      </c>
      <c r="I184" s="13" t="s">
        <v>12702</v>
      </c>
      <c r="J184" s="13" t="s">
        <v>12594</v>
      </c>
      <c r="K184" s="13">
        <v>25514808</v>
      </c>
      <c r="L184" s="13">
        <v>25514808</v>
      </c>
      <c r="M184" s="12" t="s">
        <v>29</v>
      </c>
      <c r="N184" s="12" t="s">
        <v>9106</v>
      </c>
      <c r="O184" s="12" t="s">
        <v>9657</v>
      </c>
    </row>
    <row r="185" spans="1:15">
      <c r="A185" s="13" t="s">
        <v>8088</v>
      </c>
      <c r="B185" s="13" t="s">
        <v>10788</v>
      </c>
      <c r="C185" s="13" t="s">
        <v>7546</v>
      </c>
      <c r="E185" s="13" t="s">
        <v>8351</v>
      </c>
      <c r="F185" s="13" t="s">
        <v>9537</v>
      </c>
      <c r="G185" s="13" t="s">
        <v>201</v>
      </c>
      <c r="H185" s="13" t="s">
        <v>5</v>
      </c>
      <c r="I185" s="13" t="s">
        <v>12702</v>
      </c>
      <c r="J185" s="13" t="s">
        <v>9636</v>
      </c>
      <c r="K185" s="13">
        <v>25736493</v>
      </c>
      <c r="L185" s="13">
        <v>25914250</v>
      </c>
      <c r="M185" s="12" t="s">
        <v>29</v>
      </c>
      <c r="N185" s="12" t="s">
        <v>9026</v>
      </c>
      <c r="O185" s="12" t="s">
        <v>9537</v>
      </c>
    </row>
    <row r="186" spans="1:15">
      <c r="A186" s="13" t="s">
        <v>8088</v>
      </c>
      <c r="B186" s="13" t="s">
        <v>8434</v>
      </c>
      <c r="C186" s="13" t="s">
        <v>8435</v>
      </c>
      <c r="E186" s="13" t="s">
        <v>8353</v>
      </c>
      <c r="F186" s="13" t="s">
        <v>8352</v>
      </c>
      <c r="G186" s="13" t="s">
        <v>10737</v>
      </c>
      <c r="H186" s="13" t="s">
        <v>7</v>
      </c>
      <c r="I186" s="13" t="s">
        <v>12702</v>
      </c>
      <c r="J186" s="13" t="s">
        <v>8354</v>
      </c>
      <c r="K186" s="13">
        <v>22524118</v>
      </c>
      <c r="L186" s="13">
        <v>22524118</v>
      </c>
      <c r="M186" s="12" t="s">
        <v>29</v>
      </c>
      <c r="N186" s="12" t="s">
        <v>9023</v>
      </c>
      <c r="O186" s="12" t="s">
        <v>8352</v>
      </c>
    </row>
    <row r="187" spans="1:15">
      <c r="A187" s="13" t="s">
        <v>8088</v>
      </c>
      <c r="B187" s="13" t="s">
        <v>12737</v>
      </c>
      <c r="C187" s="13" t="s">
        <v>8400</v>
      </c>
      <c r="E187" s="13" t="s">
        <v>8356</v>
      </c>
      <c r="F187" s="13" t="s">
        <v>8355</v>
      </c>
      <c r="G187" s="13" t="s">
        <v>10736</v>
      </c>
      <c r="H187" s="13" t="s">
        <v>4</v>
      </c>
      <c r="I187" s="13" t="s">
        <v>12702</v>
      </c>
      <c r="J187" s="13" t="s">
        <v>12595</v>
      </c>
      <c r="K187" s="13">
        <v>22001265</v>
      </c>
      <c r="L187" s="13">
        <v>22130149</v>
      </c>
      <c r="M187" s="12"/>
      <c r="N187" s="12"/>
      <c r="O187" s="12"/>
    </row>
    <row r="188" spans="1:15">
      <c r="A188" s="13" t="s">
        <v>8088</v>
      </c>
      <c r="B188" s="13" t="s">
        <v>10784</v>
      </c>
      <c r="C188" s="13" t="s">
        <v>10735</v>
      </c>
      <c r="E188" s="13" t="s">
        <v>6988</v>
      </c>
      <c r="F188" s="13" t="s">
        <v>9538</v>
      </c>
      <c r="G188" s="13" t="s">
        <v>201</v>
      </c>
      <c r="H188" s="13" t="s">
        <v>3</v>
      </c>
      <c r="I188" s="13" t="s">
        <v>12702</v>
      </c>
      <c r="J188" s="13" t="s">
        <v>12596</v>
      </c>
      <c r="K188" s="13">
        <v>25520931</v>
      </c>
      <c r="L188" s="13">
        <v>25914463</v>
      </c>
      <c r="M188" s="12" t="s">
        <v>29</v>
      </c>
      <c r="N188" s="12" t="s">
        <v>9025</v>
      </c>
      <c r="O188" s="12" t="s">
        <v>9538</v>
      </c>
    </row>
    <row r="189" spans="1:15">
      <c r="A189" s="13" t="s">
        <v>8088</v>
      </c>
      <c r="B189" s="13" t="s">
        <v>8276</v>
      </c>
      <c r="C189" s="13" t="s">
        <v>6904</v>
      </c>
      <c r="E189" s="13" t="s">
        <v>6990</v>
      </c>
      <c r="F189" s="13" t="s">
        <v>8359</v>
      </c>
      <c r="G189" s="13" t="s">
        <v>10753</v>
      </c>
      <c r="H189" s="13" t="s">
        <v>3</v>
      </c>
      <c r="I189" s="13" t="s">
        <v>12702</v>
      </c>
      <c r="J189" s="13" t="s">
        <v>12734</v>
      </c>
      <c r="K189" s="13">
        <v>21014123</v>
      </c>
      <c r="L189" s="13">
        <v>27379092</v>
      </c>
      <c r="M189" s="12" t="s">
        <v>29</v>
      </c>
      <c r="N189" s="12" t="s">
        <v>9029</v>
      </c>
      <c r="O189" s="12" t="s">
        <v>12674</v>
      </c>
    </row>
    <row r="190" spans="1:15">
      <c r="A190" s="13" t="s">
        <v>8088</v>
      </c>
      <c r="B190" s="13" t="s">
        <v>8338</v>
      </c>
      <c r="C190" s="13" t="s">
        <v>7409</v>
      </c>
      <c r="E190" s="13" t="s">
        <v>8360</v>
      </c>
      <c r="F190" s="13" t="s">
        <v>9541</v>
      </c>
      <c r="G190" s="13" t="s">
        <v>172</v>
      </c>
      <c r="H190" s="13" t="s">
        <v>6</v>
      </c>
      <c r="I190" s="13" t="s">
        <v>12702</v>
      </c>
      <c r="J190" s="13" t="s">
        <v>12597</v>
      </c>
      <c r="K190" s="13">
        <v>22635470</v>
      </c>
      <c r="L190" s="13">
        <v>22377086</v>
      </c>
      <c r="M190" s="12" t="s">
        <v>29</v>
      </c>
      <c r="N190" s="12" t="s">
        <v>8995</v>
      </c>
      <c r="O190" s="12" t="s">
        <v>9541</v>
      </c>
    </row>
    <row r="191" spans="1:15">
      <c r="A191" s="13" t="s">
        <v>8088</v>
      </c>
      <c r="B191" s="13" t="s">
        <v>12634</v>
      </c>
      <c r="C191" s="13" t="s">
        <v>12546</v>
      </c>
      <c r="E191" s="13" t="s">
        <v>6991</v>
      </c>
      <c r="F191" s="13" t="s">
        <v>8361</v>
      </c>
      <c r="G191" s="13" t="s">
        <v>201</v>
      </c>
      <c r="H191" s="13" t="s">
        <v>10</v>
      </c>
      <c r="I191" s="13" t="s">
        <v>12702</v>
      </c>
      <c r="J191" s="13" t="s">
        <v>12598</v>
      </c>
      <c r="K191" s="13">
        <v>25736003</v>
      </c>
      <c r="L191" s="13">
        <v>87079682</v>
      </c>
      <c r="M191" s="12" t="s">
        <v>29</v>
      </c>
      <c r="N191" s="12" t="s">
        <v>9038</v>
      </c>
      <c r="O191" s="12" t="s">
        <v>8361</v>
      </c>
    </row>
    <row r="192" spans="1:15">
      <c r="A192" s="13" t="s">
        <v>8088</v>
      </c>
      <c r="B192" s="13" t="s">
        <v>8195</v>
      </c>
      <c r="C192" s="13" t="s">
        <v>8196</v>
      </c>
      <c r="E192" s="13" t="s">
        <v>8363</v>
      </c>
      <c r="F192" s="13" t="s">
        <v>8362</v>
      </c>
      <c r="G192" s="13" t="s">
        <v>10740</v>
      </c>
      <c r="H192" s="13" t="s">
        <v>6</v>
      </c>
      <c r="I192" s="13" t="s">
        <v>12702</v>
      </c>
      <c r="J192" s="13" t="s">
        <v>8364</v>
      </c>
      <c r="K192" s="13">
        <v>22361919</v>
      </c>
      <c r="L192" s="13">
        <v>22972708</v>
      </c>
      <c r="M192" s="12"/>
      <c r="N192" s="12"/>
      <c r="O192" s="12"/>
    </row>
    <row r="193" spans="1:15">
      <c r="A193" s="13" t="s">
        <v>8088</v>
      </c>
      <c r="B193" s="13" t="s">
        <v>8483</v>
      </c>
      <c r="C193" s="13" t="s">
        <v>8484</v>
      </c>
      <c r="E193" s="13" t="s">
        <v>8365</v>
      </c>
      <c r="F193" s="13" t="s">
        <v>9501</v>
      </c>
      <c r="G193" s="13" t="s">
        <v>172</v>
      </c>
      <c r="H193" s="13" t="s">
        <v>6</v>
      </c>
      <c r="I193" s="13" t="s">
        <v>12702</v>
      </c>
      <c r="J193" s="13" t="s">
        <v>10696</v>
      </c>
      <c r="K193" s="13">
        <v>22377271</v>
      </c>
      <c r="L193" s="13">
        <v>22611112</v>
      </c>
      <c r="M193" s="12" t="s">
        <v>29</v>
      </c>
      <c r="N193" s="12" t="s">
        <v>9030</v>
      </c>
      <c r="O193" s="12" t="s">
        <v>9658</v>
      </c>
    </row>
    <row r="194" spans="1:15">
      <c r="A194" s="13" t="s">
        <v>8088</v>
      </c>
      <c r="B194" s="13" t="s">
        <v>10769</v>
      </c>
      <c r="C194" s="13" t="s">
        <v>7344</v>
      </c>
      <c r="E194" s="13" t="s">
        <v>8367</v>
      </c>
      <c r="F194" s="13" t="s">
        <v>8366</v>
      </c>
      <c r="G194" s="13" t="s">
        <v>116</v>
      </c>
      <c r="H194" s="13" t="s">
        <v>10</v>
      </c>
      <c r="I194" s="13" t="s">
        <v>12702</v>
      </c>
      <c r="J194" s="13" t="s">
        <v>8368</v>
      </c>
      <c r="K194" s="13">
        <v>26367366</v>
      </c>
      <c r="L194" s="13">
        <v>26367366</v>
      </c>
      <c r="M194" s="12" t="s">
        <v>29</v>
      </c>
      <c r="N194" s="12" t="s">
        <v>9031</v>
      </c>
      <c r="O194" s="12" t="s">
        <v>8366</v>
      </c>
    </row>
    <row r="195" spans="1:15">
      <c r="A195" s="13" t="s">
        <v>8088</v>
      </c>
      <c r="B195" s="13" t="s">
        <v>8103</v>
      </c>
      <c r="C195" s="13" t="s">
        <v>8104</v>
      </c>
      <c r="E195" s="13" t="s">
        <v>8370</v>
      </c>
      <c r="F195" s="13" t="s">
        <v>8369</v>
      </c>
      <c r="G195" s="13" t="s">
        <v>195</v>
      </c>
      <c r="H195" s="13" t="s">
        <v>3</v>
      </c>
      <c r="I195" s="13" t="s">
        <v>12702</v>
      </c>
      <c r="J195" s="13" t="s">
        <v>8371</v>
      </c>
      <c r="K195" s="13">
        <v>88638487</v>
      </c>
      <c r="L195" s="13">
        <v>0</v>
      </c>
      <c r="M195" s="12" t="s">
        <v>29</v>
      </c>
      <c r="N195" s="12" t="s">
        <v>9034</v>
      </c>
      <c r="O195" s="12" t="s">
        <v>8369</v>
      </c>
    </row>
    <row r="196" spans="1:15">
      <c r="A196" s="13" t="s">
        <v>8088</v>
      </c>
      <c r="B196" s="13" t="s">
        <v>8415</v>
      </c>
      <c r="C196" s="13" t="s">
        <v>8416</v>
      </c>
      <c r="E196" s="13" t="s">
        <v>8372</v>
      </c>
      <c r="F196" s="13" t="s">
        <v>9542</v>
      </c>
      <c r="G196" s="13" t="s">
        <v>10748</v>
      </c>
      <c r="H196" s="13" t="s">
        <v>3</v>
      </c>
      <c r="I196" s="13" t="s">
        <v>12702</v>
      </c>
      <c r="J196" s="13" t="s">
        <v>8373</v>
      </c>
      <c r="K196" s="13">
        <v>27100891</v>
      </c>
      <c r="L196" s="13">
        <v>27100891</v>
      </c>
      <c r="M196" s="12" t="s">
        <v>29</v>
      </c>
      <c r="N196" s="12" t="s">
        <v>9033</v>
      </c>
      <c r="O196" s="12" t="s">
        <v>9542</v>
      </c>
    </row>
    <row r="197" spans="1:15">
      <c r="A197" s="13" t="s">
        <v>8088</v>
      </c>
      <c r="B197" s="13" t="s">
        <v>12663</v>
      </c>
      <c r="C197" s="13" t="s">
        <v>7808</v>
      </c>
      <c r="E197" s="13" t="s">
        <v>6997</v>
      </c>
      <c r="F197" s="13" t="s">
        <v>9491</v>
      </c>
      <c r="G197" s="13" t="s">
        <v>792</v>
      </c>
      <c r="H197" s="13" t="s">
        <v>5</v>
      </c>
      <c r="I197" s="13" t="s">
        <v>12702</v>
      </c>
      <c r="J197" s="13" t="s">
        <v>10690</v>
      </c>
      <c r="K197" s="13">
        <v>47011867</v>
      </c>
      <c r="L197" s="13">
        <v>26730801</v>
      </c>
      <c r="M197" s="12" t="s">
        <v>29</v>
      </c>
      <c r="N197" s="12" t="s">
        <v>9032</v>
      </c>
      <c r="O197" s="12" t="s">
        <v>9491</v>
      </c>
    </row>
    <row r="198" spans="1:15">
      <c r="A198" s="13" t="s">
        <v>8088</v>
      </c>
      <c r="B198" s="13" t="s">
        <v>12630</v>
      </c>
      <c r="C198" s="13" t="s">
        <v>7367</v>
      </c>
      <c r="E198" s="13" t="s">
        <v>6998</v>
      </c>
      <c r="F198" s="13" t="s">
        <v>8374</v>
      </c>
      <c r="G198" s="13" t="s">
        <v>201</v>
      </c>
      <c r="H198" s="13" t="s">
        <v>9</v>
      </c>
      <c r="I198" s="13" t="s">
        <v>12702</v>
      </c>
      <c r="J198" s="13" t="s">
        <v>8375</v>
      </c>
      <c r="K198" s="13">
        <v>22793555</v>
      </c>
      <c r="L198" s="13">
        <v>88247831</v>
      </c>
      <c r="M198" s="12" t="s">
        <v>29</v>
      </c>
      <c r="N198" s="12" t="s">
        <v>9098</v>
      </c>
      <c r="O198" s="12" t="s">
        <v>8374</v>
      </c>
    </row>
    <row r="199" spans="1:15">
      <c r="A199" s="13" t="s">
        <v>8088</v>
      </c>
      <c r="B199" s="13" t="s">
        <v>12592</v>
      </c>
      <c r="C199" s="13" t="s">
        <v>8348</v>
      </c>
      <c r="E199" s="13" t="s">
        <v>6999</v>
      </c>
      <c r="F199" s="13" t="s">
        <v>60</v>
      </c>
      <c r="G199" s="13" t="s">
        <v>74</v>
      </c>
      <c r="H199" s="13" t="s">
        <v>4</v>
      </c>
      <c r="I199" s="13" t="s">
        <v>12702</v>
      </c>
      <c r="J199" s="13" t="s">
        <v>12599</v>
      </c>
      <c r="K199" s="13">
        <v>24427723</v>
      </c>
      <c r="L199" s="13">
        <v>0</v>
      </c>
      <c r="M199" s="12" t="s">
        <v>29</v>
      </c>
      <c r="N199" s="12" t="s">
        <v>9040</v>
      </c>
      <c r="O199" s="12" t="s">
        <v>60</v>
      </c>
    </row>
    <row r="200" spans="1:15">
      <c r="A200" s="13" t="s">
        <v>8088</v>
      </c>
      <c r="B200" s="13" t="s">
        <v>8427</v>
      </c>
      <c r="C200" s="13" t="s">
        <v>8428</v>
      </c>
      <c r="E200" s="13" t="s">
        <v>8377</v>
      </c>
      <c r="F200" s="13" t="s">
        <v>8376</v>
      </c>
      <c r="G200" s="13" t="s">
        <v>116</v>
      </c>
      <c r="H200" s="13" t="s">
        <v>3</v>
      </c>
      <c r="I200" s="13" t="s">
        <v>12702</v>
      </c>
      <c r="J200" s="13" t="s">
        <v>8378</v>
      </c>
      <c r="K200" s="13">
        <v>26634885</v>
      </c>
      <c r="L200" s="13">
        <v>26631871</v>
      </c>
      <c r="M200" s="12" t="s">
        <v>29</v>
      </c>
      <c r="N200" s="12" t="s">
        <v>9035</v>
      </c>
      <c r="O200" s="12" t="s">
        <v>8376</v>
      </c>
    </row>
    <row r="201" spans="1:15">
      <c r="A201" s="13" t="s">
        <v>8088</v>
      </c>
      <c r="B201" s="13" t="s">
        <v>8137</v>
      </c>
      <c r="C201" s="13" t="s">
        <v>7829</v>
      </c>
      <c r="E201" s="13" t="s">
        <v>9547</v>
      </c>
      <c r="F201" s="13" t="s">
        <v>9505</v>
      </c>
      <c r="G201" s="13" t="s">
        <v>172</v>
      </c>
      <c r="H201" s="13" t="s">
        <v>4</v>
      </c>
      <c r="I201" s="13" t="s">
        <v>12702</v>
      </c>
      <c r="J201" s="13" t="s">
        <v>8487</v>
      </c>
      <c r="K201" s="13">
        <v>22394741</v>
      </c>
      <c r="L201" s="13">
        <v>0</v>
      </c>
      <c r="M201" s="12"/>
      <c r="N201" s="12"/>
      <c r="O201" s="12"/>
    </row>
    <row r="202" spans="1:15">
      <c r="A202" s="13" t="s">
        <v>8088</v>
      </c>
      <c r="B202" s="13" t="s">
        <v>12638</v>
      </c>
      <c r="C202" s="13" t="s">
        <v>12547</v>
      </c>
      <c r="E202" s="13" t="s">
        <v>8379</v>
      </c>
      <c r="F202" s="13" t="s">
        <v>9525</v>
      </c>
      <c r="G202" s="13" t="s">
        <v>201</v>
      </c>
      <c r="H202" s="13" t="s">
        <v>4</v>
      </c>
      <c r="I202" s="13" t="s">
        <v>12702</v>
      </c>
      <c r="J202" s="13" t="s">
        <v>8380</v>
      </c>
      <c r="K202" s="13">
        <v>25521886</v>
      </c>
      <c r="L202" s="13">
        <v>25522714</v>
      </c>
      <c r="M202" s="12" t="s">
        <v>29</v>
      </c>
      <c r="N202" s="12" t="s">
        <v>9039</v>
      </c>
      <c r="O202" s="12" t="s">
        <v>9659</v>
      </c>
    </row>
    <row r="203" spans="1:15">
      <c r="A203" s="13" t="s">
        <v>8088</v>
      </c>
      <c r="B203" s="13" t="s">
        <v>8262</v>
      </c>
      <c r="C203" s="13" t="s">
        <v>8263</v>
      </c>
      <c r="E203" s="13" t="s">
        <v>8381</v>
      </c>
      <c r="F203" s="13" t="s">
        <v>9495</v>
      </c>
      <c r="G203" s="13" t="s">
        <v>74</v>
      </c>
      <c r="H203" s="13" t="s">
        <v>12</v>
      </c>
      <c r="I203" s="13" t="s">
        <v>12702</v>
      </c>
      <c r="J203" s="13" t="s">
        <v>8382</v>
      </c>
      <c r="K203" s="13">
        <v>24464027</v>
      </c>
      <c r="L203" s="13">
        <v>24469063</v>
      </c>
      <c r="M203" s="12" t="s">
        <v>29</v>
      </c>
      <c r="N203" s="12" t="s">
        <v>9041</v>
      </c>
      <c r="O203" s="12" t="s">
        <v>10697</v>
      </c>
    </row>
    <row r="204" spans="1:15">
      <c r="A204" s="13" t="s">
        <v>8088</v>
      </c>
      <c r="B204" s="13" t="s">
        <v>9518</v>
      </c>
      <c r="C204" s="13" t="s">
        <v>8342</v>
      </c>
      <c r="E204" s="13" t="s">
        <v>8384</v>
      </c>
      <c r="F204" s="13" t="s">
        <v>8383</v>
      </c>
      <c r="G204" s="13" t="s">
        <v>74</v>
      </c>
      <c r="H204" s="13" t="s">
        <v>12</v>
      </c>
      <c r="I204" s="13" t="s">
        <v>12702</v>
      </c>
      <c r="J204" s="13" t="s">
        <v>12735</v>
      </c>
      <c r="K204" s="13">
        <v>24468281</v>
      </c>
      <c r="L204" s="13">
        <v>24463901</v>
      </c>
      <c r="M204" s="12" t="s">
        <v>29</v>
      </c>
      <c r="N204" s="12" t="s">
        <v>9042</v>
      </c>
      <c r="O204" s="12" t="s">
        <v>8383</v>
      </c>
    </row>
    <row r="205" spans="1:15">
      <c r="A205" s="13" t="s">
        <v>8088</v>
      </c>
      <c r="B205" s="13" t="s">
        <v>12713</v>
      </c>
      <c r="C205" s="13" t="s">
        <v>7853</v>
      </c>
      <c r="E205" s="13" t="s">
        <v>7000</v>
      </c>
      <c r="F205" s="13" t="s">
        <v>8385</v>
      </c>
      <c r="G205" s="13" t="s">
        <v>172</v>
      </c>
      <c r="H205" s="13" t="s">
        <v>7</v>
      </c>
      <c r="I205" s="13" t="s">
        <v>12702</v>
      </c>
      <c r="J205" s="13" t="s">
        <v>8386</v>
      </c>
      <c r="K205" s="13">
        <v>22352014</v>
      </c>
      <c r="L205" s="13">
        <v>0</v>
      </c>
      <c r="M205" s="12" t="s">
        <v>29</v>
      </c>
      <c r="N205" s="12" t="s">
        <v>9016</v>
      </c>
      <c r="O205" s="12" t="s">
        <v>9017</v>
      </c>
    </row>
    <row r="206" spans="1:15">
      <c r="A206" s="13" t="s">
        <v>8088</v>
      </c>
      <c r="B206" s="13" t="s">
        <v>12852</v>
      </c>
      <c r="C206" s="13" t="s">
        <v>8037</v>
      </c>
      <c r="E206" s="13" t="s">
        <v>8388</v>
      </c>
      <c r="F206" s="13" t="s">
        <v>8387</v>
      </c>
      <c r="G206" s="13" t="s">
        <v>10740</v>
      </c>
      <c r="H206" s="13" t="s">
        <v>3</v>
      </c>
      <c r="I206" s="13" t="s">
        <v>12702</v>
      </c>
      <c r="J206" s="13" t="s">
        <v>8389</v>
      </c>
      <c r="K206" s="13">
        <v>22241374</v>
      </c>
      <c r="L206" s="13">
        <v>0</v>
      </c>
      <c r="M206" s="12"/>
      <c r="N206" s="12"/>
      <c r="O206" s="12"/>
    </row>
    <row r="207" spans="1:15">
      <c r="A207" s="13" t="s">
        <v>8088</v>
      </c>
      <c r="B207" s="13" t="s">
        <v>9519</v>
      </c>
      <c r="C207" s="13" t="s">
        <v>8507</v>
      </c>
      <c r="E207" s="13" t="s">
        <v>7001</v>
      </c>
      <c r="F207" s="13" t="s">
        <v>8390</v>
      </c>
      <c r="G207" s="13" t="s">
        <v>74</v>
      </c>
      <c r="H207" s="13" t="s">
        <v>10</v>
      </c>
      <c r="I207" s="13" t="s">
        <v>12702</v>
      </c>
      <c r="J207" s="13" t="s">
        <v>8391</v>
      </c>
      <c r="K207" s="13">
        <v>24584839</v>
      </c>
      <c r="L207" s="13">
        <v>24584839</v>
      </c>
      <c r="M207" s="12" t="s">
        <v>29</v>
      </c>
      <c r="N207" s="12" t="s">
        <v>9043</v>
      </c>
      <c r="O207" s="12" t="s">
        <v>8390</v>
      </c>
    </row>
    <row r="208" spans="1:15">
      <c r="A208" s="13" t="s">
        <v>8088</v>
      </c>
      <c r="B208" s="13" t="s">
        <v>8101</v>
      </c>
      <c r="C208" s="13" t="s">
        <v>8102</v>
      </c>
      <c r="E208" s="13" t="s">
        <v>8392</v>
      </c>
      <c r="F208" s="13" t="s">
        <v>2776</v>
      </c>
      <c r="G208" s="13" t="s">
        <v>1654</v>
      </c>
      <c r="H208" s="13" t="s">
        <v>5</v>
      </c>
      <c r="I208" s="13" t="s">
        <v>12702</v>
      </c>
      <c r="J208" s="13" t="s">
        <v>8393</v>
      </c>
      <c r="K208" s="13">
        <v>26958255</v>
      </c>
      <c r="L208" s="13">
        <v>26692119</v>
      </c>
      <c r="M208" s="12" t="s">
        <v>29</v>
      </c>
      <c r="N208" s="12" t="s">
        <v>9047</v>
      </c>
      <c r="O208" s="12" t="s">
        <v>2776</v>
      </c>
    </row>
    <row r="209" spans="1:15">
      <c r="A209" s="13" t="s">
        <v>8088</v>
      </c>
      <c r="B209" s="13" t="s">
        <v>8145</v>
      </c>
      <c r="C209" s="13" t="s">
        <v>7839</v>
      </c>
      <c r="E209" s="13" t="s">
        <v>7009</v>
      </c>
      <c r="F209" s="13" t="s">
        <v>9496</v>
      </c>
      <c r="G209" s="13" t="s">
        <v>10753</v>
      </c>
      <c r="H209" s="13" t="s">
        <v>9</v>
      </c>
      <c r="I209" s="13" t="s">
        <v>12702</v>
      </c>
      <c r="J209" s="13" t="s">
        <v>12736</v>
      </c>
      <c r="K209" s="13">
        <v>27601500</v>
      </c>
      <c r="L209" s="13">
        <v>27601500</v>
      </c>
      <c r="M209" s="12" t="s">
        <v>29</v>
      </c>
      <c r="N209" s="12" t="s">
        <v>9048</v>
      </c>
      <c r="O209" s="12" t="s">
        <v>9496</v>
      </c>
    </row>
    <row r="210" spans="1:15">
      <c r="A210" s="13" t="s">
        <v>8088</v>
      </c>
      <c r="B210" s="13" t="s">
        <v>10710</v>
      </c>
      <c r="C210" s="13" t="s">
        <v>7078</v>
      </c>
      <c r="E210" s="13" t="s">
        <v>8395</v>
      </c>
      <c r="F210" s="13" t="s">
        <v>8394</v>
      </c>
      <c r="G210" s="13" t="s">
        <v>10736</v>
      </c>
      <c r="H210" s="13" t="s">
        <v>5</v>
      </c>
      <c r="I210" s="13" t="s">
        <v>12702</v>
      </c>
      <c r="J210" s="13" t="s">
        <v>9564</v>
      </c>
      <c r="K210" s="13">
        <v>22151154</v>
      </c>
      <c r="L210" s="13">
        <v>22151339</v>
      </c>
      <c r="M210" s="12" t="s">
        <v>29</v>
      </c>
      <c r="N210" s="12" t="s">
        <v>9049</v>
      </c>
      <c r="O210" s="12" t="s">
        <v>8394</v>
      </c>
    </row>
    <row r="211" spans="1:15">
      <c r="A211" s="13" t="s">
        <v>8088</v>
      </c>
      <c r="B211" s="13" t="s">
        <v>8183</v>
      </c>
      <c r="C211" s="13" t="s">
        <v>8184</v>
      </c>
      <c r="E211" s="13" t="s">
        <v>8396</v>
      </c>
      <c r="F211" s="13" t="s">
        <v>12600</v>
      </c>
      <c r="G211" s="13" t="s">
        <v>172</v>
      </c>
      <c r="H211" s="13" t="s">
        <v>10</v>
      </c>
      <c r="I211" s="13" t="s">
        <v>12702</v>
      </c>
      <c r="J211" s="13" t="s">
        <v>12601</v>
      </c>
      <c r="K211" s="13">
        <v>22658060</v>
      </c>
      <c r="L211" s="13">
        <v>22658060</v>
      </c>
      <c r="M211" s="12" t="s">
        <v>29</v>
      </c>
      <c r="N211" s="12" t="s">
        <v>9044</v>
      </c>
      <c r="O211" s="12" t="s">
        <v>9045</v>
      </c>
    </row>
    <row r="212" spans="1:15">
      <c r="A212" s="13" t="s">
        <v>8088</v>
      </c>
      <c r="B212" s="13" t="s">
        <v>9520</v>
      </c>
      <c r="C212" s="13" t="s">
        <v>6863</v>
      </c>
      <c r="E212" s="13" t="s">
        <v>8398</v>
      </c>
      <c r="F212" s="13" t="s">
        <v>8397</v>
      </c>
      <c r="G212" s="13" t="s">
        <v>172</v>
      </c>
      <c r="H212" s="13" t="s">
        <v>6</v>
      </c>
      <c r="I212" s="13" t="s">
        <v>12702</v>
      </c>
      <c r="J212" s="13" t="s">
        <v>8399</v>
      </c>
      <c r="K212" s="13">
        <v>40344198</v>
      </c>
      <c r="L212" s="13">
        <v>0</v>
      </c>
      <c r="M212" s="12" t="s">
        <v>29</v>
      </c>
      <c r="N212" s="12" t="s">
        <v>9046</v>
      </c>
      <c r="O212" s="12" t="s">
        <v>8397</v>
      </c>
    </row>
    <row r="213" spans="1:15">
      <c r="A213" s="13" t="s">
        <v>8088</v>
      </c>
      <c r="B213" s="13" t="s">
        <v>12616</v>
      </c>
      <c r="C213" s="13" t="s">
        <v>7587</v>
      </c>
      <c r="E213" s="13" t="s">
        <v>8400</v>
      </c>
      <c r="F213" s="13" t="s">
        <v>12737</v>
      </c>
      <c r="G213" s="13" t="s">
        <v>172</v>
      </c>
      <c r="H213" s="13" t="s">
        <v>9</v>
      </c>
      <c r="I213" s="13" t="s">
        <v>12702</v>
      </c>
      <c r="J213" s="13" t="s">
        <v>9637</v>
      </c>
      <c r="K213" s="13">
        <v>22689114</v>
      </c>
      <c r="L213" s="13">
        <v>22682855</v>
      </c>
      <c r="M213" s="12" t="s">
        <v>29</v>
      </c>
      <c r="N213" s="12" t="s">
        <v>9071</v>
      </c>
      <c r="O213" s="12" t="s">
        <v>12737</v>
      </c>
    </row>
    <row r="214" spans="1:15">
      <c r="A214" s="13" t="s">
        <v>8088</v>
      </c>
      <c r="B214" s="13" t="s">
        <v>8273</v>
      </c>
      <c r="C214" s="13" t="s">
        <v>6903</v>
      </c>
      <c r="E214" s="13" t="s">
        <v>8402</v>
      </c>
      <c r="F214" s="13" t="s">
        <v>8401</v>
      </c>
      <c r="G214" s="13" t="s">
        <v>116</v>
      </c>
      <c r="H214" s="13" t="s">
        <v>3</v>
      </c>
      <c r="I214" s="13" t="s">
        <v>12702</v>
      </c>
      <c r="J214" s="13" t="s">
        <v>10760</v>
      </c>
      <c r="K214" s="13">
        <v>26633839</v>
      </c>
      <c r="L214" s="13">
        <v>26632505</v>
      </c>
      <c r="M214" s="12" t="s">
        <v>29</v>
      </c>
      <c r="N214" s="12" t="s">
        <v>9051</v>
      </c>
      <c r="O214" s="12" t="s">
        <v>8401</v>
      </c>
    </row>
    <row r="215" spans="1:15">
      <c r="A215" s="13" t="s">
        <v>8088</v>
      </c>
      <c r="B215" s="13" t="s">
        <v>10676</v>
      </c>
      <c r="C215" s="13" t="s">
        <v>6884</v>
      </c>
      <c r="E215" s="13" t="s">
        <v>8404</v>
      </c>
      <c r="F215" s="13" t="s">
        <v>8403</v>
      </c>
      <c r="G215" s="13" t="s">
        <v>10737</v>
      </c>
      <c r="H215" s="13" t="s">
        <v>3</v>
      </c>
      <c r="I215" s="13" t="s">
        <v>12702</v>
      </c>
      <c r="J215" s="13" t="s">
        <v>9638</v>
      </c>
      <c r="K215" s="13">
        <v>22864176</v>
      </c>
      <c r="L215" s="13">
        <v>22864176</v>
      </c>
      <c r="M215" s="12" t="s">
        <v>29</v>
      </c>
      <c r="N215" s="12" t="s">
        <v>9053</v>
      </c>
      <c r="O215" s="12" t="s">
        <v>8403</v>
      </c>
    </row>
    <row r="216" spans="1:15">
      <c r="A216" s="13" t="s">
        <v>8088</v>
      </c>
      <c r="B216" s="13" t="s">
        <v>9521</v>
      </c>
      <c r="C216" s="13" t="s">
        <v>8340</v>
      </c>
      <c r="E216" s="13" t="s">
        <v>7012</v>
      </c>
      <c r="F216" s="13" t="s">
        <v>12602</v>
      </c>
      <c r="G216" s="13" t="s">
        <v>792</v>
      </c>
      <c r="H216" s="13" t="s">
        <v>4</v>
      </c>
      <c r="I216" s="13" t="s">
        <v>12702</v>
      </c>
      <c r="J216" s="13" t="s">
        <v>8405</v>
      </c>
      <c r="K216" s="13">
        <v>26663000</v>
      </c>
      <c r="L216" s="13">
        <v>26663000</v>
      </c>
      <c r="M216" s="12" t="s">
        <v>29</v>
      </c>
      <c r="N216" s="12" t="s">
        <v>9052</v>
      </c>
      <c r="O216" s="12" t="s">
        <v>12602</v>
      </c>
    </row>
    <row r="217" spans="1:15">
      <c r="A217" s="13" t="s">
        <v>8088</v>
      </c>
      <c r="B217" s="13" t="s">
        <v>9522</v>
      </c>
      <c r="C217" s="13" t="s">
        <v>7024</v>
      </c>
      <c r="E217" s="13" t="s">
        <v>8406</v>
      </c>
      <c r="F217" s="13" t="s">
        <v>2892</v>
      </c>
      <c r="G217" s="13" t="s">
        <v>74</v>
      </c>
      <c r="H217" s="13" t="s">
        <v>4</v>
      </c>
      <c r="I217" s="13" t="s">
        <v>12702</v>
      </c>
      <c r="J217" s="13" t="s">
        <v>12738</v>
      </c>
      <c r="K217" s="13">
        <v>24429270</v>
      </c>
      <c r="L217" s="13">
        <v>24429270</v>
      </c>
      <c r="M217" s="12" t="s">
        <v>29</v>
      </c>
      <c r="N217" s="12" t="s">
        <v>9075</v>
      </c>
      <c r="O217" s="12" t="s">
        <v>2892</v>
      </c>
    </row>
    <row r="218" spans="1:15">
      <c r="A218" s="13" t="s">
        <v>8088</v>
      </c>
      <c r="B218" s="13" t="s">
        <v>9523</v>
      </c>
      <c r="C218" s="13" t="s">
        <v>7061</v>
      </c>
      <c r="E218" s="13" t="s">
        <v>7016</v>
      </c>
      <c r="F218" s="13" t="s">
        <v>12603</v>
      </c>
      <c r="G218" s="13" t="s">
        <v>1256</v>
      </c>
      <c r="H218" s="13" t="s">
        <v>7</v>
      </c>
      <c r="I218" s="13" t="s">
        <v>12702</v>
      </c>
      <c r="J218" s="13" t="s">
        <v>8407</v>
      </c>
      <c r="K218" s="13">
        <v>26432440</v>
      </c>
      <c r="L218" s="13">
        <v>26432421</v>
      </c>
      <c r="M218" s="12" t="s">
        <v>29</v>
      </c>
      <c r="N218" s="12" t="s">
        <v>9056</v>
      </c>
      <c r="O218" s="12" t="s">
        <v>12603</v>
      </c>
    </row>
    <row r="219" spans="1:15">
      <c r="A219" s="13" t="s">
        <v>8088</v>
      </c>
      <c r="B219" s="13" t="s">
        <v>10712</v>
      </c>
      <c r="C219" s="13" t="s">
        <v>7087</v>
      </c>
      <c r="E219" s="13" t="s">
        <v>8408</v>
      </c>
      <c r="F219" s="13" t="s">
        <v>9540</v>
      </c>
      <c r="G219" s="13" t="s">
        <v>201</v>
      </c>
      <c r="H219" s="13" t="s">
        <v>9</v>
      </c>
      <c r="I219" s="13" t="s">
        <v>12702</v>
      </c>
      <c r="J219" s="13" t="s">
        <v>8409</v>
      </c>
      <c r="K219" s="13">
        <v>22733353</v>
      </c>
      <c r="L219" s="13">
        <v>22736854</v>
      </c>
      <c r="M219" s="12" t="s">
        <v>29</v>
      </c>
      <c r="N219" s="12" t="s">
        <v>9058</v>
      </c>
      <c r="O219" s="12" t="s">
        <v>9540</v>
      </c>
    </row>
    <row r="220" spans="1:15">
      <c r="A220" s="13" t="s">
        <v>8088</v>
      </c>
      <c r="B220" s="13" t="s">
        <v>8311</v>
      </c>
      <c r="C220" s="13" t="s">
        <v>6927</v>
      </c>
      <c r="E220" s="13" t="s">
        <v>8410</v>
      </c>
      <c r="F220" s="13" t="s">
        <v>9498</v>
      </c>
      <c r="G220" s="13" t="s">
        <v>201</v>
      </c>
      <c r="H220" s="13" t="s">
        <v>3</v>
      </c>
      <c r="I220" s="13" t="s">
        <v>12702</v>
      </c>
      <c r="J220" s="13" t="s">
        <v>10698</v>
      </c>
      <c r="K220" s="13">
        <v>25510832</v>
      </c>
      <c r="L220" s="13">
        <v>25914581</v>
      </c>
      <c r="M220" s="12" t="s">
        <v>29</v>
      </c>
      <c r="N220" s="12" t="s">
        <v>9057</v>
      </c>
      <c r="O220" s="12" t="s">
        <v>9660</v>
      </c>
    </row>
    <row r="221" spans="1:15">
      <c r="A221" s="13" t="s">
        <v>8088</v>
      </c>
      <c r="B221" s="13" t="s">
        <v>8233</v>
      </c>
      <c r="C221" s="13" t="s">
        <v>8234</v>
      </c>
      <c r="E221" s="13" t="s">
        <v>7798</v>
      </c>
      <c r="F221" s="13" t="s">
        <v>535</v>
      </c>
      <c r="G221" s="13" t="s">
        <v>115</v>
      </c>
      <c r="H221" s="13" t="s">
        <v>13</v>
      </c>
      <c r="I221" s="13" t="s">
        <v>12702</v>
      </c>
      <c r="J221" s="13" t="s">
        <v>8639</v>
      </c>
      <c r="K221" s="13">
        <v>27836239</v>
      </c>
      <c r="L221" s="13">
        <v>0</v>
      </c>
      <c r="M221" s="12" t="s">
        <v>29</v>
      </c>
      <c r="N221" s="12" t="s">
        <v>9055</v>
      </c>
      <c r="O221" s="12" t="s">
        <v>535</v>
      </c>
    </row>
    <row r="222" spans="1:15">
      <c r="A222" s="13" t="s">
        <v>8088</v>
      </c>
      <c r="B222" s="13" t="s">
        <v>8432</v>
      </c>
      <c r="C222" s="13" t="s">
        <v>7028</v>
      </c>
      <c r="E222" s="13" t="s">
        <v>8412</v>
      </c>
      <c r="F222" s="13" t="s">
        <v>8411</v>
      </c>
      <c r="G222" s="13" t="s">
        <v>10736</v>
      </c>
      <c r="H222" s="13" t="s">
        <v>6</v>
      </c>
      <c r="I222" s="13" t="s">
        <v>12702</v>
      </c>
      <c r="J222" s="13" t="s">
        <v>10699</v>
      </c>
      <c r="K222" s="13">
        <v>22038498</v>
      </c>
      <c r="L222" s="13">
        <v>22827593</v>
      </c>
      <c r="M222" s="12" t="s">
        <v>29</v>
      </c>
      <c r="N222" s="12" t="s">
        <v>9060</v>
      </c>
      <c r="O222" s="12" t="s">
        <v>8411</v>
      </c>
    </row>
    <row r="223" spans="1:15">
      <c r="A223" s="13" t="s">
        <v>8088</v>
      </c>
      <c r="B223" s="13" t="s">
        <v>10685</v>
      </c>
      <c r="C223" s="13" t="s">
        <v>6900</v>
      </c>
      <c r="E223" s="13" t="s">
        <v>8414</v>
      </c>
      <c r="F223" s="13" t="s">
        <v>8413</v>
      </c>
      <c r="G223" s="13" t="s">
        <v>10736</v>
      </c>
      <c r="H223" s="13" t="s">
        <v>6</v>
      </c>
      <c r="I223" s="13" t="s">
        <v>12702</v>
      </c>
      <c r="J223" s="13" t="s">
        <v>10700</v>
      </c>
      <c r="K223" s="13">
        <v>22827263</v>
      </c>
      <c r="L223" s="13">
        <v>22828132</v>
      </c>
      <c r="M223" s="12" t="s">
        <v>29</v>
      </c>
      <c r="N223" s="12" t="s">
        <v>9059</v>
      </c>
      <c r="O223" s="12" t="s">
        <v>8413</v>
      </c>
    </row>
    <row r="224" spans="1:15">
      <c r="A224" s="13" t="s">
        <v>8088</v>
      </c>
      <c r="B224" s="13" t="s">
        <v>8231</v>
      </c>
      <c r="C224" s="13" t="s">
        <v>7778</v>
      </c>
      <c r="E224" s="13" t="s">
        <v>7019</v>
      </c>
      <c r="F224" s="13" t="s">
        <v>12739</v>
      </c>
      <c r="G224" s="13" t="s">
        <v>10740</v>
      </c>
      <c r="H224" s="13" t="s">
        <v>4</v>
      </c>
      <c r="I224" s="13" t="s">
        <v>12702</v>
      </c>
      <c r="J224" s="13" t="s">
        <v>12604</v>
      </c>
      <c r="K224" s="13">
        <v>83918091</v>
      </c>
      <c r="L224" s="13">
        <v>0</v>
      </c>
      <c r="M224" s="12"/>
      <c r="N224" s="12"/>
      <c r="O224" s="12"/>
    </row>
    <row r="225" spans="1:15">
      <c r="A225" s="13" t="s">
        <v>8088</v>
      </c>
      <c r="B225" s="13" t="s">
        <v>8496</v>
      </c>
      <c r="C225" s="13" t="s">
        <v>7106</v>
      </c>
      <c r="E225" s="13" t="s">
        <v>8416</v>
      </c>
      <c r="F225" s="13" t="s">
        <v>8415</v>
      </c>
      <c r="G225" s="13" t="s">
        <v>10736</v>
      </c>
      <c r="H225" s="13" t="s">
        <v>5</v>
      </c>
      <c r="I225" s="13" t="s">
        <v>12702</v>
      </c>
      <c r="J225" s="13" t="s">
        <v>10701</v>
      </c>
      <c r="K225" s="13">
        <v>22280819</v>
      </c>
      <c r="L225" s="13">
        <v>0</v>
      </c>
      <c r="M225" s="12" t="s">
        <v>29</v>
      </c>
      <c r="N225" s="12" t="s">
        <v>9054</v>
      </c>
      <c r="O225" s="12" t="s">
        <v>8415</v>
      </c>
    </row>
    <row r="226" spans="1:15">
      <c r="A226" s="13" t="s">
        <v>8088</v>
      </c>
      <c r="B226" s="13" t="s">
        <v>8151</v>
      </c>
      <c r="C226" s="13" t="s">
        <v>7834</v>
      </c>
      <c r="E226" s="13" t="s">
        <v>8417</v>
      </c>
      <c r="F226" s="13" t="s">
        <v>10702</v>
      </c>
      <c r="G226" s="13" t="s">
        <v>10740</v>
      </c>
      <c r="H226" s="13" t="s">
        <v>7</v>
      </c>
      <c r="I226" s="13" t="s">
        <v>12702</v>
      </c>
      <c r="J226" s="13" t="s">
        <v>12740</v>
      </c>
      <c r="K226" s="13">
        <v>22852626</v>
      </c>
      <c r="L226" s="13">
        <v>22850926</v>
      </c>
      <c r="M226" s="12" t="s">
        <v>29</v>
      </c>
      <c r="N226" s="12" t="s">
        <v>9576</v>
      </c>
      <c r="O226" s="12" t="s">
        <v>9661</v>
      </c>
    </row>
    <row r="227" spans="1:15">
      <c r="A227" s="13" t="s">
        <v>8088</v>
      </c>
      <c r="B227" s="13" t="s">
        <v>12659</v>
      </c>
      <c r="C227" s="13" t="s">
        <v>7656</v>
      </c>
      <c r="E227" s="13" t="s">
        <v>8419</v>
      </c>
      <c r="F227" s="13" t="s">
        <v>8418</v>
      </c>
      <c r="G227" s="13" t="s">
        <v>172</v>
      </c>
      <c r="H227" s="13" t="s">
        <v>4</v>
      </c>
      <c r="I227" s="13" t="s">
        <v>12702</v>
      </c>
      <c r="J227" s="13" t="s">
        <v>8420</v>
      </c>
      <c r="K227" s="13">
        <v>22659026</v>
      </c>
      <c r="L227" s="13">
        <v>22659026</v>
      </c>
      <c r="M227" s="12" t="s">
        <v>29</v>
      </c>
      <c r="N227" s="12" t="s">
        <v>9090</v>
      </c>
      <c r="O227" s="12" t="s">
        <v>8418</v>
      </c>
    </row>
    <row r="228" spans="1:15">
      <c r="A228" s="13" t="s">
        <v>8088</v>
      </c>
      <c r="B228" s="13" t="s">
        <v>10687</v>
      </c>
      <c r="C228" s="13" t="s">
        <v>6917</v>
      </c>
      <c r="E228" s="13" t="s">
        <v>8421</v>
      </c>
      <c r="F228" s="13" t="s">
        <v>3739</v>
      </c>
      <c r="G228" s="13" t="s">
        <v>172</v>
      </c>
      <c r="H228" s="13" t="s">
        <v>5</v>
      </c>
      <c r="I228" s="13" t="s">
        <v>12702</v>
      </c>
      <c r="J228" s="13" t="s">
        <v>8422</v>
      </c>
      <c r="K228" s="13">
        <v>22697762</v>
      </c>
      <c r="L228" s="13">
        <v>22699204</v>
      </c>
      <c r="M228" s="12" t="s">
        <v>29</v>
      </c>
      <c r="N228" s="12" t="s">
        <v>9063</v>
      </c>
      <c r="O228" s="12" t="s">
        <v>3739</v>
      </c>
    </row>
    <row r="229" spans="1:15">
      <c r="A229" s="13" t="s">
        <v>8088</v>
      </c>
      <c r="B229" s="13" t="s">
        <v>10704</v>
      </c>
      <c r="C229" s="13" t="s">
        <v>7029</v>
      </c>
      <c r="E229" s="13" t="s">
        <v>7023</v>
      </c>
      <c r="F229" s="13" t="s">
        <v>9504</v>
      </c>
      <c r="G229" s="13" t="s">
        <v>201</v>
      </c>
      <c r="H229" s="13" t="s">
        <v>9</v>
      </c>
      <c r="I229" s="13" t="s">
        <v>12702</v>
      </c>
      <c r="J229" s="13" t="s">
        <v>8423</v>
      </c>
      <c r="K229" s="13">
        <v>25180103</v>
      </c>
      <c r="L229" s="13">
        <v>22784865</v>
      </c>
      <c r="M229" s="12" t="s">
        <v>29</v>
      </c>
      <c r="N229" s="12" t="s">
        <v>9078</v>
      </c>
      <c r="O229" s="12" t="s">
        <v>9662</v>
      </c>
    </row>
    <row r="230" spans="1:15">
      <c r="A230" s="13" t="s">
        <v>8088</v>
      </c>
      <c r="B230" s="13" t="s">
        <v>8236</v>
      </c>
      <c r="C230" s="13" t="s">
        <v>6871</v>
      </c>
      <c r="E230" s="13" t="s">
        <v>7024</v>
      </c>
      <c r="F230" s="13" t="s">
        <v>9522</v>
      </c>
      <c r="G230" s="13" t="s">
        <v>43</v>
      </c>
      <c r="H230" s="13" t="s">
        <v>4</v>
      </c>
      <c r="I230" s="13" t="s">
        <v>12702</v>
      </c>
      <c r="J230" s="13" t="s">
        <v>8424</v>
      </c>
      <c r="K230" s="13">
        <v>22701018</v>
      </c>
      <c r="L230" s="13">
        <v>22701018</v>
      </c>
      <c r="M230" s="12"/>
      <c r="N230" s="12"/>
      <c r="O230" s="12"/>
    </row>
    <row r="231" spans="1:15">
      <c r="A231" s="13" t="s">
        <v>8088</v>
      </c>
      <c r="B231" s="13" t="s">
        <v>8523</v>
      </c>
      <c r="C231" s="13" t="s">
        <v>8524</v>
      </c>
      <c r="E231" s="13" t="s">
        <v>8425</v>
      </c>
      <c r="F231" s="13" t="s">
        <v>10703</v>
      </c>
      <c r="G231" s="13" t="s">
        <v>43</v>
      </c>
      <c r="H231" s="13" t="s">
        <v>4</v>
      </c>
      <c r="I231" s="13" t="s">
        <v>12702</v>
      </c>
      <c r="J231" s="13" t="s">
        <v>8426</v>
      </c>
      <c r="K231" s="13">
        <v>22701091</v>
      </c>
      <c r="L231" s="13">
        <v>22590110</v>
      </c>
      <c r="M231" s="12" t="s">
        <v>29</v>
      </c>
      <c r="N231" s="12" t="s">
        <v>9067</v>
      </c>
      <c r="O231" s="12" t="s">
        <v>9663</v>
      </c>
    </row>
    <row r="232" spans="1:15">
      <c r="A232" s="13" t="s">
        <v>8088</v>
      </c>
      <c r="B232" s="13" t="s">
        <v>8225</v>
      </c>
      <c r="C232" s="13" t="s">
        <v>7865</v>
      </c>
      <c r="E232" s="13" t="s">
        <v>8428</v>
      </c>
      <c r="F232" s="13" t="s">
        <v>8427</v>
      </c>
      <c r="G232" s="13" t="s">
        <v>43</v>
      </c>
      <c r="H232" s="13" t="s">
        <v>5</v>
      </c>
      <c r="I232" s="13" t="s">
        <v>12702</v>
      </c>
      <c r="J232" s="13" t="s">
        <v>8429</v>
      </c>
      <c r="K232" s="13">
        <v>22307417</v>
      </c>
      <c r="L232" s="13">
        <v>22303147</v>
      </c>
      <c r="M232" s="12" t="s">
        <v>29</v>
      </c>
      <c r="N232" s="12" t="s">
        <v>9062</v>
      </c>
      <c r="O232" s="12" t="s">
        <v>8427</v>
      </c>
    </row>
    <row r="233" spans="1:15">
      <c r="A233" s="13" t="s">
        <v>8088</v>
      </c>
      <c r="B233" s="13" t="s">
        <v>8463</v>
      </c>
      <c r="C233" s="13" t="s">
        <v>8464</v>
      </c>
      <c r="E233" s="13" t="s">
        <v>8430</v>
      </c>
      <c r="F233" s="13" t="s">
        <v>9510</v>
      </c>
      <c r="G233" s="13" t="s">
        <v>10748</v>
      </c>
      <c r="H233" s="13" t="s">
        <v>3</v>
      </c>
      <c r="I233" s="13" t="s">
        <v>12702</v>
      </c>
      <c r="J233" s="13" t="s">
        <v>8431</v>
      </c>
      <c r="K233" s="13">
        <v>27106171</v>
      </c>
      <c r="L233" s="13">
        <v>0</v>
      </c>
      <c r="M233" s="12" t="s">
        <v>29</v>
      </c>
      <c r="N233" s="12" t="s">
        <v>9064</v>
      </c>
      <c r="O233" s="12" t="s">
        <v>9510</v>
      </c>
    </row>
    <row r="234" spans="1:15">
      <c r="A234" s="13" t="s">
        <v>8088</v>
      </c>
      <c r="B234" s="13" t="s">
        <v>9524</v>
      </c>
      <c r="C234" s="13" t="s">
        <v>9549</v>
      </c>
      <c r="E234" s="13" t="s">
        <v>7028</v>
      </c>
      <c r="F234" s="13" t="s">
        <v>8432</v>
      </c>
      <c r="G234" s="13" t="s">
        <v>792</v>
      </c>
      <c r="H234" s="13" t="s">
        <v>6</v>
      </c>
      <c r="I234" s="13" t="s">
        <v>12702</v>
      </c>
      <c r="J234" s="13" t="s">
        <v>9565</v>
      </c>
      <c r="K234" s="13">
        <v>26662134</v>
      </c>
      <c r="L234" s="13">
        <v>26662134</v>
      </c>
      <c r="M234" s="12" t="s">
        <v>29</v>
      </c>
      <c r="N234" s="12" t="s">
        <v>9080</v>
      </c>
      <c r="O234" s="12" t="s">
        <v>9664</v>
      </c>
    </row>
    <row r="235" spans="1:15">
      <c r="A235" s="13" t="s">
        <v>8088</v>
      </c>
      <c r="B235" s="13" t="s">
        <v>8116</v>
      </c>
      <c r="C235" s="13" t="s">
        <v>8117</v>
      </c>
      <c r="E235" s="13" t="s">
        <v>7029</v>
      </c>
      <c r="F235" s="13" t="s">
        <v>10704</v>
      </c>
      <c r="G235" s="13" t="s">
        <v>10736</v>
      </c>
      <c r="H235" s="13" t="s">
        <v>5</v>
      </c>
      <c r="I235" s="13" t="s">
        <v>12702</v>
      </c>
      <c r="J235" s="13" t="s">
        <v>8433</v>
      </c>
      <c r="K235" s="13">
        <v>22281439</v>
      </c>
      <c r="L235" s="13">
        <v>25881910</v>
      </c>
      <c r="M235" s="12" t="s">
        <v>29</v>
      </c>
      <c r="N235" s="12" t="s">
        <v>9028</v>
      </c>
      <c r="O235" s="12" t="s">
        <v>10705</v>
      </c>
    </row>
    <row r="236" spans="1:15">
      <c r="A236" s="13" t="s">
        <v>8088</v>
      </c>
      <c r="B236" s="13" t="s">
        <v>8125</v>
      </c>
      <c r="C236" s="13" t="s">
        <v>8126</v>
      </c>
      <c r="E236" s="13" t="s">
        <v>8435</v>
      </c>
      <c r="F236" s="13" t="s">
        <v>8434</v>
      </c>
      <c r="G236" s="13" t="s">
        <v>10737</v>
      </c>
      <c r="H236" s="13" t="s">
        <v>9</v>
      </c>
      <c r="I236" s="13" t="s">
        <v>12702</v>
      </c>
      <c r="J236" s="13" t="s">
        <v>8436</v>
      </c>
      <c r="K236" s="13">
        <v>22540924</v>
      </c>
      <c r="L236" s="13">
        <v>0</v>
      </c>
      <c r="M236" s="12" t="s">
        <v>29</v>
      </c>
      <c r="N236" s="12" t="s">
        <v>9065</v>
      </c>
      <c r="O236" s="12" t="s">
        <v>8434</v>
      </c>
    </row>
    <row r="237" spans="1:15">
      <c r="A237" s="13" t="s">
        <v>8088</v>
      </c>
      <c r="B237" s="13" t="s">
        <v>8352</v>
      </c>
      <c r="C237" s="13" t="s">
        <v>8353</v>
      </c>
      <c r="E237" s="13" t="s">
        <v>7031</v>
      </c>
      <c r="F237" s="13" t="s">
        <v>8437</v>
      </c>
      <c r="G237" s="13" t="s">
        <v>10737</v>
      </c>
      <c r="H237" s="13" t="s">
        <v>5</v>
      </c>
      <c r="I237" s="13" t="s">
        <v>12702</v>
      </c>
      <c r="J237" s="13" t="s">
        <v>10761</v>
      </c>
      <c r="K237" s="13">
        <v>22767639</v>
      </c>
      <c r="L237" s="13">
        <v>22769942</v>
      </c>
      <c r="M237" s="12" t="s">
        <v>29</v>
      </c>
      <c r="N237" s="12" t="s">
        <v>9068</v>
      </c>
      <c r="O237" s="12" t="s">
        <v>8437</v>
      </c>
    </row>
    <row r="238" spans="1:15">
      <c r="A238" s="13" t="s">
        <v>8088</v>
      </c>
      <c r="B238" s="13" t="s">
        <v>12855</v>
      </c>
      <c r="C238" s="13" t="s">
        <v>9423</v>
      </c>
      <c r="E238" s="13" t="s">
        <v>7037</v>
      </c>
      <c r="F238" s="13" t="s">
        <v>10706</v>
      </c>
      <c r="G238" s="13" t="s">
        <v>10736</v>
      </c>
      <c r="H238" s="13" t="s">
        <v>6</v>
      </c>
      <c r="I238" s="13" t="s">
        <v>12702</v>
      </c>
      <c r="J238" s="13" t="s">
        <v>12605</v>
      </c>
      <c r="K238" s="13">
        <v>22034621</v>
      </c>
      <c r="L238" s="13">
        <v>0</v>
      </c>
      <c r="M238" s="12" t="s">
        <v>29</v>
      </c>
      <c r="N238" s="12" t="s">
        <v>9069</v>
      </c>
      <c r="O238" s="12" t="s">
        <v>10706</v>
      </c>
    </row>
    <row r="239" spans="1:15">
      <c r="A239" s="13" t="s">
        <v>8088</v>
      </c>
      <c r="B239" s="13" t="s">
        <v>12787</v>
      </c>
      <c r="C239" s="13" t="s">
        <v>12691</v>
      </c>
      <c r="E239" s="13" t="s">
        <v>8439</v>
      </c>
      <c r="F239" s="13" t="s">
        <v>8438</v>
      </c>
      <c r="G239" s="13" t="s">
        <v>74</v>
      </c>
      <c r="H239" s="13" t="s">
        <v>4</v>
      </c>
      <c r="I239" s="13" t="s">
        <v>12702</v>
      </c>
      <c r="J239" s="13" t="s">
        <v>8440</v>
      </c>
      <c r="K239" s="13">
        <v>88890761</v>
      </c>
      <c r="L239" s="13">
        <v>0</v>
      </c>
      <c r="M239" s="12"/>
      <c r="N239" s="12"/>
      <c r="O239" s="12"/>
    </row>
    <row r="240" spans="1:15">
      <c r="A240" s="13" t="s">
        <v>8088</v>
      </c>
      <c r="B240" s="13" t="s">
        <v>12819</v>
      </c>
      <c r="C240" s="13" t="s">
        <v>12697</v>
      </c>
      <c r="E240" s="13" t="s">
        <v>8442</v>
      </c>
      <c r="F240" s="13" t="s">
        <v>8441</v>
      </c>
      <c r="G240" s="13" t="s">
        <v>116</v>
      </c>
      <c r="H240" s="13" t="s">
        <v>9</v>
      </c>
      <c r="I240" s="13" t="s">
        <v>12702</v>
      </c>
      <c r="J240" s="13" t="s">
        <v>10762</v>
      </c>
      <c r="K240" s="13">
        <v>26455530</v>
      </c>
      <c r="L240" s="13">
        <v>26455302</v>
      </c>
      <c r="M240" s="12" t="s">
        <v>29</v>
      </c>
      <c r="N240" s="12" t="s">
        <v>9070</v>
      </c>
      <c r="O240" s="12" t="s">
        <v>8441</v>
      </c>
    </row>
    <row r="241" spans="1:15">
      <c r="A241" s="13" t="s">
        <v>8088</v>
      </c>
      <c r="B241" s="13" t="s">
        <v>12645</v>
      </c>
      <c r="C241" s="13" t="s">
        <v>7473</v>
      </c>
      <c r="E241" s="13" t="s">
        <v>8443</v>
      </c>
      <c r="F241" s="13" t="s">
        <v>76</v>
      </c>
      <c r="G241" s="13" t="s">
        <v>1654</v>
      </c>
      <c r="H241" s="13" t="s">
        <v>4</v>
      </c>
      <c r="I241" s="13" t="s">
        <v>12702</v>
      </c>
      <c r="J241" s="13" t="s">
        <v>8444</v>
      </c>
      <c r="K241" s="13">
        <v>26621010</v>
      </c>
      <c r="L241" s="13">
        <v>26621010</v>
      </c>
      <c r="M241" s="12" t="s">
        <v>29</v>
      </c>
      <c r="N241" s="12" t="s">
        <v>9066</v>
      </c>
      <c r="O241" s="12" t="s">
        <v>76</v>
      </c>
    </row>
    <row r="242" spans="1:15">
      <c r="A242" s="13" t="s">
        <v>8088</v>
      </c>
      <c r="B242" s="13" t="s">
        <v>12552</v>
      </c>
      <c r="C242" s="13" t="s">
        <v>8110</v>
      </c>
      <c r="E242" s="13" t="s">
        <v>8447</v>
      </c>
      <c r="F242" s="13" t="s">
        <v>8446</v>
      </c>
      <c r="G242" s="13" t="s">
        <v>201</v>
      </c>
      <c r="H242" s="13" t="s">
        <v>9</v>
      </c>
      <c r="I242" s="13" t="s">
        <v>12702</v>
      </c>
      <c r="J242" s="13" t="s">
        <v>12606</v>
      </c>
      <c r="K242" s="13">
        <v>22730024</v>
      </c>
      <c r="L242" s="13">
        <v>22730280</v>
      </c>
      <c r="M242" s="12" t="s">
        <v>29</v>
      </c>
      <c r="N242" s="12" t="s">
        <v>9074</v>
      </c>
      <c r="O242" s="12" t="s">
        <v>8446</v>
      </c>
    </row>
    <row r="243" spans="1:15">
      <c r="A243" s="13" t="s">
        <v>8088</v>
      </c>
      <c r="B243" s="13" t="s">
        <v>12834</v>
      </c>
      <c r="C243" s="13" t="s">
        <v>7683</v>
      </c>
      <c r="E243" s="13" t="s">
        <v>8448</v>
      </c>
      <c r="F243" s="13" t="s">
        <v>9530</v>
      </c>
      <c r="G243" s="13" t="s">
        <v>172</v>
      </c>
      <c r="H243" s="13" t="s">
        <v>6</v>
      </c>
      <c r="I243" s="13" t="s">
        <v>12702</v>
      </c>
      <c r="J243" s="13" t="s">
        <v>8449</v>
      </c>
      <c r="K243" s="13">
        <v>22378927</v>
      </c>
      <c r="L243" s="13">
        <v>22606137</v>
      </c>
      <c r="M243" s="12" t="s">
        <v>29</v>
      </c>
      <c r="N243" s="12" t="s">
        <v>9061</v>
      </c>
      <c r="O243" s="12" t="s">
        <v>9530</v>
      </c>
    </row>
    <row r="244" spans="1:15">
      <c r="A244" s="13" t="s">
        <v>8088</v>
      </c>
      <c r="B244" s="13" t="s">
        <v>10725</v>
      </c>
      <c r="C244" s="13" t="s">
        <v>8955</v>
      </c>
      <c r="E244" s="13" t="s">
        <v>7050</v>
      </c>
      <c r="F244" s="13" t="s">
        <v>8450</v>
      </c>
      <c r="G244" s="13" t="s">
        <v>172</v>
      </c>
      <c r="H244" s="13" t="s">
        <v>6</v>
      </c>
      <c r="I244" s="13" t="s">
        <v>12702</v>
      </c>
      <c r="J244" s="13" t="s">
        <v>12607</v>
      </c>
      <c r="K244" s="13">
        <v>22615060</v>
      </c>
      <c r="L244" s="13">
        <v>0</v>
      </c>
      <c r="M244" s="12" t="s">
        <v>29</v>
      </c>
      <c r="N244" s="12" t="s">
        <v>6619</v>
      </c>
      <c r="O244" s="12" t="s">
        <v>8450</v>
      </c>
    </row>
    <row r="245" spans="1:15">
      <c r="A245" s="13" t="s">
        <v>8088</v>
      </c>
      <c r="B245" s="13" t="s">
        <v>12739</v>
      </c>
      <c r="C245" s="13" t="s">
        <v>7019</v>
      </c>
      <c r="E245" s="13" t="s">
        <v>7051</v>
      </c>
      <c r="F245" s="13" t="s">
        <v>8451</v>
      </c>
      <c r="G245" s="13" t="s">
        <v>43</v>
      </c>
      <c r="H245" s="13" t="s">
        <v>4</v>
      </c>
      <c r="I245" s="13" t="s">
        <v>12702</v>
      </c>
      <c r="J245" s="13" t="s">
        <v>9629</v>
      </c>
      <c r="K245" s="13">
        <v>22502333</v>
      </c>
      <c r="L245" s="13">
        <v>0</v>
      </c>
      <c r="M245" s="12" t="s">
        <v>29</v>
      </c>
      <c r="N245" s="12" t="s">
        <v>9072</v>
      </c>
      <c r="O245" s="12" t="s">
        <v>9073</v>
      </c>
    </row>
    <row r="246" spans="1:15">
      <c r="A246" s="13" t="s">
        <v>8088</v>
      </c>
      <c r="B246" s="13" t="s">
        <v>12858</v>
      </c>
      <c r="C246" s="13" t="s">
        <v>9044</v>
      </c>
      <c r="E246" s="13" t="s">
        <v>7055</v>
      </c>
      <c r="F246" s="13" t="s">
        <v>9512</v>
      </c>
      <c r="G246" s="13" t="s">
        <v>116</v>
      </c>
      <c r="H246" s="13" t="s">
        <v>9</v>
      </c>
      <c r="I246" s="13" t="s">
        <v>12702</v>
      </c>
      <c r="J246" s="13" t="s">
        <v>12608</v>
      </c>
      <c r="K246" s="13">
        <v>26455161</v>
      </c>
      <c r="L246" s="13">
        <v>26455480</v>
      </c>
      <c r="M246" s="12" t="s">
        <v>29</v>
      </c>
      <c r="N246" s="12" t="s">
        <v>9076</v>
      </c>
      <c r="O246" s="12" t="s">
        <v>9512</v>
      </c>
    </row>
    <row r="247" spans="1:15">
      <c r="A247" s="13" t="s">
        <v>8088</v>
      </c>
      <c r="B247" s="13" t="s">
        <v>12657</v>
      </c>
      <c r="C247" s="13" t="s">
        <v>7447</v>
      </c>
      <c r="E247" s="13" t="s">
        <v>7058</v>
      </c>
      <c r="F247" s="13" t="s">
        <v>8452</v>
      </c>
      <c r="G247" s="13" t="s">
        <v>172</v>
      </c>
      <c r="H247" s="13" t="s">
        <v>10</v>
      </c>
      <c r="I247" s="13" t="s">
        <v>12702</v>
      </c>
      <c r="J247" s="13" t="s">
        <v>9639</v>
      </c>
      <c r="K247" s="13">
        <v>22930928</v>
      </c>
      <c r="L247" s="13">
        <v>22391070</v>
      </c>
      <c r="M247" s="12" t="s">
        <v>29</v>
      </c>
      <c r="N247" s="12" t="s">
        <v>9079</v>
      </c>
      <c r="O247" s="12" t="s">
        <v>8452</v>
      </c>
    </row>
    <row r="248" spans="1:15">
      <c r="A248" s="13" t="s">
        <v>8088</v>
      </c>
      <c r="B248" s="13" t="s">
        <v>8528</v>
      </c>
      <c r="C248" s="13" t="s">
        <v>8529</v>
      </c>
      <c r="E248" s="13" t="s">
        <v>7061</v>
      </c>
      <c r="F248" s="13" t="s">
        <v>9523</v>
      </c>
      <c r="G248" s="13" t="s">
        <v>201</v>
      </c>
      <c r="H248" s="13" t="s">
        <v>9</v>
      </c>
      <c r="I248" s="13" t="s">
        <v>12702</v>
      </c>
      <c r="J248" s="13" t="s">
        <v>9566</v>
      </c>
      <c r="K248" s="13">
        <v>22727589</v>
      </c>
      <c r="L248" s="13">
        <v>22727589</v>
      </c>
      <c r="M248" s="12"/>
      <c r="N248" s="12"/>
      <c r="O248" s="12"/>
    </row>
    <row r="249" spans="1:15">
      <c r="A249" s="13" t="s">
        <v>8088</v>
      </c>
      <c r="B249" s="13" t="s">
        <v>8141</v>
      </c>
      <c r="C249" s="13" t="s">
        <v>8142</v>
      </c>
      <c r="E249" s="13" t="s">
        <v>7062</v>
      </c>
      <c r="F249" s="13" t="s">
        <v>8453</v>
      </c>
      <c r="G249" s="13" t="s">
        <v>74</v>
      </c>
      <c r="H249" s="13" t="s">
        <v>6</v>
      </c>
      <c r="I249" s="13" t="s">
        <v>12702</v>
      </c>
      <c r="J249" s="13" t="s">
        <v>8454</v>
      </c>
      <c r="K249" s="13">
        <v>24385729</v>
      </c>
      <c r="L249" s="13">
        <v>24385868</v>
      </c>
      <c r="M249" s="12" t="s">
        <v>29</v>
      </c>
      <c r="N249" s="12" t="s">
        <v>12741</v>
      </c>
      <c r="O249" s="12" t="s">
        <v>8453</v>
      </c>
    </row>
    <row r="250" spans="1:15">
      <c r="A250" s="13" t="s">
        <v>8088</v>
      </c>
      <c r="B250" s="13" t="s">
        <v>8359</v>
      </c>
      <c r="C250" s="13" t="s">
        <v>6990</v>
      </c>
      <c r="E250" s="13" t="s">
        <v>7357</v>
      </c>
      <c r="F250" s="13" t="s">
        <v>8455</v>
      </c>
      <c r="G250" s="13" t="s">
        <v>116</v>
      </c>
      <c r="H250" s="13" t="s">
        <v>9</v>
      </c>
      <c r="I250" s="13" t="s">
        <v>12702</v>
      </c>
      <c r="J250" s="13" t="s">
        <v>8456</v>
      </c>
      <c r="K250" s="13">
        <v>26455467</v>
      </c>
      <c r="L250" s="13">
        <v>0</v>
      </c>
      <c r="M250" s="12" t="s">
        <v>29</v>
      </c>
      <c r="N250" s="12" t="s">
        <v>9081</v>
      </c>
      <c r="O250" s="12" t="s">
        <v>8455</v>
      </c>
    </row>
    <row r="251" spans="1:15">
      <c r="A251" s="13" t="s">
        <v>8088</v>
      </c>
      <c r="B251" s="13" t="s">
        <v>8280</v>
      </c>
      <c r="C251" s="13" t="s">
        <v>6907</v>
      </c>
      <c r="E251" s="13" t="s">
        <v>7063</v>
      </c>
      <c r="F251" s="13" t="s">
        <v>8457</v>
      </c>
      <c r="G251" s="13" t="s">
        <v>116</v>
      </c>
      <c r="H251" s="13" t="s">
        <v>10</v>
      </c>
      <c r="I251" s="13" t="s">
        <v>12702</v>
      </c>
      <c r="J251" s="13" t="s">
        <v>8458</v>
      </c>
      <c r="K251" s="13">
        <v>26367771</v>
      </c>
      <c r="L251" s="13">
        <v>26367775</v>
      </c>
      <c r="M251" s="12" t="s">
        <v>29</v>
      </c>
      <c r="N251" s="12" t="s">
        <v>9014</v>
      </c>
      <c r="O251" s="12" t="s">
        <v>8457</v>
      </c>
    </row>
    <row r="252" spans="1:15">
      <c r="A252" s="13" t="s">
        <v>8088</v>
      </c>
      <c r="B252" s="13" t="s">
        <v>429</v>
      </c>
      <c r="C252" s="13" t="s">
        <v>6899</v>
      </c>
      <c r="E252" s="13" t="s">
        <v>8460</v>
      </c>
      <c r="F252" s="13" t="s">
        <v>8459</v>
      </c>
      <c r="G252" s="13" t="s">
        <v>43</v>
      </c>
      <c r="H252" s="13" t="s">
        <v>4</v>
      </c>
      <c r="I252" s="13" t="s">
        <v>12702</v>
      </c>
      <c r="J252" s="13" t="s">
        <v>12609</v>
      </c>
      <c r="K252" s="13">
        <v>22508539</v>
      </c>
      <c r="L252" s="13">
        <v>25508539</v>
      </c>
      <c r="M252" s="12" t="s">
        <v>29</v>
      </c>
      <c r="N252" s="12" t="s">
        <v>9577</v>
      </c>
      <c r="O252" s="12" t="s">
        <v>8459</v>
      </c>
    </row>
    <row r="253" spans="1:15">
      <c r="A253" s="13" t="s">
        <v>8088</v>
      </c>
      <c r="B253" s="13" t="s">
        <v>12622</v>
      </c>
      <c r="C253" s="13" t="s">
        <v>7478</v>
      </c>
      <c r="E253" s="13" t="s">
        <v>7064</v>
      </c>
      <c r="F253" s="13" t="s">
        <v>8461</v>
      </c>
      <c r="G253" s="13" t="s">
        <v>4179</v>
      </c>
      <c r="H253" s="13" t="s">
        <v>3</v>
      </c>
      <c r="I253" s="13" t="s">
        <v>12702</v>
      </c>
      <c r="J253" s="13" t="s">
        <v>8462</v>
      </c>
      <c r="K253" s="13">
        <v>26867009</v>
      </c>
      <c r="L253" s="13">
        <v>0</v>
      </c>
      <c r="M253" s="12" t="s">
        <v>29</v>
      </c>
      <c r="N253" s="12" t="s">
        <v>9082</v>
      </c>
      <c r="O253" s="12" t="s">
        <v>8461</v>
      </c>
    </row>
    <row r="254" spans="1:15">
      <c r="A254" s="13" t="s">
        <v>8088</v>
      </c>
      <c r="B254" s="13" t="s">
        <v>9525</v>
      </c>
      <c r="C254" s="13" t="s">
        <v>8379</v>
      </c>
      <c r="E254" s="13" t="s">
        <v>8464</v>
      </c>
      <c r="F254" s="13" t="s">
        <v>8463</v>
      </c>
      <c r="G254" s="13" t="s">
        <v>172</v>
      </c>
      <c r="H254" s="13" t="s">
        <v>7</v>
      </c>
      <c r="I254" s="13" t="s">
        <v>12702</v>
      </c>
      <c r="J254" s="13" t="s">
        <v>9567</v>
      </c>
      <c r="K254" s="13">
        <v>22445686</v>
      </c>
      <c r="L254" s="13">
        <v>22445686</v>
      </c>
      <c r="M254" s="12" t="s">
        <v>29</v>
      </c>
      <c r="N254" s="12" t="s">
        <v>9083</v>
      </c>
      <c r="O254" s="12" t="s">
        <v>8463</v>
      </c>
    </row>
    <row r="255" spans="1:15">
      <c r="A255" s="13" t="s">
        <v>8088</v>
      </c>
      <c r="B255" s="13" t="s">
        <v>8542</v>
      </c>
      <c r="C255" s="13" t="s">
        <v>7143</v>
      </c>
      <c r="E255" s="13" t="s">
        <v>8466</v>
      </c>
      <c r="F255" s="13" t="s">
        <v>3846</v>
      </c>
      <c r="G255" s="13" t="s">
        <v>172</v>
      </c>
      <c r="H255" s="13" t="s">
        <v>7</v>
      </c>
      <c r="I255" s="13" t="s">
        <v>12702</v>
      </c>
      <c r="J255" s="13" t="s">
        <v>8467</v>
      </c>
      <c r="K255" s="13">
        <v>22684217</v>
      </c>
      <c r="L255" s="13">
        <v>22682021</v>
      </c>
      <c r="M255" s="12" t="s">
        <v>29</v>
      </c>
      <c r="N255" s="12" t="s">
        <v>9084</v>
      </c>
      <c r="O255" s="12" t="s">
        <v>8465</v>
      </c>
    </row>
    <row r="256" spans="1:15">
      <c r="A256" s="13" t="s">
        <v>8088</v>
      </c>
      <c r="B256" s="13" t="s">
        <v>12603</v>
      </c>
      <c r="C256" s="13" t="s">
        <v>7016</v>
      </c>
      <c r="E256" s="13" t="s">
        <v>7066</v>
      </c>
      <c r="F256" s="13" t="s">
        <v>8468</v>
      </c>
      <c r="G256" s="13" t="s">
        <v>172</v>
      </c>
      <c r="H256" s="13" t="s">
        <v>7</v>
      </c>
      <c r="I256" s="13" t="s">
        <v>12702</v>
      </c>
      <c r="J256" s="13" t="s">
        <v>9640</v>
      </c>
      <c r="K256" s="13">
        <v>22353355</v>
      </c>
      <c r="L256" s="13">
        <v>22358855</v>
      </c>
      <c r="M256" s="12" t="s">
        <v>29</v>
      </c>
      <c r="N256" s="12" t="s">
        <v>9086</v>
      </c>
      <c r="O256" s="12" t="s">
        <v>9087</v>
      </c>
    </row>
    <row r="257" spans="1:15">
      <c r="A257" s="13" t="s">
        <v>8088</v>
      </c>
      <c r="B257" s="13" t="s">
        <v>12814</v>
      </c>
      <c r="C257" s="13" t="s">
        <v>12437</v>
      </c>
      <c r="E257" s="13" t="s">
        <v>7067</v>
      </c>
      <c r="F257" s="13" t="s">
        <v>8469</v>
      </c>
      <c r="G257" s="13" t="s">
        <v>172</v>
      </c>
      <c r="H257" s="13" t="s">
        <v>7</v>
      </c>
      <c r="I257" s="13" t="s">
        <v>12702</v>
      </c>
      <c r="J257" s="13" t="s">
        <v>8470</v>
      </c>
      <c r="K257" s="13">
        <v>22448719</v>
      </c>
      <c r="L257" s="13">
        <v>0</v>
      </c>
      <c r="M257" s="12" t="s">
        <v>29</v>
      </c>
      <c r="N257" s="12" t="s">
        <v>9109</v>
      </c>
      <c r="O257" s="12" t="s">
        <v>8469</v>
      </c>
    </row>
    <row r="258" spans="1:15">
      <c r="A258" s="13" t="s">
        <v>8088</v>
      </c>
      <c r="B258" s="13" t="s">
        <v>9526</v>
      </c>
      <c r="C258" s="13" t="s">
        <v>7730</v>
      </c>
      <c r="E258" s="13" t="s">
        <v>8471</v>
      </c>
      <c r="F258" s="13" t="s">
        <v>9605</v>
      </c>
      <c r="G258" s="13" t="s">
        <v>172</v>
      </c>
      <c r="H258" s="13" t="s">
        <v>4</v>
      </c>
      <c r="I258" s="13" t="s">
        <v>12702</v>
      </c>
      <c r="J258" s="13" t="s">
        <v>8275</v>
      </c>
      <c r="K258" s="13">
        <v>22374346</v>
      </c>
      <c r="L258" s="13">
        <v>22374346</v>
      </c>
      <c r="M258" s="12"/>
      <c r="N258" s="12"/>
      <c r="O258" s="12"/>
    </row>
    <row r="259" spans="1:15">
      <c r="A259" s="13" t="s">
        <v>8088</v>
      </c>
      <c r="B259" s="13" t="s">
        <v>8115</v>
      </c>
      <c r="C259" s="13" t="s">
        <v>7840</v>
      </c>
      <c r="E259" s="13" t="s">
        <v>7069</v>
      </c>
      <c r="F259" s="13" t="s">
        <v>10708</v>
      </c>
      <c r="G259" s="13" t="s">
        <v>10756</v>
      </c>
      <c r="H259" s="13" t="s">
        <v>3</v>
      </c>
      <c r="I259" s="13" t="s">
        <v>12702</v>
      </c>
      <c r="J259" s="13" t="s">
        <v>9568</v>
      </c>
      <c r="K259" s="13">
        <v>27710766</v>
      </c>
      <c r="L259" s="13">
        <v>0</v>
      </c>
      <c r="M259" s="12" t="s">
        <v>29</v>
      </c>
      <c r="N259" s="12" t="s">
        <v>10709</v>
      </c>
      <c r="O259" s="12" t="s">
        <v>10708</v>
      </c>
    </row>
    <row r="260" spans="1:15">
      <c r="A260" s="13" t="s">
        <v>8088</v>
      </c>
      <c r="B260" s="13" t="s">
        <v>687</v>
      </c>
      <c r="C260" s="13" t="s">
        <v>8527</v>
      </c>
      <c r="E260" s="13" t="s">
        <v>7073</v>
      </c>
      <c r="F260" s="13" t="s">
        <v>1179</v>
      </c>
      <c r="G260" s="13" t="s">
        <v>10740</v>
      </c>
      <c r="H260" s="13" t="s">
        <v>5</v>
      </c>
      <c r="I260" s="13" t="s">
        <v>12702</v>
      </c>
      <c r="J260" s="13" t="s">
        <v>8472</v>
      </c>
      <c r="K260" s="13">
        <v>22241289</v>
      </c>
      <c r="L260" s="13">
        <v>0</v>
      </c>
      <c r="M260" s="12" t="s">
        <v>29</v>
      </c>
      <c r="N260" s="12" t="s">
        <v>9100</v>
      </c>
      <c r="O260" s="12" t="s">
        <v>9101</v>
      </c>
    </row>
    <row r="261" spans="1:15">
      <c r="A261" s="13" t="s">
        <v>8088</v>
      </c>
      <c r="B261" s="13" t="s">
        <v>8374</v>
      </c>
      <c r="C261" s="13" t="s">
        <v>6998</v>
      </c>
      <c r="E261" s="13" t="s">
        <v>8474</v>
      </c>
      <c r="F261" s="13" t="s">
        <v>8473</v>
      </c>
      <c r="G261" s="13" t="s">
        <v>10737</v>
      </c>
      <c r="H261" s="13" t="s">
        <v>4</v>
      </c>
      <c r="I261" s="13" t="s">
        <v>12702</v>
      </c>
      <c r="J261" s="13" t="s">
        <v>8475</v>
      </c>
      <c r="K261" s="13">
        <v>22953913</v>
      </c>
      <c r="L261" s="13">
        <v>0</v>
      </c>
      <c r="M261" s="12"/>
      <c r="N261" s="12"/>
      <c r="O261" s="12"/>
    </row>
    <row r="262" spans="1:15">
      <c r="A262" s="13" t="s">
        <v>8088</v>
      </c>
      <c r="B262" s="13" t="s">
        <v>64</v>
      </c>
      <c r="C262" s="13" t="s">
        <v>7842</v>
      </c>
      <c r="E262" s="13" t="s">
        <v>7074</v>
      </c>
      <c r="F262" s="13" t="s">
        <v>8476</v>
      </c>
      <c r="G262" s="13" t="s">
        <v>185</v>
      </c>
      <c r="H262" s="13" t="s">
        <v>5</v>
      </c>
      <c r="I262" s="13" t="s">
        <v>12702</v>
      </c>
      <c r="J262" s="13" t="s">
        <v>8477</v>
      </c>
      <c r="K262" s="13">
        <v>24603932</v>
      </c>
      <c r="L262" s="13">
        <v>24602115</v>
      </c>
      <c r="M262" s="12"/>
      <c r="N262" s="12"/>
      <c r="O262" s="12"/>
    </row>
    <row r="263" spans="1:15">
      <c r="A263" s="13" t="s">
        <v>8088</v>
      </c>
      <c r="B263" s="13" t="s">
        <v>8387</v>
      </c>
      <c r="C263" s="13" t="s">
        <v>8388</v>
      </c>
      <c r="E263" s="13" t="s">
        <v>8478</v>
      </c>
      <c r="F263" s="13" t="s">
        <v>9502</v>
      </c>
      <c r="G263" s="13" t="s">
        <v>185</v>
      </c>
      <c r="H263" s="13" t="s">
        <v>7</v>
      </c>
      <c r="I263" s="13" t="s">
        <v>12702</v>
      </c>
      <c r="J263" s="13" t="s">
        <v>8479</v>
      </c>
      <c r="K263" s="13">
        <v>24734204</v>
      </c>
      <c r="L263" s="13">
        <v>24734204</v>
      </c>
      <c r="M263" s="12" t="s">
        <v>29</v>
      </c>
      <c r="N263" s="12" t="s">
        <v>9088</v>
      </c>
      <c r="O263" s="12" t="s">
        <v>9502</v>
      </c>
    </row>
    <row r="264" spans="1:15">
      <c r="A264" s="13" t="s">
        <v>8088</v>
      </c>
      <c r="B264" s="13" t="s">
        <v>8167</v>
      </c>
      <c r="C264" s="13" t="s">
        <v>7832</v>
      </c>
      <c r="E264" s="13" t="s">
        <v>7076</v>
      </c>
      <c r="F264" s="13" t="s">
        <v>8480</v>
      </c>
      <c r="G264" s="13" t="s">
        <v>172</v>
      </c>
      <c r="H264" s="13" t="s">
        <v>6</v>
      </c>
      <c r="I264" s="13" t="s">
        <v>12702</v>
      </c>
      <c r="J264" s="13" t="s">
        <v>8481</v>
      </c>
      <c r="K264" s="13">
        <v>22607806</v>
      </c>
      <c r="L264" s="13">
        <v>0</v>
      </c>
      <c r="M264" s="12"/>
      <c r="N264" s="12"/>
      <c r="O264" s="12"/>
    </row>
    <row r="265" spans="1:15">
      <c r="A265" s="13" t="s">
        <v>8088</v>
      </c>
      <c r="B265" s="13" t="s">
        <v>9608</v>
      </c>
      <c r="C265" s="13" t="s">
        <v>9550</v>
      </c>
      <c r="E265" s="13" t="s">
        <v>7078</v>
      </c>
      <c r="F265" s="13" t="s">
        <v>10710</v>
      </c>
      <c r="G265" s="13" t="s">
        <v>172</v>
      </c>
      <c r="H265" s="13" t="s">
        <v>4</v>
      </c>
      <c r="I265" s="13" t="s">
        <v>12702</v>
      </c>
      <c r="J265" s="13" t="s">
        <v>12742</v>
      </c>
      <c r="K265" s="13">
        <v>22611482</v>
      </c>
      <c r="L265" s="13">
        <v>0</v>
      </c>
      <c r="M265" s="12"/>
      <c r="N265" s="12"/>
      <c r="O265" s="12"/>
    </row>
    <row r="266" spans="1:15">
      <c r="A266" s="13" t="s">
        <v>8088</v>
      </c>
      <c r="B266" s="13" t="s">
        <v>535</v>
      </c>
      <c r="C266" s="13" t="s">
        <v>7798</v>
      </c>
      <c r="E266" s="13" t="s">
        <v>7081</v>
      </c>
      <c r="F266" s="13" t="s">
        <v>9532</v>
      </c>
      <c r="G266" s="13" t="s">
        <v>172</v>
      </c>
      <c r="H266" s="13" t="s">
        <v>6</v>
      </c>
      <c r="I266" s="13" t="s">
        <v>12702</v>
      </c>
      <c r="J266" s="13" t="s">
        <v>9641</v>
      </c>
      <c r="K266" s="13">
        <v>22374454</v>
      </c>
      <c r="L266" s="13">
        <v>0</v>
      </c>
      <c r="M266" s="12" t="s">
        <v>29</v>
      </c>
      <c r="N266" s="12" t="s">
        <v>9091</v>
      </c>
      <c r="O266" s="12" t="s">
        <v>9532</v>
      </c>
    </row>
    <row r="267" spans="1:15">
      <c r="A267" s="13" t="s">
        <v>8088</v>
      </c>
      <c r="B267" s="13" t="s">
        <v>8304</v>
      </c>
      <c r="C267" s="13" t="s">
        <v>8305</v>
      </c>
      <c r="E267" s="13" t="s">
        <v>7083</v>
      </c>
      <c r="F267" s="13" t="s">
        <v>9499</v>
      </c>
      <c r="G267" s="13" t="s">
        <v>172</v>
      </c>
      <c r="H267" s="13" t="s">
        <v>4</v>
      </c>
      <c r="I267" s="13" t="s">
        <v>12702</v>
      </c>
      <c r="J267" s="13" t="s">
        <v>10711</v>
      </c>
      <c r="K267" s="13">
        <v>22386052</v>
      </c>
      <c r="L267" s="13">
        <v>0</v>
      </c>
      <c r="M267" s="12"/>
      <c r="N267" s="12"/>
      <c r="O267" s="12"/>
    </row>
    <row r="268" spans="1:15">
      <c r="A268" s="13" t="s">
        <v>8088</v>
      </c>
      <c r="B268" s="13" t="s">
        <v>58</v>
      </c>
      <c r="C268" s="13" t="s">
        <v>8526</v>
      </c>
      <c r="E268" s="13" t="s">
        <v>8484</v>
      </c>
      <c r="F268" s="13" t="s">
        <v>8483</v>
      </c>
      <c r="G268" s="13" t="s">
        <v>172</v>
      </c>
      <c r="H268" s="13" t="s">
        <v>9</v>
      </c>
      <c r="I268" s="13" t="s">
        <v>12702</v>
      </c>
      <c r="J268" s="13" t="s">
        <v>8485</v>
      </c>
      <c r="K268" s="13">
        <v>22635012</v>
      </c>
      <c r="L268" s="13">
        <v>22634971</v>
      </c>
      <c r="M268" s="12" t="s">
        <v>29</v>
      </c>
      <c r="N268" s="12" t="s">
        <v>9092</v>
      </c>
      <c r="O268" s="12" t="s">
        <v>8483</v>
      </c>
    </row>
    <row r="269" spans="1:15">
      <c r="A269" s="13" t="s">
        <v>8088</v>
      </c>
      <c r="B269" s="13" t="s">
        <v>601</v>
      </c>
      <c r="C269" s="13" t="s">
        <v>1877</v>
      </c>
      <c r="E269" s="13" t="s">
        <v>7087</v>
      </c>
      <c r="F269" s="13" t="s">
        <v>10712</v>
      </c>
      <c r="G269" s="13" t="s">
        <v>43</v>
      </c>
      <c r="H269" s="13" t="s">
        <v>10</v>
      </c>
      <c r="I269" s="13" t="s">
        <v>12702</v>
      </c>
      <c r="J269" s="13" t="s">
        <v>8486</v>
      </c>
      <c r="K269" s="13">
        <v>22502802</v>
      </c>
      <c r="L269" s="13">
        <v>0</v>
      </c>
      <c r="M269" s="12"/>
      <c r="N269" s="12"/>
      <c r="O269" s="12"/>
    </row>
    <row r="270" spans="1:15">
      <c r="A270" s="13" t="s">
        <v>8088</v>
      </c>
      <c r="B270" s="13" t="s">
        <v>8221</v>
      </c>
      <c r="C270" s="13" t="s">
        <v>7863</v>
      </c>
      <c r="E270" s="13" t="s">
        <v>7089</v>
      </c>
      <c r="F270" s="13" t="s">
        <v>8488</v>
      </c>
      <c r="G270" s="13" t="s">
        <v>10737</v>
      </c>
      <c r="H270" s="13" t="s">
        <v>9</v>
      </c>
      <c r="I270" s="13" t="s">
        <v>12702</v>
      </c>
      <c r="J270" s="13" t="s">
        <v>8489</v>
      </c>
      <c r="K270" s="13">
        <v>22143092</v>
      </c>
      <c r="L270" s="13">
        <v>0</v>
      </c>
      <c r="M270" s="12"/>
      <c r="N270" s="12"/>
      <c r="O270" s="12"/>
    </row>
    <row r="271" spans="1:15">
      <c r="A271" s="13" t="s">
        <v>8088</v>
      </c>
      <c r="B271" s="13" t="s">
        <v>10713</v>
      </c>
      <c r="C271" s="13" t="s">
        <v>7090</v>
      </c>
      <c r="E271" s="13" t="s">
        <v>7090</v>
      </c>
      <c r="F271" s="13" t="s">
        <v>10713</v>
      </c>
      <c r="G271" s="13" t="s">
        <v>10736</v>
      </c>
      <c r="H271" s="13" t="s">
        <v>6</v>
      </c>
      <c r="I271" s="13" t="s">
        <v>12702</v>
      </c>
      <c r="J271" s="13" t="s">
        <v>9569</v>
      </c>
      <c r="K271" s="13">
        <v>22827777</v>
      </c>
      <c r="L271" s="13">
        <v>0</v>
      </c>
      <c r="M271" s="12" t="s">
        <v>29</v>
      </c>
      <c r="N271" s="12" t="s">
        <v>9089</v>
      </c>
      <c r="O271" s="12" t="s">
        <v>10713</v>
      </c>
    </row>
    <row r="272" spans="1:15">
      <c r="A272" s="13" t="s">
        <v>8088</v>
      </c>
      <c r="B272" s="13" t="s">
        <v>8446</v>
      </c>
      <c r="C272" s="13" t="s">
        <v>8447</v>
      </c>
      <c r="E272" s="13" t="s">
        <v>7092</v>
      </c>
      <c r="F272" s="13" t="s">
        <v>1384</v>
      </c>
      <c r="G272" s="13" t="s">
        <v>74</v>
      </c>
      <c r="H272" s="13" t="s">
        <v>7</v>
      </c>
      <c r="I272" s="13" t="s">
        <v>12702</v>
      </c>
      <c r="J272" s="13" t="s">
        <v>12743</v>
      </c>
      <c r="K272" s="13">
        <v>24428703</v>
      </c>
      <c r="L272" s="13">
        <v>0</v>
      </c>
      <c r="M272" s="12" t="s">
        <v>29</v>
      </c>
      <c r="N272" s="12" t="s">
        <v>9095</v>
      </c>
      <c r="O272" s="12" t="s">
        <v>1384</v>
      </c>
    </row>
    <row r="273" spans="1:15">
      <c r="A273" s="13" t="s">
        <v>8088</v>
      </c>
      <c r="B273" s="13" t="s">
        <v>12650</v>
      </c>
      <c r="C273" s="13" t="s">
        <v>7412</v>
      </c>
      <c r="E273" s="13" t="s">
        <v>7101</v>
      </c>
      <c r="F273" s="13" t="s">
        <v>8490</v>
      </c>
      <c r="G273" s="13" t="s">
        <v>10740</v>
      </c>
      <c r="H273" s="13" t="s">
        <v>3</v>
      </c>
      <c r="I273" s="13" t="s">
        <v>12702</v>
      </c>
      <c r="J273" s="13" t="s">
        <v>12744</v>
      </c>
      <c r="K273" s="13">
        <v>88385927</v>
      </c>
      <c r="L273" s="13">
        <v>0</v>
      </c>
      <c r="M273" s="12" t="s">
        <v>29</v>
      </c>
      <c r="N273" s="12" t="s">
        <v>9665</v>
      </c>
      <c r="O273" s="12" t="s">
        <v>9666</v>
      </c>
    </row>
    <row r="274" spans="1:15">
      <c r="A274" s="13" t="s">
        <v>8088</v>
      </c>
      <c r="B274" s="13" t="s">
        <v>8096</v>
      </c>
      <c r="C274" s="13" t="s">
        <v>8097</v>
      </c>
      <c r="E274" s="13" t="s">
        <v>7102</v>
      </c>
      <c r="F274" s="13" t="s">
        <v>12610</v>
      </c>
      <c r="G274" s="13" t="s">
        <v>195</v>
      </c>
      <c r="H274" s="13" t="s">
        <v>7</v>
      </c>
      <c r="I274" s="13" t="s">
        <v>12702</v>
      </c>
      <c r="J274" s="13" t="s">
        <v>8491</v>
      </c>
      <c r="K274" s="13">
        <v>26888174</v>
      </c>
      <c r="L274" s="13">
        <v>26888174</v>
      </c>
      <c r="M274" s="12" t="s">
        <v>29</v>
      </c>
      <c r="N274" s="12" t="s">
        <v>9093</v>
      </c>
      <c r="O274" s="12" t="s">
        <v>12610</v>
      </c>
    </row>
    <row r="275" spans="1:15">
      <c r="A275" s="13" t="s">
        <v>8088</v>
      </c>
      <c r="B275" s="13" t="s">
        <v>8208</v>
      </c>
      <c r="C275" s="13" t="s">
        <v>6853</v>
      </c>
      <c r="E275" s="13" t="s">
        <v>7105</v>
      </c>
      <c r="F275" s="13" t="s">
        <v>9529</v>
      </c>
      <c r="G275" s="13" t="s">
        <v>172</v>
      </c>
      <c r="H275" s="13" t="s">
        <v>9</v>
      </c>
      <c r="I275" s="13" t="s">
        <v>12702</v>
      </c>
      <c r="J275" s="13" t="s">
        <v>8492</v>
      </c>
      <c r="K275" s="13">
        <v>22615863</v>
      </c>
      <c r="L275" s="13">
        <v>22615863</v>
      </c>
      <c r="M275" s="12" t="s">
        <v>29</v>
      </c>
      <c r="N275" s="12" t="s">
        <v>9085</v>
      </c>
      <c r="O275" s="12" t="s">
        <v>9529</v>
      </c>
    </row>
    <row r="276" spans="1:15">
      <c r="A276" s="13" t="s">
        <v>8088</v>
      </c>
      <c r="B276" s="13" t="s">
        <v>12796</v>
      </c>
      <c r="C276" s="13" t="s">
        <v>11293</v>
      </c>
      <c r="E276" s="13" t="s">
        <v>8494</v>
      </c>
      <c r="F276" s="13" t="s">
        <v>8493</v>
      </c>
      <c r="G276" s="13" t="s">
        <v>10737</v>
      </c>
      <c r="H276" s="13" t="s">
        <v>5</v>
      </c>
      <c r="I276" s="13" t="s">
        <v>12702</v>
      </c>
      <c r="J276" s="13" t="s">
        <v>8495</v>
      </c>
      <c r="K276" s="13">
        <v>22252707</v>
      </c>
      <c r="L276" s="13">
        <v>0</v>
      </c>
      <c r="M276" s="12" t="s">
        <v>29</v>
      </c>
      <c r="N276" s="12" t="s">
        <v>9077</v>
      </c>
      <c r="O276" s="12" t="s">
        <v>8493</v>
      </c>
    </row>
    <row r="277" spans="1:15">
      <c r="A277" s="13" t="s">
        <v>8088</v>
      </c>
      <c r="B277" s="13" t="s">
        <v>8190</v>
      </c>
      <c r="C277" s="13" t="s">
        <v>6847</v>
      </c>
      <c r="E277" s="13" t="s">
        <v>7106</v>
      </c>
      <c r="F277" s="13" t="s">
        <v>8496</v>
      </c>
      <c r="G277" s="13" t="s">
        <v>74</v>
      </c>
      <c r="H277" s="13" t="s">
        <v>4</v>
      </c>
      <c r="I277" s="13" t="s">
        <v>12702</v>
      </c>
      <c r="J277" s="13" t="s">
        <v>8497</v>
      </c>
      <c r="K277" s="13">
        <v>24406501</v>
      </c>
      <c r="L277" s="13">
        <v>0</v>
      </c>
      <c r="M277" s="12"/>
      <c r="N277" s="12"/>
      <c r="O277" s="12"/>
    </row>
    <row r="278" spans="1:15">
      <c r="A278" s="13" t="s">
        <v>8088</v>
      </c>
      <c r="B278" s="13" t="s">
        <v>9527</v>
      </c>
      <c r="C278" s="13" t="s">
        <v>7114</v>
      </c>
      <c r="E278" s="13" t="s">
        <v>8498</v>
      </c>
      <c r="F278" s="13" t="s">
        <v>9606</v>
      </c>
      <c r="G278" s="13" t="s">
        <v>172</v>
      </c>
      <c r="H278" s="13" t="s">
        <v>6</v>
      </c>
      <c r="I278" s="13" t="s">
        <v>12702</v>
      </c>
      <c r="J278" s="13" t="s">
        <v>8499</v>
      </c>
      <c r="K278" s="13">
        <v>22688793</v>
      </c>
      <c r="L278" s="13">
        <v>22447217</v>
      </c>
      <c r="M278" s="12" t="s">
        <v>29</v>
      </c>
      <c r="N278" s="12" t="s">
        <v>9099</v>
      </c>
      <c r="O278" s="12" t="s">
        <v>9606</v>
      </c>
    </row>
    <row r="279" spans="1:15">
      <c r="A279" s="13" t="s">
        <v>8088</v>
      </c>
      <c r="B279" s="13" t="s">
        <v>8548</v>
      </c>
      <c r="C279" s="13" t="s">
        <v>8549</v>
      </c>
      <c r="E279" s="13" t="s">
        <v>7109</v>
      </c>
      <c r="F279" s="13" t="s">
        <v>8500</v>
      </c>
      <c r="G279" s="13" t="s">
        <v>10740</v>
      </c>
      <c r="H279" s="13" t="s">
        <v>5</v>
      </c>
      <c r="I279" s="13" t="s">
        <v>12702</v>
      </c>
      <c r="J279" s="13" t="s">
        <v>8501</v>
      </c>
      <c r="K279" s="13">
        <v>22531448</v>
      </c>
      <c r="L279" s="13">
        <v>22531448</v>
      </c>
      <c r="M279" s="12"/>
      <c r="N279" s="12"/>
      <c r="O279" s="12"/>
    </row>
    <row r="280" spans="1:15">
      <c r="A280" s="13" t="s">
        <v>8088</v>
      </c>
      <c r="B280" s="13" t="s">
        <v>8120</v>
      </c>
      <c r="C280" s="13" t="s">
        <v>7826</v>
      </c>
      <c r="E280" s="13" t="s">
        <v>7110</v>
      </c>
      <c r="F280" s="13" t="s">
        <v>8502</v>
      </c>
      <c r="G280" s="13" t="s">
        <v>10753</v>
      </c>
      <c r="H280" s="13" t="s">
        <v>7</v>
      </c>
      <c r="I280" s="13" t="s">
        <v>12702</v>
      </c>
      <c r="J280" s="13" t="s">
        <v>10763</v>
      </c>
      <c r="K280" s="13">
        <v>27682847</v>
      </c>
      <c r="L280" s="13">
        <v>0</v>
      </c>
      <c r="M280" s="12" t="s">
        <v>29</v>
      </c>
      <c r="N280" s="12" t="s">
        <v>9094</v>
      </c>
      <c r="O280" s="12" t="s">
        <v>8502</v>
      </c>
    </row>
    <row r="281" spans="1:15">
      <c r="A281" s="13" t="s">
        <v>8088</v>
      </c>
      <c r="B281" s="13" t="s">
        <v>8327</v>
      </c>
      <c r="C281" s="13" t="s">
        <v>6946</v>
      </c>
      <c r="E281" s="13" t="s">
        <v>7112</v>
      </c>
      <c r="F281" s="13" t="s">
        <v>9607</v>
      </c>
      <c r="G281" s="13" t="s">
        <v>1256</v>
      </c>
      <c r="H281" s="13" t="s">
        <v>9</v>
      </c>
      <c r="I281" s="13" t="s">
        <v>12702</v>
      </c>
      <c r="J281" s="13" t="s">
        <v>12745</v>
      </c>
      <c r="K281" s="13">
        <v>27772681</v>
      </c>
      <c r="L281" s="13">
        <v>27740244</v>
      </c>
      <c r="M281" s="12" t="s">
        <v>29</v>
      </c>
      <c r="N281" s="12" t="s">
        <v>9096</v>
      </c>
      <c r="O281" s="12" t="s">
        <v>9607</v>
      </c>
    </row>
    <row r="282" spans="1:15">
      <c r="A282" s="13" t="s">
        <v>8088</v>
      </c>
      <c r="B282" s="13" t="s">
        <v>8291</v>
      </c>
      <c r="C282" s="13" t="s">
        <v>6916</v>
      </c>
      <c r="E282" s="13" t="s">
        <v>7114</v>
      </c>
      <c r="F282" s="13" t="s">
        <v>9527</v>
      </c>
      <c r="G282" s="13" t="s">
        <v>172</v>
      </c>
      <c r="H282" s="13" t="s">
        <v>4</v>
      </c>
      <c r="I282" s="13" t="s">
        <v>12702</v>
      </c>
      <c r="J282" s="13" t="s">
        <v>9642</v>
      </c>
      <c r="K282" s="13">
        <v>22600763</v>
      </c>
      <c r="L282" s="13">
        <v>22600763</v>
      </c>
      <c r="M282" s="12"/>
      <c r="N282" s="12"/>
      <c r="O282" s="12"/>
    </row>
    <row r="283" spans="1:15">
      <c r="A283" s="13" t="s">
        <v>8088</v>
      </c>
      <c r="B283" s="13" t="s">
        <v>8403</v>
      </c>
      <c r="C283" s="13" t="s">
        <v>8404</v>
      </c>
      <c r="E283" s="13" t="s">
        <v>7116</v>
      </c>
      <c r="F283" s="13" t="s">
        <v>9514</v>
      </c>
      <c r="G283" s="13" t="s">
        <v>172</v>
      </c>
      <c r="H283" s="13" t="s">
        <v>10</v>
      </c>
      <c r="I283" s="13" t="s">
        <v>12702</v>
      </c>
      <c r="J283" s="13" t="s">
        <v>8503</v>
      </c>
      <c r="K283" s="13">
        <v>22397250</v>
      </c>
      <c r="L283" s="13">
        <v>22397250</v>
      </c>
      <c r="M283" s="12" t="s">
        <v>29</v>
      </c>
      <c r="N283" s="12" t="s">
        <v>9097</v>
      </c>
      <c r="O283" s="12" t="s">
        <v>9514</v>
      </c>
    </row>
    <row r="284" spans="1:15">
      <c r="A284" s="13" t="s">
        <v>8088</v>
      </c>
      <c r="B284" s="13" t="s">
        <v>9528</v>
      </c>
      <c r="C284" s="13" t="s">
        <v>6935</v>
      </c>
      <c r="E284" s="13" t="s">
        <v>8504</v>
      </c>
      <c r="F284" s="13" t="s">
        <v>9497</v>
      </c>
      <c r="G284" s="13" t="s">
        <v>172</v>
      </c>
      <c r="H284" s="13" t="s">
        <v>4</v>
      </c>
      <c r="I284" s="13" t="s">
        <v>12702</v>
      </c>
      <c r="J284" s="13" t="s">
        <v>8505</v>
      </c>
      <c r="K284" s="13">
        <v>25601683</v>
      </c>
      <c r="L284" s="13">
        <v>25601683</v>
      </c>
      <c r="M284" s="12"/>
      <c r="N284" s="12"/>
      <c r="O284" s="12"/>
    </row>
    <row r="285" spans="1:15">
      <c r="A285" s="13" t="s">
        <v>8088</v>
      </c>
      <c r="B285" s="13" t="s">
        <v>1409</v>
      </c>
      <c r="C285" s="13" t="s">
        <v>8301</v>
      </c>
      <c r="E285" s="13" t="s">
        <v>7118</v>
      </c>
      <c r="F285" s="13" t="s">
        <v>9667</v>
      </c>
      <c r="G285" s="13" t="s">
        <v>172</v>
      </c>
      <c r="H285" s="13" t="s">
        <v>9</v>
      </c>
      <c r="I285" s="13" t="s">
        <v>12702</v>
      </c>
      <c r="J285" s="13" t="s">
        <v>9643</v>
      </c>
      <c r="K285" s="13">
        <v>22684309</v>
      </c>
      <c r="L285" s="13">
        <v>22684309</v>
      </c>
      <c r="M285" s="12" t="s">
        <v>29</v>
      </c>
      <c r="N285" s="12" t="s">
        <v>9578</v>
      </c>
      <c r="O285" s="12" t="s">
        <v>9667</v>
      </c>
    </row>
    <row r="286" spans="1:15">
      <c r="A286" s="13" t="s">
        <v>8088</v>
      </c>
      <c r="B286" s="13" t="s">
        <v>12712</v>
      </c>
      <c r="C286" s="13" t="s">
        <v>444</v>
      </c>
      <c r="E286" s="13" t="s">
        <v>8507</v>
      </c>
      <c r="F286" s="13" t="s">
        <v>9519</v>
      </c>
      <c r="G286" s="13" t="s">
        <v>201</v>
      </c>
      <c r="H286" s="13" t="s">
        <v>9</v>
      </c>
      <c r="I286" s="13" t="s">
        <v>12702</v>
      </c>
      <c r="J286" s="13" t="s">
        <v>9570</v>
      </c>
      <c r="K286" s="13">
        <v>22793731</v>
      </c>
      <c r="L286" s="13">
        <v>22793251</v>
      </c>
      <c r="M286" s="12"/>
      <c r="N286" s="12"/>
      <c r="O286" s="12"/>
    </row>
    <row r="287" spans="1:15">
      <c r="A287" s="13" t="s">
        <v>8088</v>
      </c>
      <c r="B287" s="13" t="s">
        <v>8518</v>
      </c>
      <c r="C287" s="13" t="s">
        <v>8519</v>
      </c>
      <c r="E287" s="13" t="s">
        <v>7119</v>
      </c>
      <c r="F287" s="13" t="s">
        <v>9546</v>
      </c>
      <c r="G287" s="13" t="s">
        <v>201</v>
      </c>
      <c r="H287" s="13" t="s">
        <v>9</v>
      </c>
      <c r="I287" s="13" t="s">
        <v>12702</v>
      </c>
      <c r="J287" s="13" t="s">
        <v>8508</v>
      </c>
      <c r="K287" s="13">
        <v>22737223</v>
      </c>
      <c r="L287" s="13">
        <v>0</v>
      </c>
      <c r="M287" s="12" t="s">
        <v>29</v>
      </c>
      <c r="N287" s="12" t="s">
        <v>9118</v>
      </c>
      <c r="O287" s="12" t="s">
        <v>9546</v>
      </c>
    </row>
    <row r="288" spans="1:15">
      <c r="A288" s="13" t="s">
        <v>8088</v>
      </c>
      <c r="B288" s="13" t="s">
        <v>12789</v>
      </c>
      <c r="C288" s="13" t="s">
        <v>8914</v>
      </c>
      <c r="E288" s="13" t="s">
        <v>7120</v>
      </c>
      <c r="F288" s="13" t="s">
        <v>9545</v>
      </c>
      <c r="G288" s="13" t="s">
        <v>201</v>
      </c>
      <c r="H288" s="13" t="s">
        <v>9</v>
      </c>
      <c r="I288" s="13" t="s">
        <v>12702</v>
      </c>
      <c r="J288" s="13" t="s">
        <v>8509</v>
      </c>
      <c r="K288" s="13">
        <v>22783479</v>
      </c>
      <c r="L288" s="13">
        <v>50082818</v>
      </c>
      <c r="M288" s="12" t="s">
        <v>29</v>
      </c>
      <c r="N288" s="12" t="s">
        <v>9111</v>
      </c>
      <c r="O288" s="12" t="s">
        <v>9545</v>
      </c>
    </row>
    <row r="289" spans="1:15">
      <c r="A289" s="13" t="s">
        <v>8088</v>
      </c>
      <c r="B289" s="13" t="s">
        <v>8476</v>
      </c>
      <c r="C289" s="13" t="s">
        <v>7074</v>
      </c>
      <c r="E289" s="13" t="s">
        <v>8511</v>
      </c>
      <c r="F289" s="13" t="s">
        <v>8510</v>
      </c>
      <c r="G289" s="13" t="s">
        <v>297</v>
      </c>
      <c r="H289" s="13" t="s">
        <v>3</v>
      </c>
      <c r="I289" s="13" t="s">
        <v>12702</v>
      </c>
      <c r="J289" s="13" t="s">
        <v>8512</v>
      </c>
      <c r="K289" s="13">
        <v>24164818</v>
      </c>
      <c r="L289" s="13">
        <v>24164985</v>
      </c>
      <c r="M289" s="12" t="s">
        <v>29</v>
      </c>
      <c r="N289" s="12" t="s">
        <v>9103</v>
      </c>
      <c r="O289" s="12" t="s">
        <v>8510</v>
      </c>
    </row>
    <row r="290" spans="1:15">
      <c r="A290" s="13" t="s">
        <v>8088</v>
      </c>
      <c r="B290" s="13" t="s">
        <v>12632</v>
      </c>
      <c r="C290" s="13" t="s">
        <v>10001</v>
      </c>
      <c r="E290" s="13" t="s">
        <v>8514</v>
      </c>
      <c r="F290" s="13" t="s">
        <v>8513</v>
      </c>
      <c r="G290" s="13" t="s">
        <v>185</v>
      </c>
      <c r="H290" s="13" t="s">
        <v>9</v>
      </c>
      <c r="I290" s="13" t="s">
        <v>12702</v>
      </c>
      <c r="J290" s="13" t="s">
        <v>8515</v>
      </c>
      <c r="K290" s="13">
        <v>24797583</v>
      </c>
      <c r="L290" s="13">
        <v>24797657</v>
      </c>
      <c r="M290" s="12" t="s">
        <v>29</v>
      </c>
      <c r="N290" s="12" t="s">
        <v>9104</v>
      </c>
      <c r="O290" s="12" t="s">
        <v>8513</v>
      </c>
    </row>
    <row r="291" spans="1:15">
      <c r="A291" s="13" t="s">
        <v>8088</v>
      </c>
      <c r="B291" s="13" t="s">
        <v>12570</v>
      </c>
      <c r="C291" s="13" t="s">
        <v>8240</v>
      </c>
      <c r="E291" s="13" t="s">
        <v>8517</v>
      </c>
      <c r="F291" s="13" t="s">
        <v>8516</v>
      </c>
      <c r="G291" s="13" t="s">
        <v>10736</v>
      </c>
      <c r="H291" s="13" t="s">
        <v>6</v>
      </c>
      <c r="I291" s="13" t="s">
        <v>12702</v>
      </c>
      <c r="J291" s="13" t="s">
        <v>12611</v>
      </c>
      <c r="K291" s="13">
        <v>88103280</v>
      </c>
      <c r="L291" s="13">
        <v>0</v>
      </c>
      <c r="M291" s="12"/>
      <c r="N291" s="12"/>
      <c r="O291" s="12"/>
    </row>
    <row r="292" spans="1:15">
      <c r="A292" s="13" t="s">
        <v>8088</v>
      </c>
      <c r="B292" s="13" t="s">
        <v>8394</v>
      </c>
      <c r="C292" s="13" t="s">
        <v>8395</v>
      </c>
      <c r="E292" s="13" t="s">
        <v>8519</v>
      </c>
      <c r="F292" s="13" t="s">
        <v>8518</v>
      </c>
      <c r="G292" s="13" t="s">
        <v>10740</v>
      </c>
      <c r="H292" s="13" t="s">
        <v>7</v>
      </c>
      <c r="I292" s="13" t="s">
        <v>12702</v>
      </c>
      <c r="J292" s="13" t="s">
        <v>8520</v>
      </c>
      <c r="K292" s="13">
        <v>22357685</v>
      </c>
      <c r="L292" s="13">
        <v>22367905</v>
      </c>
      <c r="M292" s="12" t="s">
        <v>29</v>
      </c>
      <c r="N292" s="12" t="s">
        <v>9668</v>
      </c>
      <c r="O292" s="12" t="s">
        <v>9669</v>
      </c>
    </row>
    <row r="293" spans="1:15">
      <c r="A293" s="13" t="s">
        <v>8088</v>
      </c>
      <c r="B293" s="13" t="s">
        <v>10782</v>
      </c>
      <c r="C293" s="13" t="s">
        <v>7603</v>
      </c>
      <c r="E293" s="13" t="s">
        <v>8522</v>
      </c>
      <c r="F293" s="13" t="s">
        <v>8521</v>
      </c>
      <c r="G293" s="13" t="s">
        <v>4179</v>
      </c>
      <c r="H293" s="13" t="s">
        <v>9</v>
      </c>
      <c r="I293" s="13" t="s">
        <v>12702</v>
      </c>
      <c r="J293" s="13" t="s">
        <v>12612</v>
      </c>
      <c r="K293" s="13">
        <v>26821210</v>
      </c>
      <c r="L293" s="13">
        <v>26568075</v>
      </c>
      <c r="M293" s="12" t="s">
        <v>29</v>
      </c>
      <c r="N293" s="12" t="s">
        <v>9105</v>
      </c>
      <c r="O293" s="12" t="s">
        <v>8521</v>
      </c>
    </row>
    <row r="294" spans="1:15">
      <c r="A294" s="13" t="s">
        <v>8088</v>
      </c>
      <c r="B294" s="13" t="s">
        <v>8192</v>
      </c>
      <c r="C294" s="13" t="s">
        <v>6848</v>
      </c>
      <c r="E294" s="13" t="s">
        <v>8524</v>
      </c>
      <c r="F294" s="13" t="s">
        <v>8523</v>
      </c>
      <c r="G294" s="13" t="s">
        <v>201</v>
      </c>
      <c r="H294" s="13" t="s">
        <v>3</v>
      </c>
      <c r="I294" s="13" t="s">
        <v>12702</v>
      </c>
      <c r="J294" s="13" t="s">
        <v>8525</v>
      </c>
      <c r="K294" s="13">
        <v>25530678</v>
      </c>
      <c r="L294" s="13">
        <v>25920602</v>
      </c>
      <c r="M294" s="12" t="s">
        <v>29</v>
      </c>
      <c r="N294" s="12" t="s">
        <v>9670</v>
      </c>
      <c r="O294" s="12" t="s">
        <v>12675</v>
      </c>
    </row>
    <row r="295" spans="1:15">
      <c r="A295" s="13" t="s">
        <v>8088</v>
      </c>
      <c r="B295" s="13" t="s">
        <v>9529</v>
      </c>
      <c r="C295" s="13" t="s">
        <v>7105</v>
      </c>
      <c r="E295" s="13" t="s">
        <v>8526</v>
      </c>
      <c r="F295" s="13" t="s">
        <v>58</v>
      </c>
      <c r="G295" s="13" t="s">
        <v>172</v>
      </c>
      <c r="H295" s="13" t="s">
        <v>3</v>
      </c>
      <c r="I295" s="13" t="s">
        <v>12702</v>
      </c>
      <c r="J295" s="13" t="s">
        <v>12746</v>
      </c>
      <c r="K295" s="13">
        <v>22370296</v>
      </c>
      <c r="L295" s="13">
        <v>22622728</v>
      </c>
      <c r="M295" s="12" t="s">
        <v>29</v>
      </c>
      <c r="N295" s="12" t="s">
        <v>9108</v>
      </c>
      <c r="O295" s="12" t="s">
        <v>58</v>
      </c>
    </row>
    <row r="296" spans="1:15">
      <c r="A296" s="13" t="s">
        <v>8088</v>
      </c>
      <c r="B296" s="13" t="s">
        <v>10780</v>
      </c>
      <c r="C296" s="13" t="s">
        <v>7561</v>
      </c>
      <c r="E296" s="13" t="s">
        <v>8527</v>
      </c>
      <c r="F296" s="13" t="s">
        <v>687</v>
      </c>
      <c r="G296" s="13" t="s">
        <v>10740</v>
      </c>
      <c r="H296" s="13" t="s">
        <v>7</v>
      </c>
      <c r="I296" s="13" t="s">
        <v>12702</v>
      </c>
      <c r="J296" s="13" t="s">
        <v>9571</v>
      </c>
      <c r="K296" s="13">
        <v>22858383</v>
      </c>
      <c r="L296" s="13">
        <v>0</v>
      </c>
      <c r="M296" s="12"/>
      <c r="N296" s="12"/>
      <c r="O296" s="12"/>
    </row>
    <row r="297" spans="1:15">
      <c r="A297" s="13" t="s">
        <v>8088</v>
      </c>
      <c r="B297" s="13" t="s">
        <v>8266</v>
      </c>
      <c r="C297" s="13" t="s">
        <v>6895</v>
      </c>
      <c r="E297" s="13" t="s">
        <v>8529</v>
      </c>
      <c r="F297" s="13" t="s">
        <v>8528</v>
      </c>
      <c r="G297" s="13" t="s">
        <v>195</v>
      </c>
      <c r="H297" s="13" t="s">
        <v>5</v>
      </c>
      <c r="I297" s="13" t="s">
        <v>12702</v>
      </c>
      <c r="J297" s="13" t="s">
        <v>12747</v>
      </c>
      <c r="K297" s="13">
        <v>26546087</v>
      </c>
      <c r="L297" s="13">
        <v>0</v>
      </c>
      <c r="M297" s="12" t="s">
        <v>29</v>
      </c>
      <c r="N297" s="12" t="s">
        <v>9113</v>
      </c>
      <c r="O297" s="12" t="s">
        <v>8528</v>
      </c>
    </row>
    <row r="298" spans="1:15">
      <c r="A298" s="13" t="s">
        <v>8088</v>
      </c>
      <c r="B298" s="13" t="s">
        <v>694</v>
      </c>
      <c r="C298" s="13" t="s">
        <v>6889</v>
      </c>
      <c r="E298" s="13" t="s">
        <v>8531</v>
      </c>
      <c r="F298" s="13" t="s">
        <v>8530</v>
      </c>
      <c r="G298" s="13" t="s">
        <v>172</v>
      </c>
      <c r="H298" s="13" t="s">
        <v>4</v>
      </c>
      <c r="I298" s="13" t="s">
        <v>12702</v>
      </c>
      <c r="J298" s="13" t="s">
        <v>12748</v>
      </c>
      <c r="K298" s="13">
        <v>22613640</v>
      </c>
      <c r="L298" s="13">
        <v>22636893</v>
      </c>
      <c r="M298" s="12"/>
      <c r="N298" s="12"/>
      <c r="O298" s="12"/>
    </row>
    <row r="299" spans="1:15">
      <c r="A299" s="13" t="s">
        <v>8088</v>
      </c>
      <c r="B299" s="13" t="s">
        <v>12652</v>
      </c>
      <c r="C299" s="13" t="s">
        <v>8909</v>
      </c>
      <c r="E299" s="13" t="s">
        <v>8532</v>
      </c>
      <c r="F299" s="13" t="s">
        <v>9493</v>
      </c>
      <c r="G299" s="13" t="s">
        <v>10740</v>
      </c>
      <c r="H299" s="13" t="s">
        <v>7</v>
      </c>
      <c r="I299" s="13" t="s">
        <v>12702</v>
      </c>
      <c r="J299" s="13" t="s">
        <v>9572</v>
      </c>
      <c r="K299" s="13">
        <v>22450101</v>
      </c>
      <c r="L299" s="13">
        <v>0</v>
      </c>
      <c r="M299" s="12"/>
      <c r="N299" s="12"/>
      <c r="O299" s="12"/>
    </row>
    <row r="300" spans="1:15">
      <c r="A300" s="13" t="s">
        <v>8088</v>
      </c>
      <c r="B300" s="13" t="s">
        <v>8411</v>
      </c>
      <c r="C300" s="13" t="s">
        <v>8412</v>
      </c>
      <c r="E300" s="13" t="s">
        <v>8533</v>
      </c>
      <c r="F300" s="13" t="s">
        <v>12613</v>
      </c>
      <c r="G300" s="13" t="s">
        <v>43</v>
      </c>
      <c r="H300" s="13" t="s">
        <v>4</v>
      </c>
      <c r="I300" s="13" t="s">
        <v>12702</v>
      </c>
      <c r="J300" s="13" t="s">
        <v>8534</v>
      </c>
      <c r="K300" s="13">
        <v>22504242</v>
      </c>
      <c r="L300" s="13">
        <v>0</v>
      </c>
      <c r="M300" s="12" t="s">
        <v>29</v>
      </c>
      <c r="N300" s="12" t="s">
        <v>9112</v>
      </c>
      <c r="O300" s="12" t="s">
        <v>12613</v>
      </c>
    </row>
    <row r="301" spans="1:15">
      <c r="A301" s="13" t="s">
        <v>8088</v>
      </c>
      <c r="B301" s="13" t="s">
        <v>12870</v>
      </c>
      <c r="C301" s="13" t="s">
        <v>11717</v>
      </c>
      <c r="E301" s="13" t="s">
        <v>9548</v>
      </c>
      <c r="F301" s="13" t="s">
        <v>10714</v>
      </c>
      <c r="G301" s="13" t="s">
        <v>195</v>
      </c>
      <c r="H301" s="13" t="s">
        <v>5</v>
      </c>
      <c r="I301" s="13" t="s">
        <v>12702</v>
      </c>
      <c r="J301" s="13" t="s">
        <v>9573</v>
      </c>
      <c r="K301" s="13">
        <v>26545042</v>
      </c>
      <c r="L301" s="13">
        <v>26545044</v>
      </c>
      <c r="M301" s="12" t="s">
        <v>29</v>
      </c>
      <c r="N301" s="12" t="s">
        <v>9579</v>
      </c>
      <c r="O301" s="12" t="s">
        <v>10714</v>
      </c>
    </row>
    <row r="302" spans="1:15">
      <c r="A302" s="13" t="s">
        <v>8088</v>
      </c>
      <c r="B302" s="13" t="s">
        <v>12870</v>
      </c>
      <c r="C302" s="13" t="s">
        <v>9062</v>
      </c>
      <c r="E302" s="13" t="s">
        <v>8535</v>
      </c>
      <c r="F302" s="13" t="s">
        <v>12614</v>
      </c>
      <c r="G302" s="13" t="s">
        <v>10737</v>
      </c>
      <c r="H302" s="13" t="s">
        <v>6</v>
      </c>
      <c r="I302" s="13" t="s">
        <v>12702</v>
      </c>
      <c r="J302" s="13" t="s">
        <v>8321</v>
      </c>
      <c r="K302" s="13">
        <v>22728608</v>
      </c>
      <c r="L302" s="13">
        <v>0</v>
      </c>
      <c r="M302" s="12" t="s">
        <v>29</v>
      </c>
      <c r="N302" s="12" t="s">
        <v>9107</v>
      </c>
      <c r="O302" s="12" t="s">
        <v>12614</v>
      </c>
    </row>
    <row r="303" spans="1:15">
      <c r="A303" s="13" t="s">
        <v>8088</v>
      </c>
      <c r="B303" s="13" t="s">
        <v>60</v>
      </c>
      <c r="C303" s="13" t="s">
        <v>6999</v>
      </c>
      <c r="E303" s="13" t="s">
        <v>7130</v>
      </c>
      <c r="F303" s="13" t="s">
        <v>8536</v>
      </c>
      <c r="G303" s="13" t="s">
        <v>10748</v>
      </c>
      <c r="H303" s="13" t="s">
        <v>5</v>
      </c>
      <c r="I303" s="13" t="s">
        <v>12702</v>
      </c>
      <c r="J303" s="13" t="s">
        <v>12615</v>
      </c>
      <c r="K303" s="13">
        <v>27677777</v>
      </c>
      <c r="L303" s="13">
        <v>0</v>
      </c>
      <c r="M303" s="12" t="s">
        <v>29</v>
      </c>
      <c r="N303" s="12" t="s">
        <v>9114</v>
      </c>
      <c r="O303" s="12" t="s">
        <v>8536</v>
      </c>
    </row>
    <row r="304" spans="1:15">
      <c r="A304" s="13" t="s">
        <v>8088</v>
      </c>
      <c r="B304" s="13" t="s">
        <v>12794</v>
      </c>
      <c r="C304" s="13" t="s">
        <v>7605</v>
      </c>
      <c r="E304" s="13" t="s">
        <v>7138</v>
      </c>
      <c r="F304" s="13" t="s">
        <v>10715</v>
      </c>
      <c r="G304" s="13" t="s">
        <v>10736</v>
      </c>
      <c r="H304" s="13" t="s">
        <v>5</v>
      </c>
      <c r="I304" s="13" t="s">
        <v>12702</v>
      </c>
      <c r="J304" s="13" t="s">
        <v>8537</v>
      </c>
      <c r="K304" s="13">
        <v>22886113</v>
      </c>
      <c r="L304" s="13">
        <v>0</v>
      </c>
      <c r="M304" s="12" t="s">
        <v>29</v>
      </c>
      <c r="N304" s="12" t="s">
        <v>9115</v>
      </c>
      <c r="O304" s="12" t="s">
        <v>10715</v>
      </c>
    </row>
    <row r="305" spans="1:15">
      <c r="A305" s="13" t="s">
        <v>8088</v>
      </c>
      <c r="B305" s="13" t="s">
        <v>10671</v>
      </c>
      <c r="C305" s="13" t="s">
        <v>8178</v>
      </c>
      <c r="E305" s="13" t="s">
        <v>8539</v>
      </c>
      <c r="F305" s="13" t="s">
        <v>8538</v>
      </c>
      <c r="G305" s="13" t="s">
        <v>172</v>
      </c>
      <c r="H305" s="13" t="s">
        <v>6</v>
      </c>
      <c r="I305" s="13" t="s">
        <v>12702</v>
      </c>
      <c r="J305" s="13" t="s">
        <v>8540</v>
      </c>
      <c r="K305" s="13">
        <v>22676420</v>
      </c>
      <c r="L305" s="13">
        <v>0</v>
      </c>
      <c r="M305" s="12"/>
      <c r="N305" s="12"/>
      <c r="O305" s="12"/>
    </row>
    <row r="306" spans="1:15">
      <c r="A306" s="13" t="s">
        <v>8088</v>
      </c>
      <c r="B306" s="13" t="s">
        <v>10771</v>
      </c>
      <c r="C306" s="13" t="s">
        <v>10734</v>
      </c>
      <c r="E306" s="13" t="s">
        <v>7142</v>
      </c>
      <c r="F306" s="13" t="s">
        <v>12749</v>
      </c>
      <c r="G306" s="13" t="s">
        <v>10736</v>
      </c>
      <c r="H306" s="13" t="s">
        <v>6</v>
      </c>
      <c r="I306" s="13" t="s">
        <v>12702</v>
      </c>
      <c r="J306" s="13" t="s">
        <v>8541</v>
      </c>
      <c r="K306" s="13">
        <v>22036512</v>
      </c>
      <c r="L306" s="13">
        <v>22826512</v>
      </c>
      <c r="M306" s="12" t="s">
        <v>29</v>
      </c>
      <c r="N306" s="12" t="s">
        <v>9116</v>
      </c>
      <c r="O306" s="12" t="s">
        <v>12749</v>
      </c>
    </row>
    <row r="307" spans="1:15">
      <c r="A307" s="13" t="s">
        <v>8088</v>
      </c>
      <c r="B307" s="13" t="s">
        <v>8261</v>
      </c>
      <c r="C307" s="13" t="s">
        <v>6892</v>
      </c>
      <c r="E307" s="13" t="s">
        <v>7143</v>
      </c>
      <c r="F307" s="13" t="s">
        <v>8542</v>
      </c>
      <c r="G307" s="13" t="s">
        <v>195</v>
      </c>
      <c r="H307" s="13" t="s">
        <v>9</v>
      </c>
      <c r="I307" s="13" t="s">
        <v>12702</v>
      </c>
      <c r="J307" s="13" t="s">
        <v>8506</v>
      </c>
      <c r="K307" s="13">
        <v>40017993</v>
      </c>
      <c r="L307" s="13">
        <v>0</v>
      </c>
      <c r="M307" s="12" t="s">
        <v>29</v>
      </c>
      <c r="N307" s="12" t="s">
        <v>9117</v>
      </c>
      <c r="O307" s="12" t="s">
        <v>8542</v>
      </c>
    </row>
    <row r="308" spans="1:15">
      <c r="A308" s="13" t="s">
        <v>8088</v>
      </c>
      <c r="B308" s="13" t="s">
        <v>8157</v>
      </c>
      <c r="C308" s="13" t="s">
        <v>7856</v>
      </c>
      <c r="E308" s="13" t="s">
        <v>7587</v>
      </c>
      <c r="F308" s="13" t="s">
        <v>12616</v>
      </c>
      <c r="G308" s="13" t="s">
        <v>10748</v>
      </c>
      <c r="H308" s="13" t="s">
        <v>6</v>
      </c>
      <c r="I308" s="13" t="s">
        <v>12702</v>
      </c>
      <c r="J308" s="13" t="s">
        <v>12750</v>
      </c>
      <c r="K308" s="13">
        <v>40003554</v>
      </c>
      <c r="L308" s="13">
        <v>0</v>
      </c>
      <c r="M308" s="12" t="s">
        <v>29</v>
      </c>
      <c r="N308" s="12" t="s">
        <v>9121</v>
      </c>
      <c r="O308" s="12" t="s">
        <v>12676</v>
      </c>
    </row>
    <row r="309" spans="1:15">
      <c r="A309" s="13" t="s">
        <v>8088</v>
      </c>
      <c r="B309" s="13" t="s">
        <v>9530</v>
      </c>
      <c r="C309" s="13" t="s">
        <v>8448</v>
      </c>
      <c r="E309" s="13" t="s">
        <v>7508</v>
      </c>
      <c r="F309" s="13" t="s">
        <v>8543</v>
      </c>
      <c r="G309" s="13" t="s">
        <v>172</v>
      </c>
      <c r="H309" s="13" t="s">
        <v>10</v>
      </c>
      <c r="I309" s="13" t="s">
        <v>12702</v>
      </c>
      <c r="J309" s="13" t="s">
        <v>12617</v>
      </c>
      <c r="K309" s="13">
        <v>22934863</v>
      </c>
      <c r="L309" s="13">
        <v>22393567</v>
      </c>
      <c r="M309" s="12" t="s">
        <v>29</v>
      </c>
      <c r="N309" s="12" t="s">
        <v>9119</v>
      </c>
      <c r="O309" s="12" t="s">
        <v>8543</v>
      </c>
    </row>
    <row r="310" spans="1:15">
      <c r="A310" s="13" t="s">
        <v>8088</v>
      </c>
      <c r="B310" s="13" t="s">
        <v>8171</v>
      </c>
      <c r="C310" s="13" t="s">
        <v>7848</v>
      </c>
      <c r="E310" s="13" t="s">
        <v>8544</v>
      </c>
      <c r="F310" s="13" t="s">
        <v>10716</v>
      </c>
      <c r="G310" s="13" t="s">
        <v>10737</v>
      </c>
      <c r="H310" s="13" t="s">
        <v>5</v>
      </c>
      <c r="I310" s="13" t="s">
        <v>12702</v>
      </c>
      <c r="J310" s="13" t="s">
        <v>9632</v>
      </c>
      <c r="K310" s="13">
        <v>40364554</v>
      </c>
      <c r="L310" s="13">
        <v>22270211</v>
      </c>
      <c r="M310" s="12" t="s">
        <v>29</v>
      </c>
      <c r="N310" s="12" t="s">
        <v>9120</v>
      </c>
      <c r="O310" s="12" t="s">
        <v>10716</v>
      </c>
    </row>
    <row r="311" spans="1:15">
      <c r="A311" s="13" t="s">
        <v>8088</v>
      </c>
      <c r="B311" s="13" t="s">
        <v>9531</v>
      </c>
      <c r="C311" s="13" t="s">
        <v>9551</v>
      </c>
      <c r="E311" s="13" t="s">
        <v>8545</v>
      </c>
      <c r="F311" s="13" t="s">
        <v>9511</v>
      </c>
      <c r="G311" s="13" t="s">
        <v>10737</v>
      </c>
      <c r="H311" s="13" t="s">
        <v>4</v>
      </c>
      <c r="I311" s="13" t="s">
        <v>12702</v>
      </c>
      <c r="J311" s="13" t="s">
        <v>8546</v>
      </c>
      <c r="K311" s="13">
        <v>22255078</v>
      </c>
      <c r="L311" s="13">
        <v>0</v>
      </c>
      <c r="M311" s="12"/>
      <c r="N311" s="12"/>
      <c r="O311" s="12"/>
    </row>
    <row r="312" spans="1:15">
      <c r="A312" s="13" t="s">
        <v>8088</v>
      </c>
      <c r="B312" s="13" t="s">
        <v>12708</v>
      </c>
      <c r="C312" s="13" t="s">
        <v>7854</v>
      </c>
      <c r="E312" s="13" t="s">
        <v>9613</v>
      </c>
      <c r="F312" s="13" t="s">
        <v>8547</v>
      </c>
      <c r="G312" s="13" t="s">
        <v>116</v>
      </c>
      <c r="H312" s="13" t="s">
        <v>7</v>
      </c>
      <c r="I312" s="13" t="s">
        <v>12702</v>
      </c>
      <c r="J312" s="13" t="s">
        <v>10717</v>
      </c>
      <c r="K312" s="13">
        <v>26613564</v>
      </c>
      <c r="L312" s="13">
        <v>0</v>
      </c>
      <c r="M312" s="12" t="s">
        <v>29</v>
      </c>
      <c r="N312" s="12" t="s">
        <v>9671</v>
      </c>
      <c r="O312" s="12" t="s">
        <v>8547</v>
      </c>
    </row>
    <row r="313" spans="1:15">
      <c r="A313" s="13" t="s">
        <v>8088</v>
      </c>
      <c r="B313" s="13" t="s">
        <v>3846</v>
      </c>
      <c r="C313" s="13" t="s">
        <v>8466</v>
      </c>
      <c r="E313" s="13" t="s">
        <v>8549</v>
      </c>
      <c r="F313" s="13" t="s">
        <v>8548</v>
      </c>
      <c r="G313" s="13" t="s">
        <v>172</v>
      </c>
      <c r="H313" s="13" t="s">
        <v>6</v>
      </c>
      <c r="I313" s="13" t="s">
        <v>12702</v>
      </c>
      <c r="J313" s="13" t="s">
        <v>8550</v>
      </c>
      <c r="K313" s="13">
        <v>25600009</v>
      </c>
      <c r="L313" s="13">
        <v>22621945</v>
      </c>
      <c r="M313" s="12"/>
      <c r="N313" s="12"/>
      <c r="O313" s="12"/>
    </row>
    <row r="314" spans="1:15">
      <c r="A314" s="13" t="s">
        <v>8088</v>
      </c>
      <c r="B314" s="13" t="s">
        <v>9532</v>
      </c>
      <c r="C314" s="13" t="s">
        <v>7081</v>
      </c>
      <c r="E314" s="13" t="s">
        <v>7204</v>
      </c>
      <c r="F314" s="13" t="s">
        <v>8551</v>
      </c>
      <c r="G314" s="13" t="s">
        <v>195</v>
      </c>
      <c r="H314" s="13" t="s">
        <v>9</v>
      </c>
      <c r="I314" s="13" t="s">
        <v>12702</v>
      </c>
      <c r="J314" s="13" t="s">
        <v>9644</v>
      </c>
      <c r="K314" s="13">
        <v>26701064</v>
      </c>
      <c r="L314" s="13">
        <v>0</v>
      </c>
      <c r="M314" s="12" t="s">
        <v>29</v>
      </c>
      <c r="N314" s="12" t="s">
        <v>9122</v>
      </c>
      <c r="O314" s="12" t="s">
        <v>8551</v>
      </c>
    </row>
    <row r="315" spans="1:15">
      <c r="A315" s="13" t="s">
        <v>8088</v>
      </c>
      <c r="B315" s="13" t="s">
        <v>8516</v>
      </c>
      <c r="C315" s="13" t="s">
        <v>8517</v>
      </c>
      <c r="E315" s="13" t="s">
        <v>8552</v>
      </c>
      <c r="F315" s="13" t="s">
        <v>10764</v>
      </c>
      <c r="G315" s="13" t="s">
        <v>116</v>
      </c>
      <c r="H315" s="13" t="s">
        <v>12</v>
      </c>
      <c r="I315" s="13" t="s">
        <v>12702</v>
      </c>
      <c r="J315" s="13" t="s">
        <v>8553</v>
      </c>
      <c r="K315" s="13">
        <v>26355555</v>
      </c>
      <c r="L315" s="13">
        <v>0</v>
      </c>
      <c r="M315" s="12" t="s">
        <v>29</v>
      </c>
      <c r="N315" s="12" t="s">
        <v>10765</v>
      </c>
      <c r="O315" s="12" t="s">
        <v>12677</v>
      </c>
    </row>
    <row r="316" spans="1:15">
      <c r="A316" s="13" t="s">
        <v>8088</v>
      </c>
      <c r="B316" s="13" t="s">
        <v>10719</v>
      </c>
      <c r="C316" s="13" t="s">
        <v>7232</v>
      </c>
      <c r="E316" s="13" t="s">
        <v>8554</v>
      </c>
      <c r="F316" s="13" t="s">
        <v>75</v>
      </c>
      <c r="G316" s="13" t="s">
        <v>73</v>
      </c>
      <c r="H316" s="13" t="s">
        <v>3</v>
      </c>
      <c r="I316" s="13" t="s">
        <v>12702</v>
      </c>
      <c r="J316" s="13" t="s">
        <v>8555</v>
      </c>
      <c r="K316" s="13">
        <v>24454090</v>
      </c>
      <c r="L316" s="13">
        <v>0</v>
      </c>
      <c r="M316" s="12"/>
      <c r="N316" s="12"/>
      <c r="O316" s="12"/>
    </row>
    <row r="317" spans="1:15">
      <c r="A317" s="13" t="s">
        <v>8088</v>
      </c>
      <c r="B317" s="13" t="s">
        <v>8200</v>
      </c>
      <c r="C317" s="13" t="s">
        <v>6850</v>
      </c>
      <c r="E317" s="13" t="s">
        <v>7321</v>
      </c>
      <c r="F317" s="13" t="s">
        <v>8556</v>
      </c>
      <c r="G317" s="13" t="s">
        <v>10736</v>
      </c>
      <c r="H317" s="13" t="s">
        <v>6</v>
      </c>
      <c r="I317" s="13" t="s">
        <v>12702</v>
      </c>
      <c r="J317" s="13" t="s">
        <v>9645</v>
      </c>
      <c r="K317" s="13">
        <v>22821282</v>
      </c>
      <c r="L317" s="13">
        <v>22821282</v>
      </c>
      <c r="M317" s="12" t="s">
        <v>29</v>
      </c>
      <c r="N317" s="12" t="s">
        <v>9124</v>
      </c>
      <c r="O317" s="12" t="s">
        <v>8556</v>
      </c>
    </row>
    <row r="318" spans="1:15">
      <c r="A318" s="13" t="s">
        <v>8088</v>
      </c>
      <c r="B318" s="13" t="s">
        <v>12828</v>
      </c>
      <c r="C318" s="13" t="s">
        <v>7551</v>
      </c>
      <c r="E318" s="13" t="s">
        <v>9552</v>
      </c>
      <c r="F318" s="13" t="s">
        <v>9539</v>
      </c>
      <c r="G318" s="13" t="s">
        <v>73</v>
      </c>
      <c r="H318" s="13" t="s">
        <v>3</v>
      </c>
      <c r="I318" s="13" t="s">
        <v>12702</v>
      </c>
      <c r="J318" s="13" t="s">
        <v>9574</v>
      </c>
      <c r="K318" s="13">
        <v>24560022</v>
      </c>
      <c r="L318" s="13">
        <v>0</v>
      </c>
      <c r="M318" s="12" t="s">
        <v>29</v>
      </c>
      <c r="N318" s="12" t="s">
        <v>9580</v>
      </c>
      <c r="O318" s="12" t="s">
        <v>9539</v>
      </c>
    </row>
    <row r="319" spans="1:15">
      <c r="A319" s="13" t="s">
        <v>8088</v>
      </c>
      <c r="B319" s="13" t="s">
        <v>8362</v>
      </c>
      <c r="C319" s="13" t="s">
        <v>8363</v>
      </c>
      <c r="E319" s="13" t="s">
        <v>9553</v>
      </c>
      <c r="F319" s="13" t="s">
        <v>9544</v>
      </c>
      <c r="G319" s="13" t="s">
        <v>10736</v>
      </c>
      <c r="H319" s="13" t="s">
        <v>6</v>
      </c>
      <c r="I319" s="13" t="s">
        <v>12702</v>
      </c>
      <c r="J319" s="13" t="s">
        <v>12751</v>
      </c>
      <c r="K319" s="13">
        <v>22037498</v>
      </c>
      <c r="L319" s="13">
        <v>0</v>
      </c>
      <c r="M319" s="12"/>
      <c r="N319" s="12"/>
      <c r="O319" s="12"/>
    </row>
    <row r="320" spans="1:15">
      <c r="A320" s="13" t="s">
        <v>8088</v>
      </c>
      <c r="B320" s="13" t="s">
        <v>12838</v>
      </c>
      <c r="C320" s="13" t="s">
        <v>11671</v>
      </c>
      <c r="E320" s="13" t="s">
        <v>7522</v>
      </c>
      <c r="F320" s="13" t="s">
        <v>9517</v>
      </c>
      <c r="G320" s="13" t="s">
        <v>1256</v>
      </c>
      <c r="H320" s="13" t="s">
        <v>7</v>
      </c>
      <c r="I320" s="13" t="s">
        <v>12702</v>
      </c>
      <c r="J320" s="13" t="s">
        <v>12752</v>
      </c>
      <c r="K320" s="13">
        <v>26434481</v>
      </c>
      <c r="L320" s="13">
        <v>0</v>
      </c>
      <c r="M320" s="12" t="s">
        <v>29</v>
      </c>
      <c r="N320" s="12" t="s">
        <v>9581</v>
      </c>
      <c r="O320" s="12" t="s">
        <v>9517</v>
      </c>
    </row>
    <row r="321" spans="1:15">
      <c r="A321" s="13" t="s">
        <v>8088</v>
      </c>
      <c r="B321" s="13" t="s">
        <v>12644</v>
      </c>
      <c r="C321" s="13" t="s">
        <v>7351</v>
      </c>
      <c r="E321" s="13" t="s">
        <v>7730</v>
      </c>
      <c r="F321" s="13" t="s">
        <v>9526</v>
      </c>
      <c r="G321" s="13" t="s">
        <v>10736</v>
      </c>
      <c r="H321" s="13" t="s">
        <v>5</v>
      </c>
      <c r="I321" s="13" t="s">
        <v>12702</v>
      </c>
      <c r="J321" s="13" t="s">
        <v>12753</v>
      </c>
      <c r="K321" s="13">
        <v>22152393</v>
      </c>
      <c r="L321" s="13">
        <v>22152398</v>
      </c>
      <c r="M321" s="12" t="s">
        <v>29</v>
      </c>
      <c r="N321" s="12" t="s">
        <v>9582</v>
      </c>
      <c r="O321" s="12" t="s">
        <v>9526</v>
      </c>
    </row>
    <row r="322" spans="1:15">
      <c r="A322" s="13" t="s">
        <v>8088</v>
      </c>
      <c r="B322" s="13" t="s">
        <v>12557</v>
      </c>
      <c r="C322" s="13" t="s">
        <v>6838</v>
      </c>
      <c r="E322" s="13" t="s">
        <v>9551</v>
      </c>
      <c r="F322" s="13" t="s">
        <v>9531</v>
      </c>
      <c r="G322" s="13" t="s">
        <v>43</v>
      </c>
      <c r="H322" s="13" t="s">
        <v>4</v>
      </c>
      <c r="I322" s="13" t="s">
        <v>12702</v>
      </c>
      <c r="J322" s="13" t="s">
        <v>12754</v>
      </c>
      <c r="K322" s="13">
        <v>22191889</v>
      </c>
      <c r="L322" s="13">
        <v>0</v>
      </c>
      <c r="M322" s="12"/>
      <c r="N322" s="12"/>
      <c r="O322" s="12"/>
    </row>
    <row r="323" spans="1:15">
      <c r="A323" s="13" t="s">
        <v>8088</v>
      </c>
      <c r="B323" s="13" t="s">
        <v>12806</v>
      </c>
      <c r="C323" s="13" t="s">
        <v>12695</v>
      </c>
      <c r="E323" s="13" t="s">
        <v>7729</v>
      </c>
      <c r="F323" s="13" t="s">
        <v>12618</v>
      </c>
      <c r="G323" s="13" t="s">
        <v>185</v>
      </c>
      <c r="H323" s="13" t="s">
        <v>186</v>
      </c>
      <c r="I323" s="13" t="s">
        <v>12702</v>
      </c>
      <c r="J323" s="13" t="s">
        <v>12755</v>
      </c>
      <c r="K323" s="13">
        <v>24602979</v>
      </c>
      <c r="L323" s="13">
        <v>24604629</v>
      </c>
      <c r="M323" s="12" t="s">
        <v>29</v>
      </c>
      <c r="N323" s="12" t="s">
        <v>9583</v>
      </c>
      <c r="O323" s="12" t="s">
        <v>12618</v>
      </c>
    </row>
    <row r="324" spans="1:15">
      <c r="A324" s="13" t="s">
        <v>8088</v>
      </c>
      <c r="B324" s="13" t="s">
        <v>9533</v>
      </c>
      <c r="C324" s="13" t="s">
        <v>8332</v>
      </c>
      <c r="E324" s="13" t="s">
        <v>9549</v>
      </c>
      <c r="F324" s="13" t="s">
        <v>9524</v>
      </c>
      <c r="G324" s="13" t="s">
        <v>201</v>
      </c>
      <c r="H324" s="13" t="s">
        <v>4</v>
      </c>
      <c r="I324" s="13" t="s">
        <v>12702</v>
      </c>
      <c r="J324" s="13" t="s">
        <v>10718</v>
      </c>
      <c r="K324" s="13">
        <v>25917844</v>
      </c>
      <c r="L324" s="13">
        <v>25918071</v>
      </c>
      <c r="M324" s="12" t="s">
        <v>29</v>
      </c>
      <c r="N324" s="12" t="s">
        <v>9584</v>
      </c>
      <c r="O324" s="12" t="s">
        <v>9524</v>
      </c>
    </row>
    <row r="325" spans="1:15">
      <c r="A325" s="13" t="s">
        <v>8088</v>
      </c>
      <c r="B325" s="13" t="s">
        <v>8329</v>
      </c>
      <c r="C325" s="13" t="s">
        <v>6948</v>
      </c>
      <c r="E325" s="13" t="s">
        <v>9550</v>
      </c>
      <c r="F325" s="13" t="s">
        <v>9608</v>
      </c>
      <c r="G325" s="13" t="s">
        <v>10737</v>
      </c>
      <c r="H325" s="13" t="s">
        <v>9</v>
      </c>
      <c r="I325" s="13" t="s">
        <v>12702</v>
      </c>
      <c r="J325" s="13" t="s">
        <v>9575</v>
      </c>
      <c r="K325" s="13">
        <v>22140789</v>
      </c>
      <c r="L325" s="13">
        <v>0</v>
      </c>
      <c r="M325" s="12" t="s">
        <v>29</v>
      </c>
      <c r="N325" s="12" t="s">
        <v>9585</v>
      </c>
      <c r="O325" s="12" t="s">
        <v>9608</v>
      </c>
    </row>
    <row r="326" spans="1:15">
      <c r="A326" s="13" t="s">
        <v>8088</v>
      </c>
      <c r="B326" s="13" t="s">
        <v>8325</v>
      </c>
      <c r="C326" s="13" t="s">
        <v>6944</v>
      </c>
      <c r="E326" s="13" t="s">
        <v>9614</v>
      </c>
      <c r="F326" s="13" t="s">
        <v>12619</v>
      </c>
      <c r="G326" s="13" t="s">
        <v>10756</v>
      </c>
      <c r="H326" s="13" t="s">
        <v>5</v>
      </c>
      <c r="I326" s="13" t="s">
        <v>12702</v>
      </c>
      <c r="J326" s="13" t="s">
        <v>9646</v>
      </c>
      <c r="K326" s="13">
        <v>27723033</v>
      </c>
      <c r="L326" s="13">
        <v>27723034</v>
      </c>
      <c r="M326" s="12" t="s">
        <v>29</v>
      </c>
      <c r="N326" s="12" t="s">
        <v>9672</v>
      </c>
      <c r="O326" s="12" t="s">
        <v>12619</v>
      </c>
    </row>
    <row r="327" spans="1:15">
      <c r="A327" s="13" t="s">
        <v>8088</v>
      </c>
      <c r="B327" s="13" t="s">
        <v>8135</v>
      </c>
      <c r="C327" s="13" t="s">
        <v>7820</v>
      </c>
      <c r="E327" s="13" t="s">
        <v>7295</v>
      </c>
      <c r="F327" s="13" t="s">
        <v>9609</v>
      </c>
      <c r="G327" s="13" t="s">
        <v>10749</v>
      </c>
      <c r="H327" s="13" t="s">
        <v>9</v>
      </c>
      <c r="I327" s="13" t="s">
        <v>12702</v>
      </c>
      <c r="J327" s="13" t="s">
        <v>9647</v>
      </c>
      <c r="K327" s="13">
        <v>87035396</v>
      </c>
      <c r="L327" s="13">
        <v>0</v>
      </c>
      <c r="M327" s="12" t="s">
        <v>29</v>
      </c>
      <c r="N327" s="12" t="s">
        <v>9673</v>
      </c>
      <c r="O327" s="12" t="s">
        <v>9609</v>
      </c>
    </row>
    <row r="328" spans="1:15">
      <c r="A328" s="13" t="s">
        <v>8088</v>
      </c>
      <c r="B328" s="13" t="s">
        <v>8299</v>
      </c>
      <c r="C328" s="13" t="s">
        <v>6926</v>
      </c>
      <c r="E328" s="13" t="s">
        <v>9615</v>
      </c>
      <c r="F328" s="13" t="s">
        <v>12756</v>
      </c>
      <c r="G328" s="13" t="s">
        <v>74</v>
      </c>
      <c r="H328" s="13" t="s">
        <v>10</v>
      </c>
      <c r="I328" s="13" t="s">
        <v>12702</v>
      </c>
      <c r="J328" s="13" t="s">
        <v>9648</v>
      </c>
      <c r="K328" s="13">
        <v>24483786</v>
      </c>
      <c r="L328" s="13">
        <v>0</v>
      </c>
      <c r="M328" s="12" t="s">
        <v>29</v>
      </c>
      <c r="N328" s="12" t="s">
        <v>12757</v>
      </c>
      <c r="O328" s="12" t="s">
        <v>12756</v>
      </c>
    </row>
    <row r="329" spans="1:15">
      <c r="A329" s="13" t="s">
        <v>8088</v>
      </c>
      <c r="B329" s="13" t="s">
        <v>8094</v>
      </c>
      <c r="C329" s="13" t="s">
        <v>7835</v>
      </c>
      <c r="E329" s="13" t="s">
        <v>7714</v>
      </c>
      <c r="F329" s="13" t="s">
        <v>9610</v>
      </c>
      <c r="G329" s="13" t="s">
        <v>4179</v>
      </c>
      <c r="H329" s="13" t="s">
        <v>3</v>
      </c>
      <c r="I329" s="13" t="s">
        <v>12702</v>
      </c>
      <c r="J329" s="13" t="s">
        <v>12758</v>
      </c>
      <c r="K329" s="13">
        <v>26853568</v>
      </c>
      <c r="L329" s="13">
        <v>87181417</v>
      </c>
      <c r="M329" s="12"/>
      <c r="N329" s="12"/>
      <c r="O329" s="12"/>
    </row>
    <row r="330" spans="1:15">
      <c r="A330" s="13" t="s">
        <v>8088</v>
      </c>
      <c r="B330" s="13" t="s">
        <v>8174</v>
      </c>
      <c r="C330" s="13" t="s">
        <v>7869</v>
      </c>
      <c r="E330" s="13" t="s">
        <v>7232</v>
      </c>
      <c r="F330" s="13" t="s">
        <v>10719</v>
      </c>
      <c r="G330" s="13" t="s">
        <v>73</v>
      </c>
      <c r="H330" s="13" t="s">
        <v>3</v>
      </c>
      <c r="I330" s="13" t="s">
        <v>12702</v>
      </c>
      <c r="J330" s="13" t="s">
        <v>12759</v>
      </c>
      <c r="K330" s="13">
        <v>40338917</v>
      </c>
      <c r="L330" s="13">
        <v>24455553</v>
      </c>
      <c r="M330" s="12" t="s">
        <v>29</v>
      </c>
      <c r="N330" s="12" t="s">
        <v>12760</v>
      </c>
      <c r="O330" s="12" t="s">
        <v>12761</v>
      </c>
    </row>
    <row r="331" spans="1:15">
      <c r="A331" s="13" t="s">
        <v>8088</v>
      </c>
      <c r="B331" s="13" t="s">
        <v>9534</v>
      </c>
      <c r="C331" s="13" t="s">
        <v>8347</v>
      </c>
      <c r="E331" s="13" t="s">
        <v>9616</v>
      </c>
      <c r="F331" s="13" t="s">
        <v>9611</v>
      </c>
      <c r="G331" s="13" t="s">
        <v>172</v>
      </c>
      <c r="H331" s="13" t="s">
        <v>4</v>
      </c>
      <c r="I331" s="13" t="s">
        <v>12702</v>
      </c>
      <c r="J331" s="13" t="s">
        <v>9649</v>
      </c>
      <c r="K331" s="13">
        <v>40003900</v>
      </c>
      <c r="L331" s="13">
        <v>0</v>
      </c>
      <c r="M331" s="12" t="s">
        <v>29</v>
      </c>
      <c r="N331" s="12" t="s">
        <v>9674</v>
      </c>
      <c r="O331" s="12" t="s">
        <v>9611</v>
      </c>
    </row>
    <row r="332" spans="1:15">
      <c r="A332" s="13" t="s">
        <v>8088</v>
      </c>
      <c r="B332" s="13" t="s">
        <v>9535</v>
      </c>
      <c r="C332" s="13" t="s">
        <v>8258</v>
      </c>
      <c r="E332" s="13" t="s">
        <v>7196</v>
      </c>
      <c r="F332" s="13" t="s">
        <v>9612</v>
      </c>
      <c r="G332" s="13" t="s">
        <v>185</v>
      </c>
      <c r="H332" s="13" t="s">
        <v>5</v>
      </c>
      <c r="I332" s="13" t="s">
        <v>12702</v>
      </c>
      <c r="J332" s="13" t="s">
        <v>12620</v>
      </c>
      <c r="K332" s="13">
        <v>24603374</v>
      </c>
      <c r="L332" s="13">
        <v>0</v>
      </c>
      <c r="M332" s="12" t="s">
        <v>29</v>
      </c>
      <c r="N332" s="12" t="s">
        <v>9675</v>
      </c>
      <c r="O332" s="12" t="s">
        <v>9612</v>
      </c>
    </row>
    <row r="333" spans="1:15">
      <c r="A333" s="13" t="s">
        <v>8088</v>
      </c>
      <c r="B333" s="13" t="s">
        <v>12816</v>
      </c>
      <c r="C333" s="13" t="s">
        <v>7759</v>
      </c>
      <c r="E333" s="13" t="s">
        <v>7199</v>
      </c>
      <c r="F333" s="13" t="s">
        <v>12762</v>
      </c>
      <c r="G333" s="13" t="s">
        <v>10753</v>
      </c>
      <c r="H333" s="13" t="s">
        <v>13</v>
      </c>
      <c r="I333" s="13" t="s">
        <v>12702</v>
      </c>
      <c r="J333" s="13" t="s">
        <v>12763</v>
      </c>
      <c r="K333" s="13">
        <v>27186580</v>
      </c>
      <c r="L333" s="13">
        <v>0</v>
      </c>
      <c r="M333" s="12" t="s">
        <v>29</v>
      </c>
      <c r="N333" s="12" t="s">
        <v>9676</v>
      </c>
      <c r="O333" s="12" t="s">
        <v>12762</v>
      </c>
    </row>
    <row r="334" spans="1:15">
      <c r="A334" s="13" t="s">
        <v>8088</v>
      </c>
      <c r="B334" s="13" t="s">
        <v>8180</v>
      </c>
      <c r="C334" s="13" t="s">
        <v>8181</v>
      </c>
      <c r="E334" s="13" t="s">
        <v>8954</v>
      </c>
      <c r="F334" s="13" t="s">
        <v>10720</v>
      </c>
      <c r="G334" s="13" t="s">
        <v>10767</v>
      </c>
      <c r="H334" s="13" t="s">
        <v>5</v>
      </c>
      <c r="I334" s="13" t="s">
        <v>12702</v>
      </c>
      <c r="J334" s="13" t="s">
        <v>10721</v>
      </c>
      <c r="K334" s="13">
        <v>27665737</v>
      </c>
      <c r="L334" s="13">
        <v>0</v>
      </c>
      <c r="M334" s="12" t="s">
        <v>29</v>
      </c>
      <c r="N334" s="12" t="s">
        <v>10722</v>
      </c>
      <c r="O334" s="12" t="s">
        <v>10720</v>
      </c>
    </row>
    <row r="335" spans="1:15">
      <c r="A335" s="13" t="s">
        <v>8088</v>
      </c>
      <c r="B335" s="13" t="s">
        <v>8188</v>
      </c>
      <c r="C335" s="13" t="s">
        <v>8189</v>
      </c>
      <c r="E335" s="13" t="s">
        <v>10654</v>
      </c>
      <c r="F335" s="13" t="s">
        <v>10723</v>
      </c>
      <c r="G335" s="13" t="s">
        <v>74</v>
      </c>
      <c r="H335" s="13" t="s">
        <v>10</v>
      </c>
      <c r="I335" s="13" t="s">
        <v>12702</v>
      </c>
      <c r="J335" s="13" t="s">
        <v>12764</v>
      </c>
      <c r="K335" s="13">
        <v>60444193</v>
      </c>
      <c r="L335" s="13">
        <v>24588189</v>
      </c>
      <c r="M335" s="12" t="s">
        <v>29</v>
      </c>
      <c r="N335" s="12" t="s">
        <v>10724</v>
      </c>
      <c r="O335" s="12" t="s">
        <v>10723</v>
      </c>
    </row>
    <row r="336" spans="1:15">
      <c r="A336" s="13" t="s">
        <v>8088</v>
      </c>
      <c r="B336" s="13" t="s">
        <v>8205</v>
      </c>
      <c r="C336" s="13" t="s">
        <v>8206</v>
      </c>
      <c r="E336" s="13" t="s">
        <v>8955</v>
      </c>
      <c r="F336" s="13" t="s">
        <v>10725</v>
      </c>
      <c r="G336" s="13" t="s">
        <v>297</v>
      </c>
      <c r="H336" s="13" t="s">
        <v>7</v>
      </c>
      <c r="I336" s="13" t="s">
        <v>12702</v>
      </c>
      <c r="J336" s="13" t="s">
        <v>10726</v>
      </c>
      <c r="K336" s="13">
        <v>22493569</v>
      </c>
      <c r="L336" s="13">
        <v>22494829</v>
      </c>
      <c r="M336" s="12" t="s">
        <v>29</v>
      </c>
      <c r="N336" s="12" t="s">
        <v>10727</v>
      </c>
      <c r="O336" s="12" t="s">
        <v>10728</v>
      </c>
    </row>
    <row r="337" spans="1:15">
      <c r="A337" s="13" t="s">
        <v>8088</v>
      </c>
      <c r="B337" s="13" t="s">
        <v>9536</v>
      </c>
      <c r="C337" s="13" t="s">
        <v>7833</v>
      </c>
      <c r="E337" s="13" t="s">
        <v>10655</v>
      </c>
      <c r="F337" s="13" t="s">
        <v>10729</v>
      </c>
      <c r="G337" s="13" t="s">
        <v>172</v>
      </c>
      <c r="H337" s="13" t="s">
        <v>10</v>
      </c>
      <c r="I337" s="13" t="s">
        <v>12702</v>
      </c>
      <c r="J337" s="13" t="s">
        <v>10768</v>
      </c>
      <c r="K337" s="13">
        <v>22650290</v>
      </c>
      <c r="L337" s="13">
        <v>0</v>
      </c>
      <c r="M337" s="12"/>
      <c r="N337" s="12"/>
      <c r="O337" s="12"/>
    </row>
    <row r="338" spans="1:15">
      <c r="A338" s="13" t="s">
        <v>8088</v>
      </c>
      <c r="B338" s="13" t="s">
        <v>8453</v>
      </c>
      <c r="C338" s="13" t="s">
        <v>7062</v>
      </c>
      <c r="E338" s="13" t="s">
        <v>10656</v>
      </c>
      <c r="F338" s="13" t="s">
        <v>2259</v>
      </c>
      <c r="G338" s="13" t="s">
        <v>10736</v>
      </c>
      <c r="H338" s="13" t="s">
        <v>5</v>
      </c>
      <c r="I338" s="13" t="s">
        <v>12702</v>
      </c>
      <c r="J338" s="13" t="s">
        <v>12577</v>
      </c>
      <c r="K338" s="13">
        <v>22152204</v>
      </c>
      <c r="L338" s="13">
        <v>22152205</v>
      </c>
      <c r="M338" s="12" t="s">
        <v>29</v>
      </c>
      <c r="N338" s="12" t="s">
        <v>10730</v>
      </c>
      <c r="O338" s="12" t="s">
        <v>2259</v>
      </c>
    </row>
    <row r="339" spans="1:15">
      <c r="A339" s="13" t="s">
        <v>8088</v>
      </c>
      <c r="B339" s="13" t="s">
        <v>8172</v>
      </c>
      <c r="C339" s="13" t="s">
        <v>8173</v>
      </c>
      <c r="E339" s="13" t="s">
        <v>7344</v>
      </c>
      <c r="F339" s="13" t="s">
        <v>10769</v>
      </c>
      <c r="G339" s="13" t="s">
        <v>10736</v>
      </c>
      <c r="H339" s="13" t="s">
        <v>5</v>
      </c>
      <c r="I339" s="13" t="s">
        <v>12702</v>
      </c>
      <c r="J339" s="13" t="s">
        <v>10770</v>
      </c>
      <c r="K339" s="13">
        <v>22882526</v>
      </c>
      <c r="L339" s="13">
        <v>0</v>
      </c>
      <c r="M339" s="12"/>
      <c r="N339" s="12"/>
      <c r="O339" s="12"/>
    </row>
    <row r="340" spans="1:15">
      <c r="A340" s="13" t="s">
        <v>8088</v>
      </c>
      <c r="B340" s="13" t="s">
        <v>8344</v>
      </c>
      <c r="C340" s="13" t="s">
        <v>8345</v>
      </c>
      <c r="E340" s="13" t="s">
        <v>10734</v>
      </c>
      <c r="F340" s="13" t="s">
        <v>10771</v>
      </c>
      <c r="G340" s="13" t="s">
        <v>172</v>
      </c>
      <c r="H340" s="13" t="s">
        <v>10</v>
      </c>
      <c r="I340" s="13" t="s">
        <v>12702</v>
      </c>
      <c r="J340" s="13" t="s">
        <v>12621</v>
      </c>
      <c r="K340" s="13">
        <v>22933676</v>
      </c>
      <c r="L340" s="13">
        <v>0</v>
      </c>
      <c r="M340" s="12" t="s">
        <v>29</v>
      </c>
      <c r="N340" s="12" t="s">
        <v>10772</v>
      </c>
      <c r="O340" s="12" t="s">
        <v>10771</v>
      </c>
    </row>
    <row r="341" spans="1:15">
      <c r="A341" s="13" t="s">
        <v>8088</v>
      </c>
      <c r="B341" s="13" t="s">
        <v>8543</v>
      </c>
      <c r="C341" s="13" t="s">
        <v>7508</v>
      </c>
      <c r="E341" s="13" t="s">
        <v>7583</v>
      </c>
      <c r="F341" s="13" t="s">
        <v>10773</v>
      </c>
      <c r="G341" s="13" t="s">
        <v>172</v>
      </c>
      <c r="H341" s="13" t="s">
        <v>10</v>
      </c>
      <c r="I341" s="13" t="s">
        <v>12702</v>
      </c>
      <c r="J341" s="13" t="s">
        <v>10774</v>
      </c>
      <c r="K341" s="13">
        <v>22658719</v>
      </c>
      <c r="L341" s="13">
        <v>0</v>
      </c>
      <c r="M341" s="12"/>
      <c r="N341" s="12"/>
      <c r="O341" s="12"/>
    </row>
    <row r="342" spans="1:15">
      <c r="A342" s="13" t="s">
        <v>8088</v>
      </c>
      <c r="B342" s="13" t="s">
        <v>12707</v>
      </c>
      <c r="C342" s="13" t="s">
        <v>7874</v>
      </c>
      <c r="E342" s="13" t="s">
        <v>7478</v>
      </c>
      <c r="F342" s="13" t="s">
        <v>12622</v>
      </c>
      <c r="G342" s="13" t="s">
        <v>10737</v>
      </c>
      <c r="H342" s="13" t="s">
        <v>9</v>
      </c>
      <c r="I342" s="13" t="s">
        <v>12702</v>
      </c>
      <c r="J342" s="13" t="s">
        <v>10775</v>
      </c>
      <c r="K342" s="13">
        <v>22521381</v>
      </c>
      <c r="L342" s="13">
        <v>0</v>
      </c>
      <c r="M342" s="12"/>
      <c r="N342" s="12"/>
      <c r="O342" s="12"/>
    </row>
    <row r="343" spans="1:15">
      <c r="A343" s="13" t="s">
        <v>8088</v>
      </c>
      <c r="B343" s="13" t="s">
        <v>12600</v>
      </c>
      <c r="C343" s="13" t="s">
        <v>8396</v>
      </c>
      <c r="E343" s="13" t="s">
        <v>7365</v>
      </c>
      <c r="F343" s="13" t="s">
        <v>10776</v>
      </c>
      <c r="G343" s="13" t="s">
        <v>10740</v>
      </c>
      <c r="H343" s="13" t="s">
        <v>4</v>
      </c>
      <c r="I343" s="13" t="s">
        <v>12702</v>
      </c>
      <c r="J343" s="13" t="s">
        <v>10777</v>
      </c>
      <c r="K343" s="13">
        <v>22452510</v>
      </c>
      <c r="L343" s="13">
        <v>0</v>
      </c>
      <c r="M343" s="12" t="s">
        <v>29</v>
      </c>
      <c r="N343" s="12" t="s">
        <v>10778</v>
      </c>
      <c r="O343" s="12" t="s">
        <v>10776</v>
      </c>
    </row>
    <row r="344" spans="1:15">
      <c r="A344" s="13" t="s">
        <v>8088</v>
      </c>
      <c r="B344" s="13" t="s">
        <v>8213</v>
      </c>
      <c r="C344" s="13" t="s">
        <v>8214</v>
      </c>
      <c r="E344" s="13" t="s">
        <v>7335</v>
      </c>
      <c r="F344" s="13" t="s">
        <v>10779</v>
      </c>
      <c r="G344" s="13" t="s">
        <v>74</v>
      </c>
      <c r="H344" s="13" t="s">
        <v>12</v>
      </c>
      <c r="I344" s="13" t="s">
        <v>12702</v>
      </c>
      <c r="J344" s="13" t="s">
        <v>12765</v>
      </c>
      <c r="K344" s="13">
        <v>24467792</v>
      </c>
      <c r="L344" s="13">
        <v>0</v>
      </c>
      <c r="M344" s="12" t="s">
        <v>29</v>
      </c>
      <c r="N344" s="12" t="s">
        <v>12665</v>
      </c>
      <c r="O344" s="12" t="s">
        <v>10779</v>
      </c>
    </row>
    <row r="345" spans="1:15">
      <c r="A345" s="13" t="s">
        <v>8088</v>
      </c>
      <c r="B345" s="13" t="s">
        <v>8288</v>
      </c>
      <c r="C345" s="13" t="s">
        <v>8289</v>
      </c>
      <c r="E345" s="13" t="s">
        <v>7561</v>
      </c>
      <c r="F345" s="13" t="s">
        <v>10780</v>
      </c>
      <c r="G345" s="13" t="s">
        <v>201</v>
      </c>
      <c r="H345" s="13" t="s">
        <v>3</v>
      </c>
      <c r="I345" s="13" t="s">
        <v>12702</v>
      </c>
      <c r="J345" s="13" t="s">
        <v>10781</v>
      </c>
      <c r="K345" s="13">
        <v>25527644</v>
      </c>
      <c r="L345" s="13">
        <v>88945107</v>
      </c>
      <c r="M345" s="12"/>
      <c r="N345" s="12"/>
      <c r="O345" s="12"/>
    </row>
    <row r="346" spans="1:15">
      <c r="A346" s="13" t="s">
        <v>8088</v>
      </c>
      <c r="B346" s="13" t="s">
        <v>8510</v>
      </c>
      <c r="C346" s="13" t="s">
        <v>8511</v>
      </c>
      <c r="E346" s="13" t="s">
        <v>7603</v>
      </c>
      <c r="F346" s="13" t="s">
        <v>10782</v>
      </c>
      <c r="G346" s="13" t="s">
        <v>10736</v>
      </c>
      <c r="H346" s="13" t="s">
        <v>6</v>
      </c>
      <c r="I346" s="13" t="s">
        <v>12702</v>
      </c>
      <c r="J346" s="13" t="s">
        <v>10783</v>
      </c>
      <c r="K346" s="13">
        <v>22827546</v>
      </c>
      <c r="L346" s="13">
        <v>0</v>
      </c>
      <c r="M346" s="12"/>
      <c r="N346" s="12"/>
      <c r="O346" s="12"/>
    </row>
    <row r="347" spans="1:15">
      <c r="A347" s="13" t="s">
        <v>8088</v>
      </c>
      <c r="B347" s="13" t="s">
        <v>12860</v>
      </c>
      <c r="C347" s="13" t="s">
        <v>9048</v>
      </c>
      <c r="E347" s="13" t="s">
        <v>10735</v>
      </c>
      <c r="F347" s="13" t="s">
        <v>10784</v>
      </c>
      <c r="G347" s="13" t="s">
        <v>74</v>
      </c>
      <c r="H347" s="13" t="s">
        <v>6</v>
      </c>
      <c r="I347" s="13" t="s">
        <v>12702</v>
      </c>
      <c r="J347" s="13" t="s">
        <v>10785</v>
      </c>
      <c r="K347" s="13">
        <v>22019467</v>
      </c>
      <c r="L347" s="13">
        <v>0</v>
      </c>
      <c r="M347" s="12" t="s">
        <v>29</v>
      </c>
      <c r="N347" s="12" t="s">
        <v>10786</v>
      </c>
      <c r="O347" s="12" t="s">
        <v>10784</v>
      </c>
    </row>
    <row r="348" spans="1:15">
      <c r="A348" s="13" t="s">
        <v>8088</v>
      </c>
      <c r="B348" s="13" t="s">
        <v>8146</v>
      </c>
      <c r="C348" s="13" t="s">
        <v>8147</v>
      </c>
      <c r="E348" s="13" t="s">
        <v>8976</v>
      </c>
      <c r="F348" s="13" t="s">
        <v>12766</v>
      </c>
      <c r="G348" s="13" t="s">
        <v>116</v>
      </c>
      <c r="H348" s="13" t="s">
        <v>10</v>
      </c>
      <c r="I348" s="13" t="s">
        <v>12702</v>
      </c>
      <c r="J348" s="13" t="s">
        <v>12767</v>
      </c>
      <c r="K348" s="13">
        <v>26355873</v>
      </c>
      <c r="L348" s="13">
        <v>0</v>
      </c>
      <c r="M348" s="12" t="s">
        <v>29</v>
      </c>
      <c r="N348" s="12" t="s">
        <v>10787</v>
      </c>
      <c r="O348" s="12" t="s">
        <v>12768</v>
      </c>
    </row>
    <row r="349" spans="1:15">
      <c r="A349" s="13" t="s">
        <v>8088</v>
      </c>
      <c r="B349" s="13" t="s">
        <v>8385</v>
      </c>
      <c r="C349" s="13" t="s">
        <v>7000</v>
      </c>
      <c r="E349" s="13" t="s">
        <v>7546</v>
      </c>
      <c r="F349" s="13" t="s">
        <v>10788</v>
      </c>
      <c r="G349" s="13" t="s">
        <v>10736</v>
      </c>
      <c r="H349" s="13" t="s">
        <v>5</v>
      </c>
      <c r="I349" s="13" t="s">
        <v>12702</v>
      </c>
      <c r="J349" s="13" t="s">
        <v>10789</v>
      </c>
      <c r="K349" s="13">
        <v>22280716</v>
      </c>
      <c r="L349" s="13">
        <v>0</v>
      </c>
      <c r="M349" s="12"/>
      <c r="N349" s="12"/>
      <c r="O349" s="12"/>
    </row>
    <row r="350" spans="1:15">
      <c r="A350" s="13" t="s">
        <v>8088</v>
      </c>
      <c r="B350" s="13" t="s">
        <v>8294</v>
      </c>
      <c r="C350" s="13" t="s">
        <v>6921</v>
      </c>
      <c r="E350" s="13" t="s">
        <v>7276</v>
      </c>
      <c r="F350" s="13" t="s">
        <v>10790</v>
      </c>
      <c r="G350" s="13" t="s">
        <v>10740</v>
      </c>
      <c r="H350" s="13" t="s">
        <v>7</v>
      </c>
      <c r="I350" s="13" t="s">
        <v>12702</v>
      </c>
      <c r="J350" s="13" t="s">
        <v>10791</v>
      </c>
      <c r="K350" s="13">
        <v>22851210</v>
      </c>
      <c r="L350" s="13">
        <v>22851210</v>
      </c>
      <c r="M350" s="12"/>
      <c r="N350" s="12"/>
      <c r="O350" s="12"/>
    </row>
    <row r="351" spans="1:15">
      <c r="A351" s="13" t="s">
        <v>8088</v>
      </c>
      <c r="B351" s="13" t="s">
        <v>8285</v>
      </c>
      <c r="C351" s="13" t="s">
        <v>8286</v>
      </c>
      <c r="E351" s="13" t="s">
        <v>7333</v>
      </c>
      <c r="F351" s="13" t="s">
        <v>10792</v>
      </c>
      <c r="G351" s="13" t="s">
        <v>172</v>
      </c>
      <c r="H351" s="13" t="s">
        <v>3</v>
      </c>
      <c r="I351" s="13" t="s">
        <v>12702</v>
      </c>
      <c r="J351" s="13" t="s">
        <v>10793</v>
      </c>
      <c r="K351" s="13">
        <v>22616102</v>
      </c>
      <c r="L351" s="13">
        <v>22616102</v>
      </c>
      <c r="M351" s="12"/>
      <c r="N351" s="12"/>
      <c r="O351" s="12"/>
    </row>
    <row r="352" spans="1:15">
      <c r="A352" s="13" t="s">
        <v>8088</v>
      </c>
      <c r="B352" s="13" t="s">
        <v>8493</v>
      </c>
      <c r="C352" s="13" t="s">
        <v>8494</v>
      </c>
      <c r="E352" s="13" t="s">
        <v>8996</v>
      </c>
      <c r="F352" s="13" t="s">
        <v>12623</v>
      </c>
      <c r="G352" s="13" t="s">
        <v>172</v>
      </c>
      <c r="H352" s="13" t="s">
        <v>10</v>
      </c>
      <c r="I352" s="13" t="s">
        <v>12702</v>
      </c>
      <c r="J352" s="13" t="s">
        <v>12624</v>
      </c>
      <c r="K352" s="13">
        <v>40826898</v>
      </c>
      <c r="L352" s="13">
        <v>0</v>
      </c>
      <c r="M352" s="12" t="s">
        <v>29</v>
      </c>
      <c r="N352" s="12" t="s">
        <v>10794</v>
      </c>
      <c r="O352" s="12" t="s">
        <v>12623</v>
      </c>
    </row>
    <row r="353" spans="1:15">
      <c r="A353" s="13" t="s">
        <v>8088</v>
      </c>
      <c r="B353" s="13" t="s">
        <v>9612</v>
      </c>
      <c r="C353" s="13" t="s">
        <v>7196</v>
      </c>
      <c r="E353" s="13" t="s">
        <v>8003</v>
      </c>
      <c r="F353" s="13" t="s">
        <v>10795</v>
      </c>
      <c r="G353" s="13" t="s">
        <v>195</v>
      </c>
      <c r="H353" s="13" t="s">
        <v>3</v>
      </c>
      <c r="I353" s="13" t="s">
        <v>12725</v>
      </c>
      <c r="J353" s="13" t="s">
        <v>12769</v>
      </c>
      <c r="K353" s="13">
        <v>25117656</v>
      </c>
      <c r="L353" s="13">
        <v>0</v>
      </c>
      <c r="M353" s="12" t="s">
        <v>29</v>
      </c>
      <c r="N353" s="12" t="s">
        <v>10796</v>
      </c>
      <c r="O353" s="12" t="s">
        <v>10795</v>
      </c>
    </row>
    <row r="354" spans="1:15">
      <c r="A354" s="13" t="s">
        <v>8088</v>
      </c>
      <c r="B354" s="13" t="s">
        <v>2850</v>
      </c>
      <c r="C354" s="13" t="s">
        <v>8202</v>
      </c>
      <c r="E354" s="13" t="s">
        <v>9009</v>
      </c>
      <c r="F354" s="13" t="s">
        <v>12625</v>
      </c>
      <c r="G354" s="13" t="s">
        <v>10737</v>
      </c>
      <c r="H354" s="13" t="s">
        <v>6</v>
      </c>
      <c r="I354" s="13" t="s">
        <v>12702</v>
      </c>
      <c r="J354" s="13" t="s">
        <v>10791</v>
      </c>
      <c r="K354" s="13">
        <v>22723200</v>
      </c>
      <c r="L354" s="13">
        <v>0</v>
      </c>
      <c r="M354" s="12"/>
      <c r="N354" s="12"/>
      <c r="O354" s="12"/>
    </row>
    <row r="355" spans="1:15">
      <c r="A355" s="13" t="s">
        <v>8088</v>
      </c>
      <c r="B355" s="13" t="s">
        <v>8265</v>
      </c>
      <c r="C355" s="13" t="s">
        <v>6894</v>
      </c>
      <c r="E355" s="13" t="s">
        <v>7479</v>
      </c>
      <c r="F355" s="13" t="s">
        <v>12626</v>
      </c>
      <c r="G355" s="13" t="s">
        <v>73</v>
      </c>
      <c r="H355" s="13" t="s">
        <v>3</v>
      </c>
      <c r="I355" s="13" t="s">
        <v>12702</v>
      </c>
      <c r="J355" s="13" t="s">
        <v>12627</v>
      </c>
      <c r="K355" s="13">
        <v>24471812</v>
      </c>
      <c r="L355" s="13">
        <v>0</v>
      </c>
      <c r="M355" s="12"/>
      <c r="N355" s="12"/>
      <c r="O355" s="12"/>
    </row>
    <row r="356" spans="1:15">
      <c r="A356" s="13" t="s">
        <v>8088</v>
      </c>
      <c r="B356" s="13" t="s">
        <v>8452</v>
      </c>
      <c r="C356" s="13" t="s">
        <v>7058</v>
      </c>
      <c r="E356" s="13" t="s">
        <v>7390</v>
      </c>
      <c r="F356" s="13" t="s">
        <v>12628</v>
      </c>
      <c r="G356" s="13" t="s">
        <v>43</v>
      </c>
      <c r="H356" s="13" t="s">
        <v>4</v>
      </c>
      <c r="I356" s="13" t="s">
        <v>12702</v>
      </c>
      <c r="J356" s="13" t="s">
        <v>12629</v>
      </c>
      <c r="K356" s="13">
        <v>22504963</v>
      </c>
      <c r="L356" s="13">
        <v>22504963</v>
      </c>
      <c r="M356" s="12" t="s">
        <v>29</v>
      </c>
      <c r="N356" s="12" t="s">
        <v>12666</v>
      </c>
      <c r="O356" s="12" t="s">
        <v>12628</v>
      </c>
    </row>
    <row r="357" spans="1:15">
      <c r="A357" s="13" t="s">
        <v>8088</v>
      </c>
      <c r="B357" s="13" t="s">
        <v>9537</v>
      </c>
      <c r="C357" s="13" t="s">
        <v>8351</v>
      </c>
      <c r="E357" s="13" t="s">
        <v>7367</v>
      </c>
      <c r="F357" s="13" t="s">
        <v>12630</v>
      </c>
      <c r="G357" s="13" t="s">
        <v>10736</v>
      </c>
      <c r="H357" s="13" t="s">
        <v>5</v>
      </c>
      <c r="I357" s="13" t="s">
        <v>12702</v>
      </c>
      <c r="J357" s="13" t="s">
        <v>12631</v>
      </c>
      <c r="K357" s="13">
        <v>22288674</v>
      </c>
      <c r="L357" s="13">
        <v>0</v>
      </c>
      <c r="M357" s="12"/>
      <c r="N357" s="12"/>
      <c r="O357" s="12"/>
    </row>
    <row r="358" spans="1:15">
      <c r="A358" s="13" t="s">
        <v>8088</v>
      </c>
      <c r="B358" s="13" t="s">
        <v>2892</v>
      </c>
      <c r="C358" s="13" t="s">
        <v>8406</v>
      </c>
      <c r="E358" s="13" t="s">
        <v>10001</v>
      </c>
      <c r="F358" s="13" t="s">
        <v>12632</v>
      </c>
      <c r="G358" s="13" t="s">
        <v>172</v>
      </c>
      <c r="H358" s="13" t="s">
        <v>6</v>
      </c>
      <c r="I358" s="13" t="s">
        <v>12702</v>
      </c>
      <c r="J358" s="13" t="s">
        <v>12633</v>
      </c>
      <c r="K358" s="13">
        <v>22603626</v>
      </c>
      <c r="L358" s="13">
        <v>0</v>
      </c>
      <c r="M358" s="12"/>
      <c r="N358" s="12"/>
      <c r="O358" s="12"/>
    </row>
    <row r="359" spans="1:15">
      <c r="A359" s="13" t="s">
        <v>8088</v>
      </c>
      <c r="B359" s="13" t="s">
        <v>8536</v>
      </c>
      <c r="C359" s="13" t="s">
        <v>7130</v>
      </c>
      <c r="E359" s="13" t="s">
        <v>12546</v>
      </c>
      <c r="F359" s="13" t="s">
        <v>12634</v>
      </c>
      <c r="G359" s="13" t="s">
        <v>10740</v>
      </c>
      <c r="H359" s="13" t="s">
        <v>5</v>
      </c>
      <c r="I359" s="13" t="s">
        <v>12702</v>
      </c>
      <c r="J359" s="13" t="s">
        <v>12635</v>
      </c>
      <c r="K359" s="13">
        <v>22737600</v>
      </c>
      <c r="L359" s="13">
        <v>0</v>
      </c>
      <c r="M359" s="12" t="s">
        <v>29</v>
      </c>
      <c r="N359" s="12" t="s">
        <v>12667</v>
      </c>
      <c r="O359" s="12" t="s">
        <v>12634</v>
      </c>
    </row>
    <row r="360" spans="1:15">
      <c r="A360" s="13" t="s">
        <v>8088</v>
      </c>
      <c r="B360" s="13" t="s">
        <v>8313</v>
      </c>
      <c r="C360" s="13" t="s">
        <v>6928</v>
      </c>
      <c r="E360" s="13" t="s">
        <v>9996</v>
      </c>
      <c r="F360" s="13" t="s">
        <v>12636</v>
      </c>
      <c r="G360" s="13" t="s">
        <v>195</v>
      </c>
      <c r="H360" s="13" t="s">
        <v>9</v>
      </c>
      <c r="I360" s="13" t="s">
        <v>12702</v>
      </c>
      <c r="J360" s="13" t="s">
        <v>12637</v>
      </c>
      <c r="K360" s="13">
        <v>2697</v>
      </c>
      <c r="L360" s="13">
        <v>26971672</v>
      </c>
      <c r="M360" s="12" t="s">
        <v>29</v>
      </c>
      <c r="N360" s="12" t="s">
        <v>12668</v>
      </c>
      <c r="O360" s="12" t="s">
        <v>12636</v>
      </c>
    </row>
    <row r="361" spans="1:15" s="12" customFormat="1">
      <c r="A361" s="13" t="s">
        <v>8088</v>
      </c>
      <c r="B361" s="13" t="s">
        <v>76</v>
      </c>
      <c r="C361" s="13" t="s">
        <v>8443</v>
      </c>
      <c r="D361" s="13"/>
      <c r="E361" s="13" t="s">
        <v>12547</v>
      </c>
      <c r="F361" s="13" t="s">
        <v>12638</v>
      </c>
      <c r="G361" s="13" t="s">
        <v>74</v>
      </c>
      <c r="H361" s="13" t="s">
        <v>7</v>
      </c>
      <c r="I361" s="13" t="s">
        <v>12702</v>
      </c>
      <c r="J361" s="13" t="s">
        <v>12639</v>
      </c>
      <c r="K361" s="13">
        <v>24407193</v>
      </c>
      <c r="L361" s="13">
        <v>0</v>
      </c>
    </row>
    <row r="362" spans="1:15" s="12" customFormat="1">
      <c r="A362" s="13" t="s">
        <v>8088</v>
      </c>
      <c r="B362" s="13" t="s">
        <v>1269</v>
      </c>
      <c r="C362" s="13" t="s">
        <v>8194</v>
      </c>
      <c r="D362" s="13"/>
      <c r="E362" s="13" t="s">
        <v>7476</v>
      </c>
      <c r="F362" s="13" t="s">
        <v>12640</v>
      </c>
      <c r="G362" s="13" t="s">
        <v>43</v>
      </c>
      <c r="H362" s="13" t="s">
        <v>3</v>
      </c>
      <c r="I362" s="13" t="s">
        <v>12702</v>
      </c>
      <c r="J362" s="13" t="s">
        <v>12641</v>
      </c>
      <c r="K362" s="13">
        <v>22513476</v>
      </c>
      <c r="L362" s="13">
        <v>0</v>
      </c>
    </row>
    <row r="363" spans="1:15" s="12" customFormat="1">
      <c r="A363" s="13" t="s">
        <v>8088</v>
      </c>
      <c r="B363" s="13" t="s">
        <v>1130</v>
      </c>
      <c r="C363" s="13" t="s">
        <v>8251</v>
      </c>
      <c r="D363" s="13"/>
      <c r="E363" s="13" t="s">
        <v>12429</v>
      </c>
      <c r="F363" s="13" t="s">
        <v>12642</v>
      </c>
      <c r="G363" s="13" t="s">
        <v>73</v>
      </c>
      <c r="H363" s="13" t="s">
        <v>4</v>
      </c>
      <c r="I363" s="13" t="s">
        <v>12702</v>
      </c>
      <c r="J363" s="13" t="s">
        <v>12770</v>
      </c>
      <c r="K363" s="13">
        <v>24472073</v>
      </c>
      <c r="L363" s="13">
        <v>0</v>
      </c>
    </row>
    <row r="364" spans="1:15" s="12" customFormat="1">
      <c r="A364" s="13" t="s">
        <v>8088</v>
      </c>
      <c r="B364" s="13" t="s">
        <v>75</v>
      </c>
      <c r="C364" s="13" t="s">
        <v>8554</v>
      </c>
      <c r="D364" s="13"/>
      <c r="E364" s="13" t="s">
        <v>12548</v>
      </c>
      <c r="F364" s="13" t="s">
        <v>12643</v>
      </c>
      <c r="G364" s="13" t="s">
        <v>201</v>
      </c>
      <c r="H364" s="13" t="s">
        <v>5</v>
      </c>
      <c r="I364" s="13" t="s">
        <v>12702</v>
      </c>
      <c r="J364" s="13" t="s">
        <v>12771</v>
      </c>
      <c r="K364" s="13">
        <v>88178208</v>
      </c>
      <c r="L364" s="13">
        <v>0</v>
      </c>
    </row>
    <row r="365" spans="1:15" s="12" customFormat="1">
      <c r="A365" s="13" t="s">
        <v>8088</v>
      </c>
      <c r="B365" s="13" t="s">
        <v>8237</v>
      </c>
      <c r="C365" s="13" t="s">
        <v>6872</v>
      </c>
      <c r="D365" s="13"/>
      <c r="E365" s="13" t="s">
        <v>7351</v>
      </c>
      <c r="F365" s="13" t="s">
        <v>12644</v>
      </c>
      <c r="G365" s="13" t="s">
        <v>10736</v>
      </c>
      <c r="H365" s="13" t="s">
        <v>4</v>
      </c>
      <c r="I365" s="13" t="s">
        <v>12702</v>
      </c>
      <c r="J365" s="13" t="s">
        <v>12772</v>
      </c>
      <c r="K365" s="13">
        <v>0</v>
      </c>
      <c r="L365" s="13">
        <v>0</v>
      </c>
    </row>
    <row r="366" spans="1:15" s="12" customFormat="1">
      <c r="A366" s="13" t="s">
        <v>8088</v>
      </c>
      <c r="B366" s="13" t="s">
        <v>8366</v>
      </c>
      <c r="C366" s="13" t="s">
        <v>8367</v>
      </c>
      <c r="D366" s="13"/>
      <c r="E366" s="13" t="s">
        <v>7473</v>
      </c>
      <c r="F366" s="13" t="s">
        <v>12645</v>
      </c>
      <c r="G366" s="13" t="s">
        <v>10736</v>
      </c>
      <c r="H366" s="13" t="s">
        <v>4</v>
      </c>
      <c r="I366" s="13" t="s">
        <v>12702</v>
      </c>
      <c r="J366" s="13" t="s">
        <v>12646</v>
      </c>
      <c r="K366" s="13">
        <v>22204440</v>
      </c>
      <c r="L366" s="13">
        <v>0</v>
      </c>
    </row>
    <row r="367" spans="1:15" s="12" customFormat="1">
      <c r="A367" s="13" t="s">
        <v>8088</v>
      </c>
      <c r="B367" s="13" t="s">
        <v>282</v>
      </c>
      <c r="C367" s="13" t="s">
        <v>6883</v>
      </c>
      <c r="D367" s="13"/>
      <c r="E367" s="13" t="s">
        <v>12549</v>
      </c>
      <c r="F367" s="13" t="s">
        <v>12647</v>
      </c>
      <c r="G367" s="13" t="s">
        <v>74</v>
      </c>
      <c r="H367" s="13" t="s">
        <v>4</v>
      </c>
      <c r="I367" s="13" t="s">
        <v>12702</v>
      </c>
      <c r="J367" s="13" t="s">
        <v>12648</v>
      </c>
      <c r="K367" s="13">
        <v>24427276</v>
      </c>
      <c r="L367" s="13">
        <v>0</v>
      </c>
      <c r="M367" s="12" t="s">
        <v>29</v>
      </c>
      <c r="N367" s="12" t="s">
        <v>12669</v>
      </c>
      <c r="O367" s="12" t="s">
        <v>12647</v>
      </c>
    </row>
    <row r="368" spans="1:15" s="12" customFormat="1">
      <c r="A368" s="13" t="s">
        <v>8088</v>
      </c>
      <c r="B368" s="13" t="s">
        <v>3739</v>
      </c>
      <c r="C368" s="13" t="s">
        <v>8421</v>
      </c>
      <c r="D368" s="13"/>
      <c r="E368" s="13" t="s">
        <v>7657</v>
      </c>
      <c r="F368" s="13" t="s">
        <v>12649</v>
      </c>
      <c r="G368" s="13" t="s">
        <v>172</v>
      </c>
      <c r="H368" s="13" t="s">
        <v>6</v>
      </c>
      <c r="I368" s="13" t="s">
        <v>12702</v>
      </c>
      <c r="J368" s="13" t="s">
        <v>12773</v>
      </c>
      <c r="K368" s="13">
        <v>22372757</v>
      </c>
      <c r="L368" s="13">
        <v>0</v>
      </c>
      <c r="M368" s="12" t="s">
        <v>29</v>
      </c>
      <c r="N368" s="12" t="s">
        <v>12670</v>
      </c>
      <c r="O368" s="12" t="s">
        <v>12649</v>
      </c>
    </row>
    <row r="369" spans="1:15" s="12" customFormat="1">
      <c r="A369" s="13" t="s">
        <v>8088</v>
      </c>
      <c r="B369" s="13" t="s">
        <v>8143</v>
      </c>
      <c r="C369" s="13" t="s">
        <v>8144</v>
      </c>
      <c r="D369" s="13"/>
      <c r="E369" s="13" t="s">
        <v>7412</v>
      </c>
      <c r="F369" s="13" t="s">
        <v>12650</v>
      </c>
      <c r="G369" s="13" t="s">
        <v>297</v>
      </c>
      <c r="H369" s="13" t="s">
        <v>3</v>
      </c>
      <c r="I369" s="13" t="s">
        <v>12702</v>
      </c>
      <c r="J369" s="13" t="s">
        <v>12774</v>
      </c>
      <c r="K369" s="13">
        <v>24162497</v>
      </c>
      <c r="L369" s="13">
        <v>0</v>
      </c>
    </row>
    <row r="370" spans="1:15" s="12" customFormat="1">
      <c r="A370" s="13" t="s">
        <v>8088</v>
      </c>
      <c r="B370" s="13" t="s">
        <v>12586</v>
      </c>
      <c r="C370" s="13" t="s">
        <v>8306</v>
      </c>
      <c r="D370" s="13"/>
      <c r="E370" s="13" t="s">
        <v>12550</v>
      </c>
      <c r="F370" s="13" t="s">
        <v>12651</v>
      </c>
      <c r="G370" s="13" t="s">
        <v>297</v>
      </c>
      <c r="H370" s="13" t="s">
        <v>3</v>
      </c>
      <c r="I370" s="13" t="s">
        <v>12702</v>
      </c>
      <c r="J370" s="13" t="s">
        <v>12775</v>
      </c>
      <c r="K370" s="13">
        <v>84954832</v>
      </c>
      <c r="L370" s="13">
        <v>0</v>
      </c>
      <c r="M370" s="12" t="s">
        <v>29</v>
      </c>
      <c r="N370" s="12" t="s">
        <v>12671</v>
      </c>
      <c r="O370" s="12" t="s">
        <v>12651</v>
      </c>
    </row>
    <row r="371" spans="1:15" s="12" customFormat="1">
      <c r="A371" s="13" t="s">
        <v>8088</v>
      </c>
      <c r="B371" s="13" t="s">
        <v>8513</v>
      </c>
      <c r="C371" s="13" t="s">
        <v>8514</v>
      </c>
      <c r="D371" s="13"/>
      <c r="E371" s="13" t="s">
        <v>8909</v>
      </c>
      <c r="F371" s="13" t="s">
        <v>12652</v>
      </c>
      <c r="G371" s="13" t="s">
        <v>297</v>
      </c>
      <c r="H371" s="13" t="s">
        <v>7</v>
      </c>
      <c r="I371" s="13" t="s">
        <v>12702</v>
      </c>
      <c r="J371" s="13" t="s">
        <v>12653</v>
      </c>
      <c r="K371" s="13">
        <v>26548787</v>
      </c>
      <c r="L371" s="13">
        <v>0</v>
      </c>
      <c r="M371" s="12" t="s">
        <v>29</v>
      </c>
      <c r="N371" s="12" t="s">
        <v>12672</v>
      </c>
      <c r="O371" s="12" t="s">
        <v>12652</v>
      </c>
    </row>
    <row r="372" spans="1:15" s="12" customFormat="1">
      <c r="A372" s="13" t="s">
        <v>8088</v>
      </c>
      <c r="B372" s="13" t="s">
        <v>10679</v>
      </c>
      <c r="C372" s="13" t="s">
        <v>6890</v>
      </c>
      <c r="D372" s="13"/>
      <c r="E372" s="13" t="s">
        <v>12551</v>
      </c>
      <c r="F372" s="13" t="s">
        <v>12654</v>
      </c>
      <c r="G372" s="13" t="s">
        <v>74</v>
      </c>
      <c r="H372" s="13" t="s">
        <v>6</v>
      </c>
      <c r="I372" s="13" t="s">
        <v>12702</v>
      </c>
      <c r="J372" s="13" t="s">
        <v>12655</v>
      </c>
      <c r="K372" s="13">
        <v>24380150</v>
      </c>
      <c r="L372" s="13">
        <v>0</v>
      </c>
    </row>
    <row r="373" spans="1:15" s="12" customFormat="1">
      <c r="A373" s="13" t="s">
        <v>8088</v>
      </c>
      <c r="B373" s="13" t="s">
        <v>8168</v>
      </c>
      <c r="C373" s="13" t="s">
        <v>7824</v>
      </c>
      <c r="D373" s="13"/>
      <c r="E373" s="13" t="s">
        <v>7491</v>
      </c>
      <c r="F373" s="13" t="s">
        <v>12656</v>
      </c>
      <c r="G373" s="13" t="s">
        <v>74</v>
      </c>
      <c r="H373" s="13" t="s">
        <v>12</v>
      </c>
      <c r="I373" s="13" t="s">
        <v>12702</v>
      </c>
      <c r="J373" s="13" t="s">
        <v>12776</v>
      </c>
      <c r="K373" s="13">
        <v>24460592</v>
      </c>
      <c r="L373" s="13">
        <v>0</v>
      </c>
      <c r="M373" s="12" t="s">
        <v>29</v>
      </c>
      <c r="N373" s="12" t="s">
        <v>12777</v>
      </c>
      <c r="O373" s="12" t="s">
        <v>12778</v>
      </c>
    </row>
    <row r="374" spans="1:15" s="12" customFormat="1">
      <c r="A374" s="13" t="s">
        <v>8088</v>
      </c>
      <c r="B374" s="13" t="s">
        <v>1992</v>
      </c>
      <c r="C374" s="13" t="s">
        <v>8149</v>
      </c>
      <c r="D374" s="13"/>
      <c r="E374" s="13" t="s">
        <v>7447</v>
      </c>
      <c r="F374" s="13" t="s">
        <v>12657</v>
      </c>
      <c r="G374" s="13" t="s">
        <v>792</v>
      </c>
      <c r="H374" s="13" t="s">
        <v>6</v>
      </c>
      <c r="I374" s="13" t="s">
        <v>12702</v>
      </c>
      <c r="J374" s="13" t="s">
        <v>12779</v>
      </c>
      <c r="K374" s="13">
        <v>70122251</v>
      </c>
      <c r="L374" s="13">
        <v>26651193</v>
      </c>
    </row>
    <row r="375" spans="1:15" s="12" customFormat="1">
      <c r="A375" s="13" t="s">
        <v>8088</v>
      </c>
      <c r="B375" s="13" t="s">
        <v>1100</v>
      </c>
      <c r="C375" s="13" t="s">
        <v>6866</v>
      </c>
      <c r="D375" s="13"/>
      <c r="E375" s="13" t="s">
        <v>7440</v>
      </c>
      <c r="F375" s="13" t="s">
        <v>12658</v>
      </c>
      <c r="G375" s="13" t="s">
        <v>792</v>
      </c>
      <c r="H375" s="13" t="s">
        <v>4</v>
      </c>
      <c r="I375" s="13" t="s">
        <v>12702</v>
      </c>
      <c r="J375" s="13" t="s">
        <v>12780</v>
      </c>
      <c r="K375" s="13">
        <v>26664157</v>
      </c>
      <c r="L375" s="13">
        <v>26664167</v>
      </c>
    </row>
    <row r="376" spans="1:15" s="12" customFormat="1">
      <c r="A376" s="13" t="s">
        <v>8088</v>
      </c>
      <c r="B376" s="13" t="s">
        <v>8469</v>
      </c>
      <c r="C376" s="13" t="s">
        <v>7067</v>
      </c>
      <c r="D376" s="13"/>
      <c r="E376" s="13" t="s">
        <v>7656</v>
      </c>
      <c r="F376" s="13" t="s">
        <v>12659</v>
      </c>
      <c r="G376" s="13" t="s">
        <v>10740</v>
      </c>
      <c r="H376" s="13" t="s">
        <v>6</v>
      </c>
      <c r="I376" s="13" t="s">
        <v>12702</v>
      </c>
      <c r="J376" s="13" t="s">
        <v>12660</v>
      </c>
      <c r="K376" s="13">
        <v>71036556</v>
      </c>
      <c r="L376" s="13">
        <v>0</v>
      </c>
    </row>
    <row r="377" spans="1:15" s="12" customFormat="1">
      <c r="A377" s="13" t="s">
        <v>8088</v>
      </c>
      <c r="B377" s="13" t="s">
        <v>1384</v>
      </c>
      <c r="C377" s="13" t="s">
        <v>7092</v>
      </c>
      <c r="D377" s="13"/>
      <c r="E377" s="13" t="s">
        <v>7563</v>
      </c>
      <c r="F377" s="13" t="s">
        <v>12661</v>
      </c>
      <c r="G377" s="13" t="s">
        <v>10737</v>
      </c>
      <c r="H377" s="13" t="s">
        <v>9</v>
      </c>
      <c r="I377" s="13" t="s">
        <v>12702</v>
      </c>
      <c r="J377" s="13" t="s">
        <v>12662</v>
      </c>
      <c r="K377" s="13">
        <v>22543142</v>
      </c>
      <c r="L377" s="13">
        <v>0</v>
      </c>
    </row>
    <row r="378" spans="1:15" s="12" customFormat="1">
      <c r="A378" s="13" t="s">
        <v>8088</v>
      </c>
      <c r="B378" s="13" t="s">
        <v>3679</v>
      </c>
      <c r="C378" s="13" t="s">
        <v>8239</v>
      </c>
      <c r="D378" s="13"/>
      <c r="E378" s="13" t="s">
        <v>7808</v>
      </c>
      <c r="F378" s="13" t="s">
        <v>12663</v>
      </c>
      <c r="G378" s="13" t="s">
        <v>4496</v>
      </c>
      <c r="H378" s="13" t="s">
        <v>4</v>
      </c>
      <c r="I378" s="13" t="s">
        <v>12702</v>
      </c>
      <c r="J378" s="13" t="s">
        <v>12664</v>
      </c>
      <c r="K378" s="13">
        <v>26400249</v>
      </c>
      <c r="L378" s="13">
        <v>0</v>
      </c>
      <c r="M378" s="12" t="s">
        <v>29</v>
      </c>
      <c r="N378" s="12" t="s">
        <v>12673</v>
      </c>
      <c r="O378" s="12" t="s">
        <v>12663</v>
      </c>
    </row>
    <row r="379" spans="1:15" s="12" customFormat="1">
      <c r="A379" s="13" t="s">
        <v>8088</v>
      </c>
      <c r="B379" s="13" t="s">
        <v>8390</v>
      </c>
      <c r="C379" s="13" t="s">
        <v>7001</v>
      </c>
      <c r="D379" s="13"/>
      <c r="E379" s="13" t="s">
        <v>9468</v>
      </c>
      <c r="F379" s="13" t="s">
        <v>12781</v>
      </c>
      <c r="G379" s="13" t="s">
        <v>185</v>
      </c>
      <c r="H379" s="13" t="s">
        <v>5</v>
      </c>
      <c r="I379" s="13" t="s">
        <v>12702</v>
      </c>
      <c r="J379" s="13" t="s">
        <v>12782</v>
      </c>
      <c r="K379" s="13">
        <v>24600822</v>
      </c>
      <c r="L379" s="13">
        <v>0</v>
      </c>
    </row>
    <row r="380" spans="1:15" s="12" customFormat="1">
      <c r="A380" s="13" t="s">
        <v>8088</v>
      </c>
      <c r="B380" s="13" t="s">
        <v>8451</v>
      </c>
      <c r="C380" s="13" t="s">
        <v>7051</v>
      </c>
      <c r="D380" s="13"/>
      <c r="E380" s="13" t="s">
        <v>9029</v>
      </c>
      <c r="F380" s="13" t="s">
        <v>12783</v>
      </c>
      <c r="G380" s="13" t="s">
        <v>74</v>
      </c>
      <c r="H380" s="13" t="s">
        <v>10</v>
      </c>
      <c r="I380" s="13" t="s">
        <v>12702</v>
      </c>
      <c r="J380" s="13" t="s">
        <v>12784</v>
      </c>
      <c r="K380" s="13">
        <v>40303080</v>
      </c>
      <c r="L380" s="13">
        <v>0</v>
      </c>
    </row>
    <row r="381" spans="1:15" s="12" customFormat="1">
      <c r="A381" s="13" t="s">
        <v>8088</v>
      </c>
      <c r="B381" s="13" t="s">
        <v>8461</v>
      </c>
      <c r="C381" s="13" t="s">
        <v>7064</v>
      </c>
      <c r="D381" s="13"/>
      <c r="E381" s="13" t="s">
        <v>9031</v>
      </c>
      <c r="F381" s="13" t="s">
        <v>12785</v>
      </c>
      <c r="G381" s="13" t="s">
        <v>74</v>
      </c>
      <c r="H381" s="13" t="s">
        <v>4</v>
      </c>
      <c r="I381" s="13" t="s">
        <v>12702</v>
      </c>
      <c r="J381" s="13" t="s">
        <v>12786</v>
      </c>
      <c r="K381" s="13">
        <v>40356622</v>
      </c>
      <c r="L381" s="13">
        <v>0</v>
      </c>
    </row>
    <row r="382" spans="1:15">
      <c r="A382" s="13" t="s">
        <v>8088</v>
      </c>
      <c r="B382" s="13" t="s">
        <v>12636</v>
      </c>
      <c r="C382" s="13" t="s">
        <v>9996</v>
      </c>
      <c r="E382" s="13" t="s">
        <v>12691</v>
      </c>
      <c r="F382" s="13" t="s">
        <v>12787</v>
      </c>
      <c r="G382" s="13" t="s">
        <v>10737</v>
      </c>
      <c r="H382" s="13" t="s">
        <v>6</v>
      </c>
      <c r="I382" s="13" t="s">
        <v>12702</v>
      </c>
      <c r="J382" s="13" t="s">
        <v>12788</v>
      </c>
      <c r="K382" s="13">
        <v>22242371</v>
      </c>
      <c r="L382" s="13">
        <v>0</v>
      </c>
      <c r="M382" s="12"/>
      <c r="N382" s="12"/>
      <c r="O382" s="12"/>
    </row>
    <row r="383" spans="1:15">
      <c r="A383" s="13" t="s">
        <v>8088</v>
      </c>
      <c r="B383" s="13" t="s">
        <v>8093</v>
      </c>
      <c r="C383" s="13" t="s">
        <v>7831</v>
      </c>
      <c r="E383" s="13" t="s">
        <v>8914</v>
      </c>
      <c r="F383" s="13" t="s">
        <v>12789</v>
      </c>
      <c r="G383" s="13" t="s">
        <v>10737</v>
      </c>
      <c r="H383" s="13" t="s">
        <v>6</v>
      </c>
      <c r="I383" s="13" t="s">
        <v>12702</v>
      </c>
      <c r="J383" s="13" t="s">
        <v>12790</v>
      </c>
      <c r="K383" s="13">
        <v>22713051</v>
      </c>
      <c r="L383" s="13">
        <v>0</v>
      </c>
      <c r="M383" s="12"/>
      <c r="N383" s="12"/>
      <c r="O383" s="12"/>
    </row>
    <row r="384" spans="1:15">
      <c r="A384" s="13" t="s">
        <v>8088</v>
      </c>
      <c r="B384" s="13" t="s">
        <v>9538</v>
      </c>
      <c r="C384" s="13" t="s">
        <v>6988</v>
      </c>
      <c r="E384" s="13" t="s">
        <v>12692</v>
      </c>
      <c r="F384" s="13" t="s">
        <v>12791</v>
      </c>
      <c r="G384" s="13" t="s">
        <v>10740</v>
      </c>
      <c r="H384" s="13" t="s">
        <v>9</v>
      </c>
      <c r="I384" s="13" t="s">
        <v>12702</v>
      </c>
      <c r="J384" s="13" t="s">
        <v>12792</v>
      </c>
      <c r="K384" s="13">
        <v>22928414</v>
      </c>
      <c r="L384" s="13">
        <v>25290178</v>
      </c>
      <c r="M384" s="12" t="s">
        <v>29</v>
      </c>
      <c r="N384" s="12" t="s">
        <v>12793</v>
      </c>
      <c r="O384" s="12" t="s">
        <v>12791</v>
      </c>
    </row>
    <row r="385" spans="1:15" s="12" customFormat="1">
      <c r="A385" s="13" t="s">
        <v>8088</v>
      </c>
      <c r="B385" s="13" t="s">
        <v>8361</v>
      </c>
      <c r="C385" s="13" t="s">
        <v>6991</v>
      </c>
      <c r="D385" s="13"/>
      <c r="E385" s="13" t="s">
        <v>7605</v>
      </c>
      <c r="F385" s="13" t="s">
        <v>12794</v>
      </c>
      <c r="G385" s="13" t="s">
        <v>10740</v>
      </c>
      <c r="H385" s="13" t="s">
        <v>6</v>
      </c>
      <c r="I385" s="13" t="s">
        <v>12702</v>
      </c>
      <c r="J385" s="13" t="s">
        <v>12795</v>
      </c>
      <c r="K385" s="13">
        <v>22368032</v>
      </c>
      <c r="L385" s="13">
        <v>0</v>
      </c>
    </row>
    <row r="386" spans="1:15" s="12" customFormat="1">
      <c r="A386" s="13" t="s">
        <v>8088</v>
      </c>
      <c r="B386" s="13" t="s">
        <v>12868</v>
      </c>
      <c r="C386" s="13" t="s">
        <v>7734</v>
      </c>
      <c r="D386" s="13"/>
      <c r="E386" s="13" t="s">
        <v>11293</v>
      </c>
      <c r="F386" s="13" t="s">
        <v>12796</v>
      </c>
      <c r="G386" s="13" t="s">
        <v>10740</v>
      </c>
      <c r="H386" s="13" t="s">
        <v>9</v>
      </c>
      <c r="I386" s="13" t="s">
        <v>12702</v>
      </c>
      <c r="J386" s="13" t="s">
        <v>12797</v>
      </c>
      <c r="K386" s="13">
        <v>25293490</v>
      </c>
      <c r="L386" s="13">
        <v>0</v>
      </c>
    </row>
    <row r="387" spans="1:15" s="12" customFormat="1">
      <c r="A387" s="13" t="s">
        <v>8088</v>
      </c>
      <c r="B387" s="13" t="s">
        <v>10776</v>
      </c>
      <c r="C387" s="13" t="s">
        <v>7365</v>
      </c>
      <c r="D387" s="13"/>
      <c r="E387" s="13" t="s">
        <v>7707</v>
      </c>
      <c r="F387" s="13" t="s">
        <v>12798</v>
      </c>
      <c r="G387" s="13" t="s">
        <v>116</v>
      </c>
      <c r="H387" s="13" t="s">
        <v>7</v>
      </c>
      <c r="I387" s="13" t="s">
        <v>12702</v>
      </c>
      <c r="J387" s="13" t="s">
        <v>12799</v>
      </c>
      <c r="K387" s="13">
        <v>26639090</v>
      </c>
      <c r="L387" s="13">
        <v>0</v>
      </c>
    </row>
    <row r="388" spans="1:15" s="12" customFormat="1">
      <c r="A388" s="13" t="s">
        <v>8088</v>
      </c>
      <c r="B388" s="13" t="s">
        <v>9607</v>
      </c>
      <c r="C388" s="13" t="s">
        <v>7112</v>
      </c>
      <c r="D388" s="13"/>
      <c r="E388" s="13" t="s">
        <v>12693</v>
      </c>
      <c r="F388" s="13" t="s">
        <v>12800</v>
      </c>
      <c r="G388" s="13" t="s">
        <v>201</v>
      </c>
      <c r="H388" s="13" t="s">
        <v>7</v>
      </c>
      <c r="I388" s="13" t="s">
        <v>12702</v>
      </c>
      <c r="J388" s="13" t="s">
        <v>12801</v>
      </c>
      <c r="K388" s="13">
        <v>25750675</v>
      </c>
      <c r="L388" s="13">
        <v>0</v>
      </c>
    </row>
    <row r="389" spans="1:15" s="12" customFormat="1">
      <c r="A389" s="13" t="s">
        <v>8088</v>
      </c>
      <c r="B389" s="13" t="s">
        <v>12589</v>
      </c>
      <c r="C389" s="13" t="s">
        <v>6941</v>
      </c>
      <c r="D389" s="13"/>
      <c r="E389" s="13" t="s">
        <v>12694</v>
      </c>
      <c r="F389" s="13" t="s">
        <v>12802</v>
      </c>
      <c r="G389" s="13" t="s">
        <v>172</v>
      </c>
      <c r="H389" s="13" t="s">
        <v>4</v>
      </c>
      <c r="I389" s="13" t="s">
        <v>12702</v>
      </c>
      <c r="J389" s="13" t="s">
        <v>12803</v>
      </c>
      <c r="K389" s="13">
        <v>22373004</v>
      </c>
      <c r="L389" s="13">
        <v>0</v>
      </c>
    </row>
    <row r="390" spans="1:15" s="12" customFormat="1">
      <c r="A390" s="13" t="s">
        <v>8088</v>
      </c>
      <c r="B390" s="13" t="s">
        <v>12614</v>
      </c>
      <c r="C390" s="13" t="s">
        <v>8535</v>
      </c>
      <c r="D390" s="13"/>
      <c r="E390" s="13" t="s">
        <v>9035</v>
      </c>
      <c r="F390" s="13" t="s">
        <v>12804</v>
      </c>
      <c r="G390" s="13" t="s">
        <v>172</v>
      </c>
      <c r="H390" s="13" t="s">
        <v>4</v>
      </c>
      <c r="I390" s="13" t="s">
        <v>12702</v>
      </c>
      <c r="J390" s="13" t="s">
        <v>12805</v>
      </c>
      <c r="K390" s="13">
        <v>22377787</v>
      </c>
      <c r="L390" s="13">
        <v>0</v>
      </c>
    </row>
    <row r="391" spans="1:15" s="12" customFormat="1">
      <c r="A391" s="13" t="s">
        <v>8088</v>
      </c>
      <c r="B391" s="13" t="s">
        <v>12826</v>
      </c>
      <c r="C391" s="13" t="s">
        <v>9036</v>
      </c>
      <c r="D391" s="13"/>
      <c r="E391" s="13" t="s">
        <v>12695</v>
      </c>
      <c r="F391" s="13" t="s">
        <v>12806</v>
      </c>
      <c r="G391" s="13" t="s">
        <v>172</v>
      </c>
      <c r="H391" s="13" t="s">
        <v>10</v>
      </c>
      <c r="I391" s="13" t="s">
        <v>12702</v>
      </c>
      <c r="J391" s="13" t="s">
        <v>12807</v>
      </c>
      <c r="K391" s="13">
        <v>22390833</v>
      </c>
      <c r="L391" s="13">
        <v>22390833</v>
      </c>
    </row>
    <row r="392" spans="1:15" s="12" customFormat="1">
      <c r="A392" s="13" t="s">
        <v>8088</v>
      </c>
      <c r="B392" s="13" t="s">
        <v>10743</v>
      </c>
      <c r="C392" s="13" t="s">
        <v>7873</v>
      </c>
      <c r="D392" s="13"/>
      <c r="E392" s="13" t="s">
        <v>7503</v>
      </c>
      <c r="F392" s="13" t="s">
        <v>12808</v>
      </c>
      <c r="G392" s="13" t="s">
        <v>74</v>
      </c>
      <c r="H392" s="13" t="s">
        <v>3</v>
      </c>
      <c r="I392" s="13" t="s">
        <v>12702</v>
      </c>
      <c r="J392" s="13" t="s">
        <v>12809</v>
      </c>
      <c r="K392" s="13">
        <v>24423031</v>
      </c>
      <c r="L392" s="13">
        <v>0</v>
      </c>
    </row>
    <row r="393" spans="1:15" s="12" customFormat="1">
      <c r="A393" s="13" t="s">
        <v>8088</v>
      </c>
      <c r="B393" s="13" t="s">
        <v>9539</v>
      </c>
      <c r="C393" s="13" t="s">
        <v>9552</v>
      </c>
      <c r="D393" s="13"/>
      <c r="E393" s="13" t="s">
        <v>11462</v>
      </c>
      <c r="F393" s="13" t="s">
        <v>12810</v>
      </c>
      <c r="G393" s="13" t="s">
        <v>4179</v>
      </c>
      <c r="H393" s="13" t="s">
        <v>3</v>
      </c>
      <c r="I393" s="13" t="s">
        <v>12702</v>
      </c>
      <c r="J393" s="13" t="s">
        <v>12811</v>
      </c>
      <c r="K393" s="13">
        <v>26855112</v>
      </c>
      <c r="L393" s="13">
        <v>0</v>
      </c>
    </row>
    <row r="394" spans="1:15" s="12" customFormat="1">
      <c r="A394" s="13" t="s">
        <v>8088</v>
      </c>
      <c r="B394" s="13" t="s">
        <v>8490</v>
      </c>
      <c r="C394" s="13" t="s">
        <v>7101</v>
      </c>
      <c r="D394" s="13"/>
      <c r="E394" s="13" t="s">
        <v>12696</v>
      </c>
      <c r="F394" s="13" t="s">
        <v>12812</v>
      </c>
      <c r="G394" s="13" t="s">
        <v>74</v>
      </c>
      <c r="H394" s="13" t="s">
        <v>10</v>
      </c>
      <c r="I394" s="13" t="s">
        <v>12702</v>
      </c>
      <c r="J394" s="13" t="s">
        <v>12813</v>
      </c>
      <c r="K394" s="13">
        <v>64403759</v>
      </c>
      <c r="L394" s="13">
        <v>0</v>
      </c>
    </row>
    <row r="395" spans="1:15">
      <c r="A395" s="13" t="s">
        <v>8088</v>
      </c>
      <c r="B395" s="13" t="s">
        <v>8413</v>
      </c>
      <c r="C395" s="13" t="s">
        <v>8414</v>
      </c>
      <c r="E395" s="13" t="s">
        <v>12437</v>
      </c>
      <c r="F395" s="13" t="s">
        <v>12814</v>
      </c>
      <c r="G395" s="13" t="s">
        <v>74</v>
      </c>
      <c r="H395" s="13" t="s">
        <v>7</v>
      </c>
      <c r="I395" s="13" t="s">
        <v>12702</v>
      </c>
      <c r="J395" s="13" t="s">
        <v>12815</v>
      </c>
      <c r="K395" s="13">
        <v>24877070</v>
      </c>
      <c r="L395" s="13">
        <v>24877070</v>
      </c>
      <c r="M395" s="12"/>
      <c r="N395" s="12"/>
      <c r="O395" s="12"/>
    </row>
    <row r="396" spans="1:15">
      <c r="A396" s="13" t="s">
        <v>8088</v>
      </c>
      <c r="B396" s="13" t="s">
        <v>9540</v>
      </c>
      <c r="C396" s="13" t="s">
        <v>8408</v>
      </c>
      <c r="E396" s="13" t="s">
        <v>7759</v>
      </c>
      <c r="F396" s="13" t="s">
        <v>12816</v>
      </c>
      <c r="G396" s="13" t="s">
        <v>74</v>
      </c>
      <c r="H396" s="13" t="s">
        <v>7</v>
      </c>
      <c r="I396" s="13" t="s">
        <v>12702</v>
      </c>
      <c r="J396" s="13" t="s">
        <v>12817</v>
      </c>
      <c r="K396" s="13">
        <v>24307639</v>
      </c>
      <c r="L396" s="13">
        <v>0</v>
      </c>
      <c r="M396" s="12" t="s">
        <v>29</v>
      </c>
      <c r="N396" s="12" t="s">
        <v>12818</v>
      </c>
      <c r="O396" s="12" t="s">
        <v>12816</v>
      </c>
    </row>
    <row r="397" spans="1:15" s="12" customFormat="1">
      <c r="A397" s="13" t="s">
        <v>8088</v>
      </c>
      <c r="B397" s="13" t="s">
        <v>8223</v>
      </c>
      <c r="C397" s="13" t="s">
        <v>6860</v>
      </c>
      <c r="D397" s="13"/>
      <c r="E397" s="13" t="s">
        <v>12697</v>
      </c>
      <c r="F397" s="13" t="s">
        <v>12819</v>
      </c>
      <c r="G397" s="13" t="s">
        <v>10737</v>
      </c>
      <c r="H397" s="13" t="s">
        <v>4</v>
      </c>
      <c r="I397" s="13" t="s">
        <v>12702</v>
      </c>
      <c r="J397" s="13" t="s">
        <v>12820</v>
      </c>
      <c r="K397" s="13">
        <v>22224545</v>
      </c>
      <c r="L397" s="13">
        <v>0</v>
      </c>
    </row>
    <row r="398" spans="1:15" s="12" customFormat="1">
      <c r="A398" s="13" t="s">
        <v>8088</v>
      </c>
      <c r="B398" s="13" t="s">
        <v>12643</v>
      </c>
      <c r="C398" s="13" t="s">
        <v>12548</v>
      </c>
      <c r="D398" s="13"/>
      <c r="E398" s="13" t="s">
        <v>12698</v>
      </c>
      <c r="F398" s="13" t="s">
        <v>12821</v>
      </c>
      <c r="G398" s="13" t="s">
        <v>195</v>
      </c>
      <c r="H398" s="13" t="s">
        <v>5</v>
      </c>
      <c r="I398" s="13" t="s">
        <v>12702</v>
      </c>
      <c r="J398" s="13" t="s">
        <v>12822</v>
      </c>
      <c r="K398" s="13">
        <v>26537009</v>
      </c>
      <c r="L398" s="13">
        <v>0</v>
      </c>
      <c r="M398" s="12" t="s">
        <v>29</v>
      </c>
      <c r="N398" s="12" t="s">
        <v>12823</v>
      </c>
      <c r="O398" s="12" t="s">
        <v>12821</v>
      </c>
    </row>
    <row r="399" spans="1:15" s="12" customFormat="1">
      <c r="A399" s="13" t="s">
        <v>8088</v>
      </c>
      <c r="B399" s="13" t="s">
        <v>8296</v>
      </c>
      <c r="C399" s="13" t="s">
        <v>8297</v>
      </c>
      <c r="D399" s="13"/>
      <c r="E399" s="13" t="s">
        <v>7616</v>
      </c>
      <c r="F399" s="13" t="s">
        <v>12824</v>
      </c>
      <c r="G399" s="13" t="s">
        <v>185</v>
      </c>
      <c r="H399" s="13" t="s">
        <v>9</v>
      </c>
      <c r="I399" s="13" t="s">
        <v>12702</v>
      </c>
      <c r="J399" s="13" t="s">
        <v>12825</v>
      </c>
      <c r="K399" s="13">
        <v>88942181</v>
      </c>
      <c r="L399" s="13">
        <v>0</v>
      </c>
    </row>
    <row r="400" spans="1:15" s="12" customFormat="1">
      <c r="A400" s="13" t="s">
        <v>8088</v>
      </c>
      <c r="B400" s="13" t="s">
        <v>2776</v>
      </c>
      <c r="C400" s="13" t="s">
        <v>8392</v>
      </c>
      <c r="D400" s="13"/>
      <c r="E400" s="13" t="s">
        <v>9036</v>
      </c>
      <c r="F400" s="13" t="s">
        <v>12826</v>
      </c>
      <c r="G400" s="13" t="s">
        <v>10737</v>
      </c>
      <c r="H400" s="13" t="s">
        <v>3</v>
      </c>
      <c r="I400" s="13" t="s">
        <v>12702</v>
      </c>
      <c r="J400" s="13" t="s">
        <v>12827</v>
      </c>
      <c r="K400" s="13">
        <v>22265656</v>
      </c>
      <c r="L400" s="13">
        <v>0</v>
      </c>
    </row>
    <row r="401" spans="1:15" s="12" customFormat="1">
      <c r="A401" s="13" t="s">
        <v>8088</v>
      </c>
      <c r="B401" s="13" t="s">
        <v>8152</v>
      </c>
      <c r="C401" s="13" t="s">
        <v>7837</v>
      </c>
      <c r="D401" s="13"/>
      <c r="E401" s="13" t="s">
        <v>7551</v>
      </c>
      <c r="F401" s="13" t="s">
        <v>12828</v>
      </c>
      <c r="G401" s="13" t="s">
        <v>74</v>
      </c>
      <c r="H401" s="13" t="s">
        <v>12</v>
      </c>
      <c r="I401" s="13" t="s">
        <v>12702</v>
      </c>
      <c r="J401" s="13" t="s">
        <v>12829</v>
      </c>
      <c r="K401" s="13">
        <v>24465566</v>
      </c>
      <c r="L401" s="13">
        <v>0</v>
      </c>
    </row>
    <row r="402" spans="1:15" s="12" customFormat="1">
      <c r="A402" s="13" t="s">
        <v>8088</v>
      </c>
      <c r="B402" s="13" t="s">
        <v>12849</v>
      </c>
      <c r="C402" s="13" t="s">
        <v>7553</v>
      </c>
      <c r="D402" s="13"/>
      <c r="E402" s="13" t="s">
        <v>12699</v>
      </c>
      <c r="F402" s="13" t="s">
        <v>12830</v>
      </c>
      <c r="G402" s="13" t="s">
        <v>74</v>
      </c>
      <c r="H402" s="13" t="s">
        <v>13</v>
      </c>
      <c r="I402" s="13" t="s">
        <v>12702</v>
      </c>
      <c r="J402" s="13" t="s">
        <v>12831</v>
      </c>
      <c r="K402" s="13">
        <v>24284400</v>
      </c>
      <c r="L402" s="13">
        <v>0</v>
      </c>
    </row>
    <row r="403" spans="1:15" s="12" customFormat="1">
      <c r="A403" s="13" t="s">
        <v>8088</v>
      </c>
      <c r="B403" s="13" t="s">
        <v>8121</v>
      </c>
      <c r="C403" s="13" t="s">
        <v>8122</v>
      </c>
      <c r="D403" s="13"/>
      <c r="E403" s="13" t="s">
        <v>9989</v>
      </c>
      <c r="F403" s="13" t="s">
        <v>12832</v>
      </c>
      <c r="G403" s="13" t="s">
        <v>172</v>
      </c>
      <c r="H403" s="13" t="s">
        <v>10</v>
      </c>
      <c r="I403" s="13" t="s">
        <v>12702</v>
      </c>
      <c r="J403" s="13" t="s">
        <v>12833</v>
      </c>
      <c r="K403" s="13">
        <v>22935693</v>
      </c>
      <c r="L403" s="13">
        <v>22398503</v>
      </c>
    </row>
    <row r="404" spans="1:15" s="12" customFormat="1">
      <c r="A404" s="13" t="s">
        <v>8088</v>
      </c>
      <c r="B404" s="13" t="s">
        <v>12623</v>
      </c>
      <c r="C404" s="13" t="s">
        <v>8996</v>
      </c>
      <c r="D404" s="13"/>
      <c r="E404" s="13" t="s">
        <v>7683</v>
      </c>
      <c r="F404" s="13" t="s">
        <v>12834</v>
      </c>
      <c r="G404" s="13" t="s">
        <v>43</v>
      </c>
      <c r="H404" s="13" t="s">
        <v>10</v>
      </c>
      <c r="I404" s="13" t="s">
        <v>12702</v>
      </c>
      <c r="J404" s="13" t="s">
        <v>12835</v>
      </c>
      <c r="K404" s="13">
        <v>86474565</v>
      </c>
      <c r="L404" s="13">
        <v>0</v>
      </c>
    </row>
    <row r="405" spans="1:15" s="12" customFormat="1">
      <c r="A405" s="13" t="s">
        <v>8088</v>
      </c>
      <c r="B405" s="13" t="s">
        <v>12844</v>
      </c>
      <c r="C405" s="13" t="s">
        <v>9038</v>
      </c>
      <c r="D405" s="13"/>
      <c r="E405" s="13" t="s">
        <v>12427</v>
      </c>
      <c r="F405" s="13" t="s">
        <v>12836</v>
      </c>
      <c r="G405" s="13" t="s">
        <v>10740</v>
      </c>
      <c r="H405" s="13" t="s">
        <v>5</v>
      </c>
      <c r="I405" s="13" t="s">
        <v>12702</v>
      </c>
      <c r="J405" s="13" t="s">
        <v>12837</v>
      </c>
      <c r="K405" s="13">
        <v>22345057</v>
      </c>
      <c r="L405" s="13">
        <v>0</v>
      </c>
    </row>
    <row r="406" spans="1:15" s="12" customFormat="1">
      <c r="A406" s="13" t="s">
        <v>8088</v>
      </c>
      <c r="B406" s="13" t="s">
        <v>9541</v>
      </c>
      <c r="C406" s="13" t="s">
        <v>8360</v>
      </c>
      <c r="D406" s="13"/>
      <c r="E406" s="13" t="s">
        <v>11671</v>
      </c>
      <c r="F406" s="13" t="s">
        <v>12838</v>
      </c>
      <c r="G406" s="13" t="s">
        <v>10740</v>
      </c>
      <c r="H406" s="13" t="s">
        <v>5</v>
      </c>
      <c r="I406" s="13" t="s">
        <v>12702</v>
      </c>
      <c r="J406" s="13" t="s">
        <v>12839</v>
      </c>
      <c r="K406" s="13">
        <v>22803425</v>
      </c>
      <c r="L406" s="13">
        <v>0</v>
      </c>
    </row>
    <row r="407" spans="1:15" s="12" customFormat="1">
      <c r="A407" s="13" t="s">
        <v>8088</v>
      </c>
      <c r="B407" s="13" t="s">
        <v>2259</v>
      </c>
      <c r="C407" s="13" t="s">
        <v>10656</v>
      </c>
      <c r="D407" s="13"/>
      <c r="E407" s="13" t="s">
        <v>9993</v>
      </c>
      <c r="F407" s="13" t="s">
        <v>12840</v>
      </c>
      <c r="G407" s="13" t="s">
        <v>10740</v>
      </c>
      <c r="H407" s="13" t="s">
        <v>7</v>
      </c>
      <c r="I407" s="13" t="s">
        <v>12702</v>
      </c>
      <c r="J407" s="13" t="s">
        <v>12841</v>
      </c>
      <c r="K407" s="13">
        <v>22457850</v>
      </c>
      <c r="L407" s="13">
        <v>0</v>
      </c>
    </row>
    <row r="408" spans="1:15" s="12" customFormat="1">
      <c r="A408" s="13" t="s">
        <v>8088</v>
      </c>
      <c r="B408" s="13" t="s">
        <v>10681</v>
      </c>
      <c r="C408" s="13" t="s">
        <v>8264</v>
      </c>
      <c r="D408" s="13"/>
      <c r="E408" s="13" t="s">
        <v>7594</v>
      </c>
      <c r="F408" s="13" t="s">
        <v>12842</v>
      </c>
      <c r="G408" s="13" t="s">
        <v>10740</v>
      </c>
      <c r="H408" s="13" t="s">
        <v>5</v>
      </c>
      <c r="I408" s="13" t="s">
        <v>12702</v>
      </c>
      <c r="J408" s="13" t="s">
        <v>12843</v>
      </c>
      <c r="K408" s="13">
        <v>22536624</v>
      </c>
      <c r="L408" s="13">
        <v>0</v>
      </c>
    </row>
    <row r="409" spans="1:15" s="12" customFormat="1">
      <c r="A409" s="13" t="s">
        <v>8088</v>
      </c>
      <c r="B409" s="13" t="s">
        <v>9542</v>
      </c>
      <c r="C409" s="13" t="s">
        <v>8372</v>
      </c>
      <c r="D409" s="13"/>
      <c r="E409" s="13" t="s">
        <v>9038</v>
      </c>
      <c r="F409" s="13" t="s">
        <v>12844</v>
      </c>
      <c r="G409" s="13" t="s">
        <v>10736</v>
      </c>
      <c r="H409" s="13" t="s">
        <v>5</v>
      </c>
      <c r="I409" s="13" t="s">
        <v>12702</v>
      </c>
      <c r="J409" s="13" t="s">
        <v>12845</v>
      </c>
      <c r="K409" s="13">
        <v>40202525</v>
      </c>
      <c r="L409" s="13">
        <v>0</v>
      </c>
      <c r="M409" s="12" t="s">
        <v>29</v>
      </c>
      <c r="N409" s="12" t="s">
        <v>12846</v>
      </c>
      <c r="O409" s="12" t="s">
        <v>12844</v>
      </c>
    </row>
    <row r="410" spans="1:15" s="12" customFormat="1">
      <c r="A410" s="13" t="s">
        <v>8088</v>
      </c>
      <c r="B410" s="13" t="s">
        <v>8383</v>
      </c>
      <c r="C410" s="13" t="s">
        <v>8384</v>
      </c>
      <c r="D410" s="13"/>
      <c r="E410" s="13" t="s">
        <v>7501</v>
      </c>
      <c r="F410" s="13" t="s">
        <v>12847</v>
      </c>
      <c r="G410" s="13" t="s">
        <v>10740</v>
      </c>
      <c r="H410" s="13" t="s">
        <v>4</v>
      </c>
      <c r="I410" s="13" t="s">
        <v>12702</v>
      </c>
      <c r="J410" s="13" t="s">
        <v>12848</v>
      </c>
      <c r="K410" s="13">
        <v>22297102</v>
      </c>
      <c r="L410" s="13">
        <v>0</v>
      </c>
    </row>
    <row r="411" spans="1:15" s="12" customFormat="1">
      <c r="A411" s="13" t="s">
        <v>8088</v>
      </c>
      <c r="B411" s="13" t="s">
        <v>8267</v>
      </c>
      <c r="C411" s="13" t="s">
        <v>6897</v>
      </c>
      <c r="D411" s="13"/>
      <c r="E411" s="13" t="s">
        <v>7553</v>
      </c>
      <c r="F411" s="13" t="s">
        <v>12849</v>
      </c>
      <c r="G411" s="13" t="s">
        <v>10736</v>
      </c>
      <c r="H411" s="13" t="s">
        <v>6</v>
      </c>
      <c r="I411" s="13" t="s">
        <v>12702</v>
      </c>
      <c r="J411" s="13" t="s">
        <v>12850</v>
      </c>
      <c r="K411" s="13">
        <v>22035867</v>
      </c>
      <c r="L411" s="13">
        <v>0</v>
      </c>
      <c r="M411" s="12" t="s">
        <v>29</v>
      </c>
      <c r="N411" s="12" t="s">
        <v>12851</v>
      </c>
      <c r="O411" s="12" t="s">
        <v>12849</v>
      </c>
    </row>
    <row r="412" spans="1:15" s="12" customFormat="1">
      <c r="A412" s="13" t="s">
        <v>8088</v>
      </c>
      <c r="B412" s="13" t="s">
        <v>10723</v>
      </c>
      <c r="C412" s="13" t="s">
        <v>10654</v>
      </c>
      <c r="D412" s="13"/>
      <c r="E412" s="13" t="s">
        <v>8037</v>
      </c>
      <c r="F412" s="13" t="s">
        <v>12852</v>
      </c>
      <c r="G412" s="13" t="s">
        <v>10736</v>
      </c>
      <c r="H412" s="13" t="s">
        <v>6</v>
      </c>
      <c r="I412" s="13" t="s">
        <v>12702</v>
      </c>
      <c r="J412" s="13" t="s">
        <v>12853</v>
      </c>
      <c r="K412" s="13">
        <v>21011833</v>
      </c>
      <c r="L412" s="13">
        <v>0</v>
      </c>
      <c r="M412" s="12" t="s">
        <v>29</v>
      </c>
      <c r="N412" s="12" t="s">
        <v>12854</v>
      </c>
      <c r="O412" s="12" t="s">
        <v>12852</v>
      </c>
    </row>
    <row r="413" spans="1:15" s="12" customFormat="1">
      <c r="A413" s="13" t="s">
        <v>8088</v>
      </c>
      <c r="B413" s="13" t="s">
        <v>8204</v>
      </c>
      <c r="C413" s="13" t="s">
        <v>6852</v>
      </c>
      <c r="D413" s="13"/>
      <c r="E413" s="13" t="s">
        <v>9423</v>
      </c>
      <c r="F413" s="13" t="s">
        <v>12855</v>
      </c>
      <c r="G413" s="13" t="s">
        <v>10736</v>
      </c>
      <c r="H413" s="13" t="s">
        <v>7</v>
      </c>
      <c r="I413" s="13" t="s">
        <v>12702</v>
      </c>
      <c r="J413" s="13" t="s">
        <v>12856</v>
      </c>
      <c r="K413" s="13">
        <v>22910403</v>
      </c>
      <c r="L413" s="13">
        <v>0</v>
      </c>
      <c r="M413" s="12" t="s">
        <v>29</v>
      </c>
      <c r="N413" s="12" t="s">
        <v>12857</v>
      </c>
      <c r="O413" s="12" t="s">
        <v>12855</v>
      </c>
    </row>
    <row r="414" spans="1:15" s="12" customFormat="1">
      <c r="A414" s="13" t="s">
        <v>8088</v>
      </c>
      <c r="B414" s="13" t="s">
        <v>9543</v>
      </c>
      <c r="C414" s="13" t="s">
        <v>8317</v>
      </c>
      <c r="D414" s="13"/>
      <c r="E414" s="13" t="s">
        <v>9044</v>
      </c>
      <c r="F414" s="13" t="s">
        <v>12858</v>
      </c>
      <c r="G414" s="13" t="s">
        <v>792</v>
      </c>
      <c r="H414" s="13" t="s">
        <v>4</v>
      </c>
      <c r="I414" s="13" t="s">
        <v>12702</v>
      </c>
      <c r="J414" s="13" t="s">
        <v>12859</v>
      </c>
      <c r="K414" s="13">
        <v>26651801</v>
      </c>
      <c r="L414" s="13">
        <v>0</v>
      </c>
    </row>
    <row r="415" spans="1:15" s="12" customFormat="1">
      <c r="A415" s="13" t="s">
        <v>8088</v>
      </c>
      <c r="B415" s="13" t="s">
        <v>8277</v>
      </c>
      <c r="C415" s="13" t="s">
        <v>8278</v>
      </c>
      <c r="D415" s="13"/>
      <c r="E415" s="13" t="s">
        <v>9048</v>
      </c>
      <c r="F415" s="13" t="s">
        <v>12860</v>
      </c>
      <c r="G415" s="13" t="s">
        <v>1654</v>
      </c>
      <c r="H415" s="13" t="s">
        <v>3</v>
      </c>
      <c r="I415" s="13" t="s">
        <v>12702</v>
      </c>
      <c r="J415" s="13" t="s">
        <v>12861</v>
      </c>
      <c r="K415" s="13">
        <v>26683185</v>
      </c>
      <c r="L415" s="13">
        <v>0</v>
      </c>
      <c r="M415" s="12" t="s">
        <v>29</v>
      </c>
      <c r="N415" s="12" t="s">
        <v>12862</v>
      </c>
      <c r="O415" s="12" t="s">
        <v>12860</v>
      </c>
    </row>
    <row r="416" spans="1:15" s="12" customFormat="1">
      <c r="A416" s="13" t="s">
        <v>8088</v>
      </c>
      <c r="B416" s="13" t="s">
        <v>8158</v>
      </c>
      <c r="C416" s="13" t="s">
        <v>7876</v>
      </c>
      <c r="D416" s="13"/>
      <c r="E416" s="13" t="s">
        <v>12700</v>
      </c>
      <c r="F416" s="13" t="s">
        <v>12863</v>
      </c>
      <c r="G416" s="13" t="s">
        <v>172</v>
      </c>
      <c r="H416" s="13" t="s">
        <v>9</v>
      </c>
      <c r="I416" s="13" t="s">
        <v>12702</v>
      </c>
      <c r="J416" s="13" t="s">
        <v>12864</v>
      </c>
      <c r="K416" s="13">
        <v>22683607</v>
      </c>
      <c r="L416" s="13">
        <v>0</v>
      </c>
    </row>
    <row r="417" spans="1:15" s="12" customFormat="1">
      <c r="A417" s="13" t="s">
        <v>8088</v>
      </c>
      <c r="B417" s="13" t="s">
        <v>8256</v>
      </c>
      <c r="C417" s="13" t="s">
        <v>7812</v>
      </c>
      <c r="D417" s="13"/>
      <c r="E417" s="13" t="s">
        <v>11690</v>
      </c>
      <c r="F417" s="13" t="s">
        <v>12865</v>
      </c>
      <c r="G417" s="13" t="s">
        <v>4179</v>
      </c>
      <c r="H417" s="13" t="s">
        <v>9</v>
      </c>
      <c r="I417" s="13" t="s">
        <v>12702</v>
      </c>
      <c r="J417" s="13" t="s">
        <v>12866</v>
      </c>
      <c r="K417" s="13">
        <v>26825330</v>
      </c>
      <c r="L417" s="13">
        <v>0</v>
      </c>
      <c r="M417" s="12" t="s">
        <v>29</v>
      </c>
      <c r="N417" s="12" t="s">
        <v>12867</v>
      </c>
      <c r="O417" s="12" t="s">
        <v>12865</v>
      </c>
    </row>
    <row r="418" spans="1:15" s="12" customFormat="1">
      <c r="A418" s="13" t="s">
        <v>8088</v>
      </c>
      <c r="B418" s="13" t="s">
        <v>8418</v>
      </c>
      <c r="C418" s="13" t="s">
        <v>8419</v>
      </c>
      <c r="D418" s="13"/>
      <c r="E418" s="13" t="s">
        <v>7734</v>
      </c>
      <c r="F418" s="13" t="s">
        <v>12868</v>
      </c>
      <c r="G418" s="13" t="s">
        <v>201</v>
      </c>
      <c r="H418" s="13" t="s">
        <v>7</v>
      </c>
      <c r="I418" s="13" t="s">
        <v>12702</v>
      </c>
      <c r="J418" s="13" t="s">
        <v>12869</v>
      </c>
      <c r="K418" s="13">
        <v>25743405</v>
      </c>
      <c r="L418" s="13">
        <v>0</v>
      </c>
    </row>
    <row r="419" spans="1:15" s="12" customFormat="1">
      <c r="A419" s="13" t="s">
        <v>8088</v>
      </c>
      <c r="B419" s="13" t="s">
        <v>9544</v>
      </c>
      <c r="C419" s="13" t="s">
        <v>9553</v>
      </c>
      <c r="D419" s="13"/>
      <c r="E419" s="13" t="s">
        <v>11717</v>
      </c>
      <c r="F419" s="13" t="s">
        <v>12870</v>
      </c>
      <c r="G419" s="13" t="s">
        <v>172</v>
      </c>
      <c r="H419" s="13" t="s">
        <v>7</v>
      </c>
      <c r="I419" s="13" t="s">
        <v>12702</v>
      </c>
      <c r="J419" s="13" t="s">
        <v>12871</v>
      </c>
      <c r="K419" s="13">
        <v>22440446</v>
      </c>
      <c r="L419" s="13">
        <v>0</v>
      </c>
    </row>
    <row r="420" spans="1:15" s="12" customFormat="1">
      <c r="A420" s="13" t="s">
        <v>8088</v>
      </c>
      <c r="B420" s="13" t="s">
        <v>9545</v>
      </c>
      <c r="C420" s="13" t="s">
        <v>7120</v>
      </c>
      <c r="D420" s="13"/>
      <c r="E420" s="13" t="s">
        <v>9061</v>
      </c>
      <c r="F420" s="13" t="s">
        <v>12872</v>
      </c>
      <c r="G420" s="13" t="s">
        <v>172</v>
      </c>
      <c r="H420" s="13" t="s">
        <v>4</v>
      </c>
      <c r="I420" s="13" t="s">
        <v>12702</v>
      </c>
      <c r="J420" s="13" t="s">
        <v>12873</v>
      </c>
      <c r="K420" s="13">
        <v>22608553</v>
      </c>
      <c r="L420" s="13">
        <v>0</v>
      </c>
    </row>
    <row r="421" spans="1:15">
      <c r="A421" s="8" t="s">
        <v>8088</v>
      </c>
      <c r="B421" s="13" t="s">
        <v>9546</v>
      </c>
      <c r="C421" s="13" t="s">
        <v>7119</v>
      </c>
      <c r="E421" s="13" t="s">
        <v>9062</v>
      </c>
      <c r="F421" s="13" t="s">
        <v>12870</v>
      </c>
      <c r="G421" s="13" t="s">
        <v>10737</v>
      </c>
      <c r="H421" s="13" t="s">
        <v>6</v>
      </c>
      <c r="I421" s="13" t="s">
        <v>12702</v>
      </c>
      <c r="J421" s="13" t="s">
        <v>12874</v>
      </c>
      <c r="K421" s="13">
        <v>22780775</v>
      </c>
      <c r="L421" s="13">
        <v>0</v>
      </c>
      <c r="M421" s="12"/>
      <c r="N421" s="12"/>
      <c r="O421" s="12"/>
    </row>
    <row r="422" spans="1:15">
      <c r="A422" s="8" t="s">
        <v>8088</v>
      </c>
      <c r="B422" s="13" t="s">
        <v>8253</v>
      </c>
      <c r="C422" s="13" t="s">
        <v>7868</v>
      </c>
      <c r="E422" s="13" t="s">
        <v>12701</v>
      </c>
      <c r="F422" s="13" t="s">
        <v>12875</v>
      </c>
      <c r="G422" s="13" t="s">
        <v>10737</v>
      </c>
      <c r="H422" s="13" t="s">
        <v>5</v>
      </c>
      <c r="I422" s="13" t="s">
        <v>12702</v>
      </c>
      <c r="J422" s="13" t="s">
        <v>12876</v>
      </c>
      <c r="K422" s="13">
        <v>22712600</v>
      </c>
      <c r="L422" s="13">
        <v>0</v>
      </c>
      <c r="M422" s="12"/>
      <c r="N422" s="12"/>
      <c r="O422" s="12"/>
    </row>
    <row r="423" spans="1:15">
      <c r="O423" s="12"/>
    </row>
  </sheetData>
  <sheetProtection password="C70F" sheet="1" objects="1" scenarios="1"/>
  <autoFilter ref="A2:O422"/>
  <sortState ref="A3:C422">
    <sortCondition ref="B3:B422"/>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M32"/>
  <sheetViews>
    <sheetView showGridLines="0" zoomScale="90" zoomScaleNormal="90" zoomScaleSheetLayoutView="100" workbookViewId="0"/>
  </sheetViews>
  <sheetFormatPr baseColWidth="10" defaultColWidth="48.28515625" defaultRowHeight="15"/>
  <cols>
    <col min="1" max="1" width="99.85546875" style="57" customWidth="1"/>
    <col min="2" max="2" width="5.28515625" style="85" customWidth="1"/>
    <col min="3" max="3" width="5.28515625" style="57" customWidth="1"/>
    <col min="4" max="6" width="10.5703125" style="57" customWidth="1"/>
    <col min="7" max="12" width="10.7109375" style="18" customWidth="1"/>
    <col min="13" max="249" width="48.28515625" style="57"/>
    <col min="250" max="250" width="25.140625" style="57" customWidth="1"/>
    <col min="251" max="251" width="88.140625" style="57" customWidth="1"/>
    <col min="252" max="254" width="12.28515625" style="57" customWidth="1"/>
    <col min="255" max="505" width="48.28515625" style="57"/>
    <col min="506" max="506" width="25.140625" style="57" customWidth="1"/>
    <col min="507" max="507" width="88.140625" style="57" customWidth="1"/>
    <col min="508" max="510" width="12.28515625" style="57" customWidth="1"/>
    <col min="511" max="761" width="48.28515625" style="57"/>
    <col min="762" max="762" width="25.140625" style="57" customWidth="1"/>
    <col min="763" max="763" width="88.140625" style="57" customWidth="1"/>
    <col min="764" max="766" width="12.28515625" style="57" customWidth="1"/>
    <col min="767" max="1017" width="48.28515625" style="57"/>
    <col min="1018" max="1018" width="25.140625" style="57" customWidth="1"/>
    <col min="1019" max="1019" width="88.140625" style="57" customWidth="1"/>
    <col min="1020" max="1022" width="12.28515625" style="57" customWidth="1"/>
    <col min="1023" max="1273" width="48.28515625" style="57"/>
    <col min="1274" max="1274" width="25.140625" style="57" customWidth="1"/>
    <col min="1275" max="1275" width="88.140625" style="57" customWidth="1"/>
    <col min="1276" max="1278" width="12.28515625" style="57" customWidth="1"/>
    <col min="1279" max="1529" width="48.28515625" style="57"/>
    <col min="1530" max="1530" width="25.140625" style="57" customWidth="1"/>
    <col min="1531" max="1531" width="88.140625" style="57" customWidth="1"/>
    <col min="1532" max="1534" width="12.28515625" style="57" customWidth="1"/>
    <col min="1535" max="1785" width="48.28515625" style="57"/>
    <col min="1786" max="1786" width="25.140625" style="57" customWidth="1"/>
    <col min="1787" max="1787" width="88.140625" style="57" customWidth="1"/>
    <col min="1788" max="1790" width="12.28515625" style="57" customWidth="1"/>
    <col min="1791" max="2041" width="48.28515625" style="57"/>
    <col min="2042" max="2042" width="25.140625" style="57" customWidth="1"/>
    <col min="2043" max="2043" width="88.140625" style="57" customWidth="1"/>
    <col min="2044" max="2046" width="12.28515625" style="57" customWidth="1"/>
    <col min="2047" max="2297" width="48.28515625" style="57"/>
    <col min="2298" max="2298" width="25.140625" style="57" customWidth="1"/>
    <col min="2299" max="2299" width="88.140625" style="57" customWidth="1"/>
    <col min="2300" max="2302" width="12.28515625" style="57" customWidth="1"/>
    <col min="2303" max="2553" width="48.28515625" style="57"/>
    <col min="2554" max="2554" width="25.140625" style="57" customWidth="1"/>
    <col min="2555" max="2555" width="88.140625" style="57" customWidth="1"/>
    <col min="2556" max="2558" width="12.28515625" style="57" customWidth="1"/>
    <col min="2559" max="2809" width="48.28515625" style="57"/>
    <col min="2810" max="2810" width="25.140625" style="57" customWidth="1"/>
    <col min="2811" max="2811" width="88.140625" style="57" customWidth="1"/>
    <col min="2812" max="2814" width="12.28515625" style="57" customWidth="1"/>
    <col min="2815" max="3065" width="48.28515625" style="57"/>
    <col min="3066" max="3066" width="25.140625" style="57" customWidth="1"/>
    <col min="3067" max="3067" width="88.140625" style="57" customWidth="1"/>
    <col min="3068" max="3070" width="12.28515625" style="57" customWidth="1"/>
    <col min="3071" max="3321" width="48.28515625" style="57"/>
    <col min="3322" max="3322" width="25.140625" style="57" customWidth="1"/>
    <col min="3323" max="3323" width="88.140625" style="57" customWidth="1"/>
    <col min="3324" max="3326" width="12.28515625" style="57" customWidth="1"/>
    <col min="3327" max="3577" width="48.28515625" style="57"/>
    <col min="3578" max="3578" width="25.140625" style="57" customWidth="1"/>
    <col min="3579" max="3579" width="88.140625" style="57" customWidth="1"/>
    <col min="3580" max="3582" width="12.28515625" style="57" customWidth="1"/>
    <col min="3583" max="3833" width="48.28515625" style="57"/>
    <col min="3834" max="3834" width="25.140625" style="57" customWidth="1"/>
    <col min="3835" max="3835" width="88.140625" style="57" customWidth="1"/>
    <col min="3836" max="3838" width="12.28515625" style="57" customWidth="1"/>
    <col min="3839" max="4089" width="48.28515625" style="57"/>
    <col min="4090" max="4090" width="25.140625" style="57" customWidth="1"/>
    <col min="4091" max="4091" width="88.140625" style="57" customWidth="1"/>
    <col min="4092" max="4094" width="12.28515625" style="57" customWidth="1"/>
    <col min="4095" max="4345" width="48.28515625" style="57"/>
    <col min="4346" max="4346" width="25.140625" style="57" customWidth="1"/>
    <col min="4347" max="4347" width="88.140625" style="57" customWidth="1"/>
    <col min="4348" max="4350" width="12.28515625" style="57" customWidth="1"/>
    <col min="4351" max="4601" width="48.28515625" style="57"/>
    <col min="4602" max="4602" width="25.140625" style="57" customWidth="1"/>
    <col min="4603" max="4603" width="88.140625" style="57" customWidth="1"/>
    <col min="4604" max="4606" width="12.28515625" style="57" customWidth="1"/>
    <col min="4607" max="4857" width="48.28515625" style="57"/>
    <col min="4858" max="4858" width="25.140625" style="57" customWidth="1"/>
    <col min="4859" max="4859" width="88.140625" style="57" customWidth="1"/>
    <col min="4860" max="4862" width="12.28515625" style="57" customWidth="1"/>
    <col min="4863" max="5113" width="48.28515625" style="57"/>
    <col min="5114" max="5114" width="25.140625" style="57" customWidth="1"/>
    <col min="5115" max="5115" width="88.140625" style="57" customWidth="1"/>
    <col min="5116" max="5118" width="12.28515625" style="57" customWidth="1"/>
    <col min="5119" max="5369" width="48.28515625" style="57"/>
    <col min="5370" max="5370" width="25.140625" style="57" customWidth="1"/>
    <col min="5371" max="5371" width="88.140625" style="57" customWidth="1"/>
    <col min="5372" max="5374" width="12.28515625" style="57" customWidth="1"/>
    <col min="5375" max="5625" width="48.28515625" style="57"/>
    <col min="5626" max="5626" width="25.140625" style="57" customWidth="1"/>
    <col min="5627" max="5627" width="88.140625" style="57" customWidth="1"/>
    <col min="5628" max="5630" width="12.28515625" style="57" customWidth="1"/>
    <col min="5631" max="5881" width="48.28515625" style="57"/>
    <col min="5882" max="5882" width="25.140625" style="57" customWidth="1"/>
    <col min="5883" max="5883" width="88.140625" style="57" customWidth="1"/>
    <col min="5884" max="5886" width="12.28515625" style="57" customWidth="1"/>
    <col min="5887" max="6137" width="48.28515625" style="57"/>
    <col min="6138" max="6138" width="25.140625" style="57" customWidth="1"/>
    <col min="6139" max="6139" width="88.140625" style="57" customWidth="1"/>
    <col min="6140" max="6142" width="12.28515625" style="57" customWidth="1"/>
    <col min="6143" max="6393" width="48.28515625" style="57"/>
    <col min="6394" max="6394" width="25.140625" style="57" customWidth="1"/>
    <col min="6395" max="6395" width="88.140625" style="57" customWidth="1"/>
    <col min="6396" max="6398" width="12.28515625" style="57" customWidth="1"/>
    <col min="6399" max="6649" width="48.28515625" style="57"/>
    <col min="6650" max="6650" width="25.140625" style="57" customWidth="1"/>
    <col min="6651" max="6651" width="88.140625" style="57" customWidth="1"/>
    <col min="6652" max="6654" width="12.28515625" style="57" customWidth="1"/>
    <col min="6655" max="6905" width="48.28515625" style="57"/>
    <col min="6906" max="6906" width="25.140625" style="57" customWidth="1"/>
    <col min="6907" max="6907" width="88.140625" style="57" customWidth="1"/>
    <col min="6908" max="6910" width="12.28515625" style="57" customWidth="1"/>
    <col min="6911" max="7161" width="48.28515625" style="57"/>
    <col min="7162" max="7162" width="25.140625" style="57" customWidth="1"/>
    <col min="7163" max="7163" width="88.140625" style="57" customWidth="1"/>
    <col min="7164" max="7166" width="12.28515625" style="57" customWidth="1"/>
    <col min="7167" max="7417" width="48.28515625" style="57"/>
    <col min="7418" max="7418" width="25.140625" style="57" customWidth="1"/>
    <col min="7419" max="7419" width="88.140625" style="57" customWidth="1"/>
    <col min="7420" max="7422" width="12.28515625" style="57" customWidth="1"/>
    <col min="7423" max="7673" width="48.28515625" style="57"/>
    <col min="7674" max="7674" width="25.140625" style="57" customWidth="1"/>
    <col min="7675" max="7675" width="88.140625" style="57" customWidth="1"/>
    <col min="7676" max="7678" width="12.28515625" style="57" customWidth="1"/>
    <col min="7679" max="7929" width="48.28515625" style="57"/>
    <col min="7930" max="7930" width="25.140625" style="57" customWidth="1"/>
    <col min="7931" max="7931" width="88.140625" style="57" customWidth="1"/>
    <col min="7932" max="7934" width="12.28515625" style="57" customWidth="1"/>
    <col min="7935" max="8185" width="48.28515625" style="57"/>
    <col min="8186" max="8186" width="25.140625" style="57" customWidth="1"/>
    <col min="8187" max="8187" width="88.140625" style="57" customWidth="1"/>
    <col min="8188" max="8190" width="12.28515625" style="57" customWidth="1"/>
    <col min="8191" max="8441" width="48.28515625" style="57"/>
    <col min="8442" max="8442" width="25.140625" style="57" customWidth="1"/>
    <col min="8443" max="8443" width="88.140625" style="57" customWidth="1"/>
    <col min="8444" max="8446" width="12.28515625" style="57" customWidth="1"/>
    <col min="8447" max="8697" width="48.28515625" style="57"/>
    <col min="8698" max="8698" width="25.140625" style="57" customWidth="1"/>
    <col min="8699" max="8699" width="88.140625" style="57" customWidth="1"/>
    <col min="8700" max="8702" width="12.28515625" style="57" customWidth="1"/>
    <col min="8703" max="8953" width="48.28515625" style="57"/>
    <col min="8954" max="8954" width="25.140625" style="57" customWidth="1"/>
    <col min="8955" max="8955" width="88.140625" style="57" customWidth="1"/>
    <col min="8956" max="8958" width="12.28515625" style="57" customWidth="1"/>
    <col min="8959" max="9209" width="48.28515625" style="57"/>
    <col min="9210" max="9210" width="25.140625" style="57" customWidth="1"/>
    <col min="9211" max="9211" width="88.140625" style="57" customWidth="1"/>
    <col min="9212" max="9214" width="12.28515625" style="57" customWidth="1"/>
    <col min="9215" max="9465" width="48.28515625" style="57"/>
    <col min="9466" max="9466" width="25.140625" style="57" customWidth="1"/>
    <col min="9467" max="9467" width="88.140625" style="57" customWidth="1"/>
    <col min="9468" max="9470" width="12.28515625" style="57" customWidth="1"/>
    <col min="9471" max="9721" width="48.28515625" style="57"/>
    <col min="9722" max="9722" width="25.140625" style="57" customWidth="1"/>
    <col min="9723" max="9723" width="88.140625" style="57" customWidth="1"/>
    <col min="9724" max="9726" width="12.28515625" style="57" customWidth="1"/>
    <col min="9727" max="9977" width="48.28515625" style="57"/>
    <col min="9978" max="9978" width="25.140625" style="57" customWidth="1"/>
    <col min="9979" max="9979" width="88.140625" style="57" customWidth="1"/>
    <col min="9980" max="9982" width="12.28515625" style="57" customWidth="1"/>
    <col min="9983" max="10233" width="48.28515625" style="57"/>
    <col min="10234" max="10234" width="25.140625" style="57" customWidth="1"/>
    <col min="10235" max="10235" width="88.140625" style="57" customWidth="1"/>
    <col min="10236" max="10238" width="12.28515625" style="57" customWidth="1"/>
    <col min="10239" max="10489" width="48.28515625" style="57"/>
    <col min="10490" max="10490" width="25.140625" style="57" customWidth="1"/>
    <col min="10491" max="10491" width="88.140625" style="57" customWidth="1"/>
    <col min="10492" max="10494" width="12.28515625" style="57" customWidth="1"/>
    <col min="10495" max="10745" width="48.28515625" style="57"/>
    <col min="10746" max="10746" width="25.140625" style="57" customWidth="1"/>
    <col min="10747" max="10747" width="88.140625" style="57" customWidth="1"/>
    <col min="10748" max="10750" width="12.28515625" style="57" customWidth="1"/>
    <col min="10751" max="11001" width="48.28515625" style="57"/>
    <col min="11002" max="11002" width="25.140625" style="57" customWidth="1"/>
    <col min="11003" max="11003" width="88.140625" style="57" customWidth="1"/>
    <col min="11004" max="11006" width="12.28515625" style="57" customWidth="1"/>
    <col min="11007" max="11257" width="48.28515625" style="57"/>
    <col min="11258" max="11258" width="25.140625" style="57" customWidth="1"/>
    <col min="11259" max="11259" width="88.140625" style="57" customWidth="1"/>
    <col min="11260" max="11262" width="12.28515625" style="57" customWidth="1"/>
    <col min="11263" max="11513" width="48.28515625" style="57"/>
    <col min="11514" max="11514" width="25.140625" style="57" customWidth="1"/>
    <col min="11515" max="11515" width="88.140625" style="57" customWidth="1"/>
    <col min="11516" max="11518" width="12.28515625" style="57" customWidth="1"/>
    <col min="11519" max="11769" width="48.28515625" style="57"/>
    <col min="11770" max="11770" width="25.140625" style="57" customWidth="1"/>
    <col min="11771" max="11771" width="88.140625" style="57" customWidth="1"/>
    <col min="11772" max="11774" width="12.28515625" style="57" customWidth="1"/>
    <col min="11775" max="12025" width="48.28515625" style="57"/>
    <col min="12026" max="12026" width="25.140625" style="57" customWidth="1"/>
    <col min="12027" max="12027" width="88.140625" style="57" customWidth="1"/>
    <col min="12028" max="12030" width="12.28515625" style="57" customWidth="1"/>
    <col min="12031" max="12281" width="48.28515625" style="57"/>
    <col min="12282" max="12282" width="25.140625" style="57" customWidth="1"/>
    <col min="12283" max="12283" width="88.140625" style="57" customWidth="1"/>
    <col min="12284" max="12286" width="12.28515625" style="57" customWidth="1"/>
    <col min="12287" max="12537" width="48.28515625" style="57"/>
    <col min="12538" max="12538" width="25.140625" style="57" customWidth="1"/>
    <col min="12539" max="12539" width="88.140625" style="57" customWidth="1"/>
    <col min="12540" max="12542" width="12.28515625" style="57" customWidth="1"/>
    <col min="12543" max="12793" width="48.28515625" style="57"/>
    <col min="12794" max="12794" width="25.140625" style="57" customWidth="1"/>
    <col min="12795" max="12795" width="88.140625" style="57" customWidth="1"/>
    <col min="12796" max="12798" width="12.28515625" style="57" customWidth="1"/>
    <col min="12799" max="13049" width="48.28515625" style="57"/>
    <col min="13050" max="13050" width="25.140625" style="57" customWidth="1"/>
    <col min="13051" max="13051" width="88.140625" style="57" customWidth="1"/>
    <col min="13052" max="13054" width="12.28515625" style="57" customWidth="1"/>
    <col min="13055" max="13305" width="48.28515625" style="57"/>
    <col min="13306" max="13306" width="25.140625" style="57" customWidth="1"/>
    <col min="13307" max="13307" width="88.140625" style="57" customWidth="1"/>
    <col min="13308" max="13310" width="12.28515625" style="57" customWidth="1"/>
    <col min="13311" max="13561" width="48.28515625" style="57"/>
    <col min="13562" max="13562" width="25.140625" style="57" customWidth="1"/>
    <col min="13563" max="13563" width="88.140625" style="57" customWidth="1"/>
    <col min="13564" max="13566" width="12.28515625" style="57" customWidth="1"/>
    <col min="13567" max="13817" width="48.28515625" style="57"/>
    <col min="13818" max="13818" width="25.140625" style="57" customWidth="1"/>
    <col min="13819" max="13819" width="88.140625" style="57" customWidth="1"/>
    <col min="13820" max="13822" width="12.28515625" style="57" customWidth="1"/>
    <col min="13823" max="14073" width="48.28515625" style="57"/>
    <col min="14074" max="14074" width="25.140625" style="57" customWidth="1"/>
    <col min="14075" max="14075" width="88.140625" style="57" customWidth="1"/>
    <col min="14076" max="14078" width="12.28515625" style="57" customWidth="1"/>
    <col min="14079" max="14329" width="48.28515625" style="57"/>
    <col min="14330" max="14330" width="25.140625" style="57" customWidth="1"/>
    <col min="14331" max="14331" width="88.140625" style="57" customWidth="1"/>
    <col min="14332" max="14334" width="12.28515625" style="57" customWidth="1"/>
    <col min="14335" max="14585" width="48.28515625" style="57"/>
    <col min="14586" max="14586" width="25.140625" style="57" customWidth="1"/>
    <col min="14587" max="14587" width="88.140625" style="57" customWidth="1"/>
    <col min="14588" max="14590" width="12.28515625" style="57" customWidth="1"/>
    <col min="14591" max="14841" width="48.28515625" style="57"/>
    <col min="14842" max="14842" width="25.140625" style="57" customWidth="1"/>
    <col min="14843" max="14843" width="88.140625" style="57" customWidth="1"/>
    <col min="14844" max="14846" width="12.28515625" style="57" customWidth="1"/>
    <col min="14847" max="15097" width="48.28515625" style="57"/>
    <col min="15098" max="15098" width="25.140625" style="57" customWidth="1"/>
    <col min="15099" max="15099" width="88.140625" style="57" customWidth="1"/>
    <col min="15100" max="15102" width="12.28515625" style="57" customWidth="1"/>
    <col min="15103" max="15353" width="48.28515625" style="57"/>
    <col min="15354" max="15354" width="25.140625" style="57" customWidth="1"/>
    <col min="15355" max="15355" width="88.140625" style="57" customWidth="1"/>
    <col min="15356" max="15358" width="12.28515625" style="57" customWidth="1"/>
    <col min="15359" max="15609" width="48.28515625" style="57"/>
    <col min="15610" max="15610" width="25.140625" style="57" customWidth="1"/>
    <col min="15611" max="15611" width="88.140625" style="57" customWidth="1"/>
    <col min="15612" max="15614" width="12.28515625" style="57" customWidth="1"/>
    <col min="15615" max="15865" width="48.28515625" style="57"/>
    <col min="15866" max="15866" width="25.140625" style="57" customWidth="1"/>
    <col min="15867" max="15867" width="88.140625" style="57" customWidth="1"/>
    <col min="15868" max="15870" width="12.28515625" style="57" customWidth="1"/>
    <col min="15871" max="16121" width="48.28515625" style="57"/>
    <col min="16122" max="16122" width="25.140625" style="57" customWidth="1"/>
    <col min="16123" max="16123" width="88.140625" style="57" customWidth="1"/>
    <col min="16124" max="16126" width="12.28515625" style="57" customWidth="1"/>
    <col min="16127" max="16384" width="48.28515625" style="57"/>
  </cols>
  <sheetData>
    <row r="1" spans="1:13" ht="18.75">
      <c r="A1" s="56" t="s">
        <v>9594</v>
      </c>
      <c r="B1" s="56"/>
      <c r="C1" s="56"/>
      <c r="D1" s="56"/>
      <c r="E1" s="56"/>
      <c r="F1" s="56"/>
    </row>
    <row r="2" spans="1:13" ht="18.75">
      <c r="A2" s="56" t="s">
        <v>10011</v>
      </c>
      <c r="B2" s="56"/>
      <c r="C2" s="56"/>
      <c r="D2" s="56"/>
      <c r="E2" s="56"/>
      <c r="F2" s="56"/>
      <c r="M2" s="18"/>
    </row>
    <row r="3" spans="1:13" ht="18.75">
      <c r="A3" s="56" t="s">
        <v>10010</v>
      </c>
      <c r="B3" s="56"/>
      <c r="C3" s="56"/>
      <c r="D3" s="56"/>
      <c r="E3" s="56"/>
      <c r="F3" s="56"/>
      <c r="M3" s="18"/>
    </row>
    <row r="4" spans="1:13" ht="20.25" customHeight="1">
      <c r="A4" s="194" t="s">
        <v>10009</v>
      </c>
      <c r="B4" s="194"/>
      <c r="C4" s="194"/>
      <c r="D4" s="194"/>
      <c r="E4" s="194"/>
      <c r="F4" s="194"/>
    </row>
    <row r="5" spans="1:13" ht="16.5" thickBot="1">
      <c r="A5" s="193" t="s">
        <v>13935</v>
      </c>
      <c r="B5" s="193"/>
      <c r="C5" s="193"/>
      <c r="D5" s="193"/>
      <c r="E5" s="193"/>
      <c r="F5" s="193"/>
    </row>
    <row r="6" spans="1:13" s="58" customFormat="1" ht="47.25" customHeight="1" thickTop="1" thickBot="1">
      <c r="A6" s="359" t="s">
        <v>11729</v>
      </c>
      <c r="B6" s="359"/>
      <c r="C6" s="360"/>
      <c r="D6" s="190" t="s">
        <v>0</v>
      </c>
      <c r="E6" s="191" t="s">
        <v>12689</v>
      </c>
      <c r="F6" s="192" t="s">
        <v>12690</v>
      </c>
      <c r="G6" s="19"/>
      <c r="H6" s="19"/>
      <c r="I6" s="19"/>
      <c r="J6" s="19"/>
      <c r="K6" s="19"/>
      <c r="L6" s="19"/>
    </row>
    <row r="7" spans="1:13" ht="21" customHeight="1" thickTop="1">
      <c r="A7" s="59" t="s">
        <v>12679</v>
      </c>
      <c r="B7" s="60" t="str">
        <f>IF(OR('CUADRO 4'!E7&gt;'CUADRO 3'!$C$7),"***","")</f>
        <v/>
      </c>
      <c r="C7" s="61" t="str">
        <f>IF(OR('CUADRO 4'!F7&gt;'CUADRO 3'!$D$7),"xx","")</f>
        <v/>
      </c>
      <c r="D7" s="62">
        <f>+E7+F7</f>
        <v>0</v>
      </c>
      <c r="E7" s="63"/>
      <c r="F7" s="64"/>
    </row>
    <row r="8" spans="1:13" ht="21" customHeight="1">
      <c r="A8" s="65" t="s">
        <v>11730</v>
      </c>
      <c r="B8" s="66" t="str">
        <f>IF(OR('CUADRO 4'!E8&gt;'CUADRO 3'!$C$7),"***","")</f>
        <v/>
      </c>
      <c r="C8" s="67" t="str">
        <f>IF(OR('CUADRO 4'!F8&gt;'CUADRO 3'!$D$7),"xx","")</f>
        <v/>
      </c>
      <c r="D8" s="68">
        <f t="shared" ref="D8:D21" si="0">+E8+F8</f>
        <v>0</v>
      </c>
      <c r="E8" s="69"/>
      <c r="F8" s="70"/>
      <c r="G8" s="19"/>
    </row>
    <row r="9" spans="1:13" ht="21" customHeight="1">
      <c r="A9" s="65" t="s">
        <v>11731</v>
      </c>
      <c r="B9" s="66" t="str">
        <f>IF(OR('CUADRO 4'!E9&gt;'CUADRO 3'!$C$7),"***","")</f>
        <v/>
      </c>
      <c r="C9" s="67" t="str">
        <f>IF(OR('CUADRO 4'!F9&gt;'CUADRO 3'!$D$7),"xx","")</f>
        <v/>
      </c>
      <c r="D9" s="68">
        <f t="shared" si="0"/>
        <v>0</v>
      </c>
      <c r="E9" s="69"/>
      <c r="F9" s="70"/>
    </row>
    <row r="10" spans="1:13" ht="21" customHeight="1">
      <c r="A10" s="65" t="s">
        <v>11732</v>
      </c>
      <c r="B10" s="66" t="str">
        <f>IF(OR('CUADRO 4'!E10&gt;'CUADRO 3'!$C$7),"***","")</f>
        <v/>
      </c>
      <c r="C10" s="67" t="str">
        <f>IF(OR('CUADRO 4'!F10&gt;'CUADRO 3'!$D$7),"xx","")</f>
        <v/>
      </c>
      <c r="D10" s="68">
        <f t="shared" si="0"/>
        <v>0</v>
      </c>
      <c r="E10" s="69"/>
      <c r="F10" s="70"/>
    </row>
    <row r="11" spans="1:13" ht="21" customHeight="1">
      <c r="A11" s="65" t="s">
        <v>11733</v>
      </c>
      <c r="B11" s="66" t="str">
        <f>IF(OR('CUADRO 4'!E11&gt;'CUADRO 3'!$C$7),"***","")</f>
        <v/>
      </c>
      <c r="C11" s="67" t="str">
        <f>IF(OR('CUADRO 4'!F11&gt;'CUADRO 3'!$D$7),"xx","")</f>
        <v/>
      </c>
      <c r="D11" s="68">
        <f t="shared" si="0"/>
        <v>0</v>
      </c>
      <c r="E11" s="69"/>
      <c r="F11" s="70"/>
    </row>
    <row r="12" spans="1:13" ht="21" customHeight="1">
      <c r="A12" s="65" t="s">
        <v>12680</v>
      </c>
      <c r="B12" s="66" t="str">
        <f>IF(OR('CUADRO 4'!E12&gt;'CUADRO 3'!$C$7),"***","")</f>
        <v/>
      </c>
      <c r="C12" s="67" t="str">
        <f>IF(OR('CUADRO 4'!F12&gt;'CUADRO 3'!$D$7),"xx","")</f>
        <v/>
      </c>
      <c r="D12" s="68">
        <f t="shared" si="0"/>
        <v>0</v>
      </c>
      <c r="E12" s="69"/>
      <c r="F12" s="70"/>
    </row>
    <row r="13" spans="1:13" ht="21" customHeight="1">
      <c r="A13" s="65" t="s">
        <v>11734</v>
      </c>
      <c r="B13" s="66" t="str">
        <f>IF(OR('CUADRO 4'!E13&gt;'CUADRO 3'!$C$7),"***","")</f>
        <v/>
      </c>
      <c r="C13" s="67" t="str">
        <f>IF(OR('CUADRO 4'!F13&gt;'CUADRO 3'!$D$7),"xx","")</f>
        <v/>
      </c>
      <c r="D13" s="68">
        <f t="shared" si="0"/>
        <v>0</v>
      </c>
      <c r="E13" s="69"/>
      <c r="F13" s="70"/>
    </row>
    <row r="14" spans="1:13" ht="21" customHeight="1">
      <c r="A14" s="65" t="s">
        <v>12681</v>
      </c>
      <c r="B14" s="66" t="str">
        <f>IF(OR('CUADRO 4'!E14&gt;'CUADRO 3'!$C$7),"***","")</f>
        <v/>
      </c>
      <c r="C14" s="67" t="str">
        <f>IF(OR('CUADRO 4'!F14&gt;'CUADRO 3'!$D$7),"xx","")</f>
        <v/>
      </c>
      <c r="D14" s="68">
        <f t="shared" si="0"/>
        <v>0</v>
      </c>
      <c r="E14" s="69"/>
      <c r="F14" s="70"/>
    </row>
    <row r="15" spans="1:13" ht="21" customHeight="1">
      <c r="A15" s="65" t="s">
        <v>11735</v>
      </c>
      <c r="B15" s="66" t="str">
        <f>IF(OR('CUADRO 4'!E15&gt;'CUADRO 3'!$C$7),"***","")</f>
        <v/>
      </c>
      <c r="C15" s="67" t="str">
        <f>IF(OR('CUADRO 4'!F15&gt;'CUADRO 3'!$D$7),"xx","")</f>
        <v/>
      </c>
      <c r="D15" s="68">
        <f t="shared" si="0"/>
        <v>0</v>
      </c>
      <c r="E15" s="69"/>
      <c r="F15" s="70"/>
    </row>
    <row r="16" spans="1:13" ht="21" customHeight="1">
      <c r="A16" s="65" t="s">
        <v>11736</v>
      </c>
      <c r="B16" s="66" t="str">
        <f>IF(OR('CUADRO 4'!E16&gt;'CUADRO 3'!$C$7),"***","")</f>
        <v/>
      </c>
      <c r="C16" s="67" t="str">
        <f>IF(OR('CUADRO 4'!F16&gt;'CUADRO 3'!$D$7),"xx","")</f>
        <v/>
      </c>
      <c r="D16" s="68">
        <f t="shared" si="0"/>
        <v>0</v>
      </c>
      <c r="E16" s="69"/>
      <c r="F16" s="70"/>
    </row>
    <row r="17" spans="1:7" ht="21" customHeight="1">
      <c r="A17" s="65" t="s">
        <v>11737</v>
      </c>
      <c r="B17" s="66" t="str">
        <f>IF(OR('CUADRO 4'!E17&gt;'CUADRO 3'!$C$7),"***","")</f>
        <v/>
      </c>
      <c r="C17" s="67" t="str">
        <f>IF(OR('CUADRO 4'!F17&gt;'CUADRO 3'!$D$7),"xx","")</f>
        <v/>
      </c>
      <c r="D17" s="68">
        <f t="shared" si="0"/>
        <v>0</v>
      </c>
      <c r="E17" s="69"/>
      <c r="F17" s="70"/>
    </row>
    <row r="18" spans="1:7" ht="21" customHeight="1">
      <c r="A18" s="65" t="s">
        <v>11738</v>
      </c>
      <c r="B18" s="66" t="str">
        <f>IF(OR('CUADRO 4'!E18&gt;'CUADRO 3'!$C$7),"***","")</f>
        <v/>
      </c>
      <c r="C18" s="67" t="str">
        <f>IF(OR('CUADRO 4'!F18&gt;'CUADRO 3'!$D$7),"xx","")</f>
        <v/>
      </c>
      <c r="D18" s="68">
        <f t="shared" si="0"/>
        <v>0</v>
      </c>
      <c r="E18" s="69"/>
      <c r="F18" s="70"/>
    </row>
    <row r="19" spans="1:7" ht="21" customHeight="1">
      <c r="A19" s="65" t="s">
        <v>11739</v>
      </c>
      <c r="B19" s="66" t="str">
        <f>IF(OR('CUADRO 4'!E19&gt;'CUADRO 3'!$C$7),"***","")</f>
        <v/>
      </c>
      <c r="C19" s="67" t="str">
        <f>IF(OR('CUADRO 4'!F19&gt;'CUADRO 3'!$D$7),"xx","")</f>
        <v/>
      </c>
      <c r="D19" s="68">
        <f t="shared" si="0"/>
        <v>0</v>
      </c>
      <c r="E19" s="69"/>
      <c r="F19" s="70"/>
      <c r="G19" s="71"/>
    </row>
    <row r="20" spans="1:7" ht="21" customHeight="1">
      <c r="A20" s="65" t="s">
        <v>12682</v>
      </c>
      <c r="B20" s="66" t="str">
        <f>IF(OR('CUADRO 4'!E20&gt;'CUADRO 3'!$C$7),"***","")</f>
        <v/>
      </c>
      <c r="C20" s="67" t="str">
        <f>IF(OR('CUADRO 4'!F20&gt;'CUADRO 3'!$D$7),"xx","")</f>
        <v/>
      </c>
      <c r="D20" s="68">
        <f t="shared" si="0"/>
        <v>0</v>
      </c>
      <c r="E20" s="69"/>
      <c r="F20" s="70"/>
      <c r="G20" s="72">
        <f>SUM(E7:E21)</f>
        <v>0</v>
      </c>
    </row>
    <row r="21" spans="1:7" ht="21" customHeight="1" thickBot="1">
      <c r="A21" s="73" t="s">
        <v>12683</v>
      </c>
      <c r="B21" s="66" t="str">
        <f>IF(OR('CUADRO 4'!E21&gt;'CUADRO 3'!$C$7),"***","")</f>
        <v/>
      </c>
      <c r="C21" s="67" t="str">
        <f>IF(OR('CUADRO 4'!F21&gt;'CUADRO 3'!$D$7),"xx","")</f>
        <v/>
      </c>
      <c r="D21" s="74">
        <f t="shared" si="0"/>
        <v>0</v>
      </c>
      <c r="E21" s="75"/>
      <c r="F21" s="76"/>
      <c r="G21" s="72">
        <f>SUM(F7:F21)</f>
        <v>0</v>
      </c>
    </row>
    <row r="22" spans="1:7" ht="37.5" customHeight="1" thickTop="1">
      <c r="A22" s="361" t="str">
        <f>IF(AND('CUADRO 3'!C7&gt;0,G20=0),"En el Cuadro 3 indicó estudiantes hombres que estudian y trabajan, debe registrarlos en este cuadro, según la actividad o actividades que realizan.","")</f>
        <v/>
      </c>
      <c r="B22" s="361"/>
      <c r="C22" s="361"/>
      <c r="E22" s="77" t="str">
        <f>IF(AND(A22="",G20&lt;'CUADRO 3'!C7),"XXX","")</f>
        <v/>
      </c>
      <c r="F22" s="77" t="str">
        <f>IF(AND(A23="",G21&lt;'CUADRO 3'!D7),"XXX","")</f>
        <v/>
      </c>
    </row>
    <row r="23" spans="1:7" ht="37.5" customHeight="1">
      <c r="A23" s="362" t="str">
        <f>IF(AND('CUADRO 3'!D7&gt;0,G21=0),"En el Cuadro 3 indicó estudiantes mujeres que estudian y trabajan, debe registrarlos en este cuadro, según la actividad o actividades que realizan.","")</f>
        <v/>
      </c>
      <c r="B23" s="362"/>
      <c r="C23" s="362"/>
      <c r="D23" s="362" t="str">
        <f>IF(OR(E22="XXX",F22="XXX"),"Está desglosando menos estudiantes que los indicados en el Cuadro 3, ya sea Hombres o Mujeres, según se indica con XXX debajo de la respectiva columna.","")</f>
        <v/>
      </c>
      <c r="E23" s="362"/>
      <c r="F23" s="362"/>
    </row>
    <row r="24" spans="1:7" ht="37.5" customHeight="1">
      <c r="A24" s="362" t="str">
        <f>IF(OR(B7="***",B8="***",B9="***",B10="***",B11="***",B12="***",B13="***",B14="***",B15="***",B16="***",B17="***",B18="***",B19="***",B20="***",B21="***"),"*** = La cifra de hombres indicada, no puede ser mayor al total de hombres que estudian y trabajan reportados en el Cuadro 3.","")</f>
        <v/>
      </c>
      <c r="B24" s="362"/>
      <c r="C24" s="362"/>
      <c r="D24" s="362"/>
      <c r="E24" s="362"/>
      <c r="F24" s="362"/>
    </row>
    <row r="25" spans="1:7" ht="37.5" customHeight="1">
      <c r="A25" s="362" t="str">
        <f>IF(OR(C7="xx",C8="xx",C9="xx",C10="xx",C11="xx",C12="xx",C13="xx",C14="xx",C15="xx",C16="xx",C17="xx",C18="xx",C19="xx",C20="xx",C21="xx"),"xx = La cifra de mujeres indicada, no puede ser mayor al total de mujeres que estudian y trabajan reportadas en el Cuadro 3.","")</f>
        <v/>
      </c>
      <c r="B25" s="362"/>
      <c r="C25" s="362"/>
      <c r="D25" s="362"/>
      <c r="E25" s="362"/>
      <c r="F25" s="362"/>
    </row>
    <row r="26" spans="1:7" ht="6" customHeight="1">
      <c r="A26" s="78"/>
      <c r="B26" s="79"/>
      <c r="C26" s="78"/>
      <c r="D26" s="80"/>
      <c r="E26" s="81"/>
      <c r="F26" s="81"/>
    </row>
    <row r="27" spans="1:7" ht="18" customHeight="1">
      <c r="A27" s="82" t="s">
        <v>9595</v>
      </c>
      <c r="B27" s="82"/>
      <c r="C27" s="82"/>
      <c r="D27" s="83"/>
      <c r="E27" s="84"/>
      <c r="F27" s="84"/>
    </row>
    <row r="28" spans="1:7" ht="19.5" customHeight="1">
      <c r="A28" s="247"/>
      <c r="B28" s="248"/>
      <c r="C28" s="248"/>
      <c r="D28" s="351"/>
      <c r="E28" s="351"/>
      <c r="F28" s="352"/>
    </row>
    <row r="29" spans="1:7" ht="19.5" customHeight="1">
      <c r="A29" s="353"/>
      <c r="B29" s="354"/>
      <c r="C29" s="354"/>
      <c r="D29" s="354"/>
      <c r="E29" s="354"/>
      <c r="F29" s="355"/>
    </row>
    <row r="30" spans="1:7" ht="19.5" customHeight="1">
      <c r="A30" s="353"/>
      <c r="B30" s="354"/>
      <c r="C30" s="354"/>
      <c r="D30" s="354"/>
      <c r="E30" s="354"/>
      <c r="F30" s="355"/>
    </row>
    <row r="31" spans="1:7" ht="19.5" customHeight="1">
      <c r="A31" s="356"/>
      <c r="B31" s="357"/>
      <c r="C31" s="357"/>
      <c r="D31" s="357"/>
      <c r="E31" s="357"/>
      <c r="F31" s="358"/>
    </row>
    <row r="32" spans="1:7">
      <c r="E32" s="86"/>
      <c r="F32" s="86"/>
    </row>
  </sheetData>
  <sheetProtection password="C70F" sheet="1" objects="1" scenarios="1"/>
  <mergeCells count="7">
    <mergeCell ref="A28:F31"/>
    <mergeCell ref="A6:C6"/>
    <mergeCell ref="A22:C22"/>
    <mergeCell ref="A23:C23"/>
    <mergeCell ref="D23:F25"/>
    <mergeCell ref="A24:C24"/>
    <mergeCell ref="A25:C25"/>
  </mergeCells>
  <conditionalFormatting sqref="D7:D21 D26">
    <cfRule type="cellIs" dxfId="3" priority="6" operator="equal">
      <formula>0</formula>
    </cfRule>
  </conditionalFormatting>
  <conditionalFormatting sqref="A22:C22">
    <cfRule type="notContainsBlanks" dxfId="2" priority="7">
      <formula>LEN(TRIM(A22))&gt;0</formula>
    </cfRule>
  </conditionalFormatting>
  <conditionalFormatting sqref="A23:C23">
    <cfRule type="notContainsBlanks" dxfId="1" priority="8">
      <formula>LEN(TRIM(A23))&gt;0</formula>
    </cfRule>
  </conditionalFormatting>
  <conditionalFormatting sqref="D23:F25">
    <cfRule type="notContainsBlanks" dxfId="0" priority="1">
      <formula>LEN(TRIM(D23))&gt;0</formula>
    </cfRule>
  </conditionalFormatting>
  <printOptions horizontalCentered="1" verticalCentered="1"/>
  <pageMargins left="0.23622047244094491" right="0.23622047244094491" top="0.15748031496062992" bottom="0.47244094488188981" header="0.31496062992125984" footer="0.27559055118110237"/>
  <pageSetup scale="81" orientation="landscape" r:id="rId1"/>
  <headerFooter>
    <oddFooter>&amp;R&amp;"Malgun Gothic,Negrita Cursiva"&amp;9Educación Preescolar&amp;"Malgun Gothic,Cursiva", página 5 de 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O3127"/>
  <sheetViews>
    <sheetView topLeftCell="C1" zoomScale="80" zoomScaleNormal="80" workbookViewId="0">
      <pane ySplit="2" topLeftCell="A3" activePane="bottomLeft" state="frozen"/>
      <selection pane="bottomLeft" activeCell="C2758" sqref="A2758:XFD3189"/>
    </sheetView>
  </sheetViews>
  <sheetFormatPr baseColWidth="10" defaultRowHeight="15"/>
  <cols>
    <col min="1" max="1" width="8.140625" style="5" bestFit="1" customWidth="1"/>
    <col min="2" max="2" width="7.85546875" style="5" bestFit="1" customWidth="1"/>
    <col min="3" max="3" width="11.42578125" style="1"/>
    <col min="4" max="4" width="7.85546875" style="5" bestFit="1" customWidth="1"/>
    <col min="5" max="5" width="8.140625" style="5" bestFit="1" customWidth="1"/>
    <col min="6" max="6" width="41" style="5" bestFit="1" customWidth="1"/>
    <col min="7" max="7" width="19.7109375" style="5" bestFit="1" customWidth="1"/>
    <col min="8" max="8" width="8.140625" style="5" bestFit="1" customWidth="1"/>
    <col min="9" max="9" width="10" style="5" bestFit="1" customWidth="1"/>
    <col min="10" max="10" width="36" style="5" bestFit="1" customWidth="1"/>
    <col min="11" max="12" width="13.85546875" style="5" customWidth="1"/>
    <col min="13" max="13" width="7.85546875" style="1" bestFit="1" customWidth="1"/>
    <col min="14" max="14" width="8.7109375" style="1" bestFit="1" customWidth="1"/>
    <col min="15" max="15" width="41.140625" style="1" bestFit="1" customWidth="1"/>
    <col min="16" max="16384" width="11.42578125" style="1"/>
  </cols>
  <sheetData>
    <row r="1" spans="1:15">
      <c r="A1" s="2">
        <v>1</v>
      </c>
      <c r="B1" s="2">
        <v>2</v>
      </c>
      <c r="D1" s="2">
        <v>1</v>
      </c>
      <c r="E1" s="2">
        <v>2</v>
      </c>
      <c r="F1" s="2">
        <v>3</v>
      </c>
      <c r="G1" s="2">
        <v>4</v>
      </c>
      <c r="H1" s="2">
        <v>5</v>
      </c>
      <c r="I1" s="2">
        <v>6</v>
      </c>
      <c r="J1" s="2">
        <v>7</v>
      </c>
      <c r="K1" s="2">
        <v>8</v>
      </c>
      <c r="L1" s="2">
        <v>9</v>
      </c>
      <c r="M1" s="2">
        <v>10</v>
      </c>
      <c r="N1" s="2">
        <v>11</v>
      </c>
      <c r="O1" s="2">
        <v>12</v>
      </c>
    </row>
    <row r="2" spans="1:15" s="4" customFormat="1">
      <c r="A2" s="3" t="s">
        <v>21</v>
      </c>
      <c r="B2" s="3" t="s">
        <v>20</v>
      </c>
      <c r="D2" s="16" t="s">
        <v>20</v>
      </c>
      <c r="E2" s="16" t="s">
        <v>21</v>
      </c>
      <c r="F2" s="16" t="s">
        <v>22</v>
      </c>
      <c r="G2" s="16" t="s">
        <v>23</v>
      </c>
      <c r="H2" s="16" t="s">
        <v>24</v>
      </c>
      <c r="I2" s="16" t="s">
        <v>25</v>
      </c>
      <c r="J2" s="16" t="s">
        <v>26</v>
      </c>
      <c r="K2" s="16" t="s">
        <v>27</v>
      </c>
      <c r="L2" s="16" t="s">
        <v>28</v>
      </c>
      <c r="M2" s="16" t="s">
        <v>7769</v>
      </c>
      <c r="N2" s="16" t="s">
        <v>7770</v>
      </c>
      <c r="O2" s="16" t="s">
        <v>7771</v>
      </c>
    </row>
    <row r="3" spans="1:15">
      <c r="A3" s="13" t="s">
        <v>49</v>
      </c>
      <c r="B3" s="13" t="s">
        <v>6590</v>
      </c>
      <c r="D3" s="13" t="s">
        <v>6590</v>
      </c>
      <c r="E3" s="13" t="s">
        <v>49</v>
      </c>
      <c r="F3" s="13" t="s">
        <v>7891</v>
      </c>
      <c r="G3" s="13" t="s">
        <v>10736</v>
      </c>
      <c r="H3" s="13" t="s">
        <v>3</v>
      </c>
      <c r="I3" s="13" t="s">
        <v>12877</v>
      </c>
      <c r="J3" s="13" t="s">
        <v>11765</v>
      </c>
      <c r="K3" s="13">
        <v>22220084</v>
      </c>
      <c r="L3" s="13">
        <v>22220084</v>
      </c>
      <c r="M3" s="12" t="s">
        <v>29</v>
      </c>
      <c r="N3" s="12" t="s">
        <v>7830</v>
      </c>
      <c r="O3" s="12" t="s">
        <v>7891</v>
      </c>
    </row>
    <row r="4" spans="1:15">
      <c r="A4" s="13" t="s">
        <v>6501</v>
      </c>
      <c r="B4" s="13" t="s">
        <v>33</v>
      </c>
      <c r="D4" s="13" t="s">
        <v>33</v>
      </c>
      <c r="E4" s="13" t="s">
        <v>6501</v>
      </c>
      <c r="F4" s="13" t="s">
        <v>6718</v>
      </c>
      <c r="G4" s="13" t="s">
        <v>10737</v>
      </c>
      <c r="H4" s="13" t="s">
        <v>3</v>
      </c>
      <c r="I4" s="13" t="s">
        <v>12877</v>
      </c>
      <c r="J4" s="13" t="s">
        <v>9748</v>
      </c>
      <c r="K4" s="13">
        <v>22220059</v>
      </c>
      <c r="L4" s="13">
        <v>22220059</v>
      </c>
      <c r="M4" s="12"/>
      <c r="N4" s="12"/>
      <c r="O4" s="12"/>
    </row>
    <row r="5" spans="1:15">
      <c r="A5" s="13" t="s">
        <v>6502</v>
      </c>
      <c r="B5" s="13" t="s">
        <v>35</v>
      </c>
      <c r="D5" s="13" t="s">
        <v>35</v>
      </c>
      <c r="E5" s="13" t="s">
        <v>6502</v>
      </c>
      <c r="F5" s="13" t="s">
        <v>6719</v>
      </c>
      <c r="G5" s="13" t="s">
        <v>10737</v>
      </c>
      <c r="H5" s="13" t="s">
        <v>3</v>
      </c>
      <c r="I5" s="13" t="s">
        <v>12877</v>
      </c>
      <c r="J5" s="13" t="s">
        <v>10012</v>
      </c>
      <c r="K5" s="13">
        <v>88106790</v>
      </c>
      <c r="L5" s="13">
        <v>22264659</v>
      </c>
      <c r="M5" s="12"/>
      <c r="N5" s="12"/>
      <c r="O5" s="12"/>
    </row>
    <row r="6" spans="1:15">
      <c r="A6" s="13" t="s">
        <v>57</v>
      </c>
      <c r="B6" s="13" t="s">
        <v>40</v>
      </c>
      <c r="D6" s="13" t="s">
        <v>40</v>
      </c>
      <c r="E6" s="13" t="s">
        <v>57</v>
      </c>
      <c r="F6" s="13" t="s">
        <v>58</v>
      </c>
      <c r="G6" s="13" t="s">
        <v>10736</v>
      </c>
      <c r="H6" s="13" t="s">
        <v>3</v>
      </c>
      <c r="I6" s="13" t="s">
        <v>12725</v>
      </c>
      <c r="J6" s="13" t="s">
        <v>11752</v>
      </c>
      <c r="K6" s="13">
        <v>22218179</v>
      </c>
      <c r="L6" s="13">
        <v>22212049</v>
      </c>
      <c r="M6" s="12" t="s">
        <v>29</v>
      </c>
      <c r="N6" s="12" t="s">
        <v>7831</v>
      </c>
      <c r="O6" s="12" t="s">
        <v>58</v>
      </c>
    </row>
    <row r="7" spans="1:15">
      <c r="A7" s="13" t="s">
        <v>11753</v>
      </c>
      <c r="B7" s="13" t="s">
        <v>34</v>
      </c>
      <c r="D7" s="13" t="s">
        <v>34</v>
      </c>
      <c r="E7" s="13" t="s">
        <v>11753</v>
      </c>
      <c r="F7" s="13" t="s">
        <v>60</v>
      </c>
      <c r="G7" s="13" t="s">
        <v>10737</v>
      </c>
      <c r="H7" s="13" t="s">
        <v>3</v>
      </c>
      <c r="I7" s="13" t="s">
        <v>12725</v>
      </c>
      <c r="J7" s="13" t="s">
        <v>61</v>
      </c>
      <c r="K7" s="13">
        <v>22224264</v>
      </c>
      <c r="L7" s="13">
        <v>22224264</v>
      </c>
      <c r="M7" s="12" t="s">
        <v>29</v>
      </c>
      <c r="N7" s="12" t="s">
        <v>7835</v>
      </c>
      <c r="O7" s="12" t="s">
        <v>60</v>
      </c>
    </row>
    <row r="8" spans="1:15">
      <c r="A8" s="13" t="s">
        <v>6588</v>
      </c>
      <c r="B8" s="13" t="s">
        <v>50</v>
      </c>
      <c r="D8" s="13" t="s">
        <v>50</v>
      </c>
      <c r="E8" s="13" t="s">
        <v>6588</v>
      </c>
      <c r="F8" s="13" t="s">
        <v>9241</v>
      </c>
      <c r="G8" s="13" t="s">
        <v>10737</v>
      </c>
      <c r="H8" s="13" t="s">
        <v>3</v>
      </c>
      <c r="I8" s="13" t="s">
        <v>12725</v>
      </c>
      <c r="J8" s="13" t="s">
        <v>6832</v>
      </c>
      <c r="K8" s="13">
        <v>22211649</v>
      </c>
      <c r="L8" s="13">
        <v>22583424</v>
      </c>
      <c r="M8" s="12"/>
      <c r="N8" s="12"/>
      <c r="O8" s="12"/>
    </row>
    <row r="9" spans="1:15">
      <c r="A9" s="13" t="s">
        <v>6503</v>
      </c>
      <c r="B9" s="13" t="s">
        <v>6591</v>
      </c>
      <c r="D9" s="13" t="s">
        <v>6591</v>
      </c>
      <c r="E9" s="13" t="s">
        <v>6503</v>
      </c>
      <c r="F9" s="13" t="s">
        <v>6720</v>
      </c>
      <c r="G9" s="13" t="s">
        <v>10736</v>
      </c>
      <c r="H9" s="13" t="s">
        <v>3</v>
      </c>
      <c r="I9" s="13" t="s">
        <v>12877</v>
      </c>
      <c r="J9" s="13" t="s">
        <v>11756</v>
      </c>
      <c r="K9" s="13">
        <v>22219224</v>
      </c>
      <c r="L9" s="13">
        <v>22219224</v>
      </c>
      <c r="M9" s="12"/>
      <c r="N9" s="12"/>
      <c r="O9" s="12"/>
    </row>
    <row r="10" spans="1:15">
      <c r="A10" s="13" t="s">
        <v>6504</v>
      </c>
      <c r="B10" s="13" t="s">
        <v>54</v>
      </c>
      <c r="D10" s="13" t="s">
        <v>54</v>
      </c>
      <c r="E10" s="13" t="s">
        <v>6504</v>
      </c>
      <c r="F10" s="13" t="s">
        <v>6721</v>
      </c>
      <c r="G10" s="13" t="s">
        <v>10736</v>
      </c>
      <c r="H10" s="13" t="s">
        <v>3</v>
      </c>
      <c r="I10" s="13" t="s">
        <v>12877</v>
      </c>
      <c r="J10" s="13" t="s">
        <v>9749</v>
      </c>
      <c r="K10" s="13">
        <v>22220053</v>
      </c>
      <c r="L10" s="13">
        <v>22220053</v>
      </c>
      <c r="M10" s="12"/>
      <c r="N10" s="12"/>
      <c r="O10" s="12"/>
    </row>
    <row r="11" spans="1:15">
      <c r="A11" s="13" t="s">
        <v>6505</v>
      </c>
      <c r="B11" s="13" t="s">
        <v>63</v>
      </c>
      <c r="D11" s="13" t="s">
        <v>63</v>
      </c>
      <c r="E11" s="13" t="s">
        <v>6505</v>
      </c>
      <c r="F11" s="13" t="s">
        <v>6722</v>
      </c>
      <c r="G11" s="13" t="s">
        <v>10737</v>
      </c>
      <c r="H11" s="13" t="s">
        <v>4</v>
      </c>
      <c r="I11" s="13" t="s">
        <v>12877</v>
      </c>
      <c r="J11" s="13" t="s">
        <v>6795</v>
      </c>
      <c r="K11" s="13">
        <v>22483410</v>
      </c>
      <c r="L11" s="13">
        <v>22481848</v>
      </c>
      <c r="M11" s="12"/>
      <c r="N11" s="12"/>
      <c r="O11" s="12"/>
    </row>
    <row r="12" spans="1:15">
      <c r="A12" s="13" t="s">
        <v>70</v>
      </c>
      <c r="B12" s="13" t="s">
        <v>65</v>
      </c>
      <c r="D12" s="13" t="s">
        <v>65</v>
      </c>
      <c r="E12" s="13" t="s">
        <v>70</v>
      </c>
      <c r="F12" s="13" t="s">
        <v>71</v>
      </c>
      <c r="G12" s="13" t="s">
        <v>10737</v>
      </c>
      <c r="H12" s="13" t="s">
        <v>4</v>
      </c>
      <c r="I12" s="13" t="s">
        <v>12877</v>
      </c>
      <c r="J12" s="13" t="s">
        <v>11754</v>
      </c>
      <c r="K12" s="13">
        <v>22261586</v>
      </c>
      <c r="L12" s="13">
        <v>22261586</v>
      </c>
      <c r="M12" s="12" t="s">
        <v>29</v>
      </c>
      <c r="N12" s="12" t="s">
        <v>69</v>
      </c>
      <c r="O12" s="12" t="s">
        <v>71</v>
      </c>
    </row>
    <row r="13" spans="1:15">
      <c r="A13" s="13" t="s">
        <v>6506</v>
      </c>
      <c r="B13" s="13" t="s">
        <v>6592</v>
      </c>
      <c r="D13" s="13" t="s">
        <v>6592</v>
      </c>
      <c r="E13" s="13" t="s">
        <v>6506</v>
      </c>
      <c r="F13" s="13" t="s">
        <v>9242</v>
      </c>
      <c r="G13" s="13" t="s">
        <v>10737</v>
      </c>
      <c r="H13" s="13" t="s">
        <v>4</v>
      </c>
      <c r="I13" s="13" t="s">
        <v>12877</v>
      </c>
      <c r="J13" s="13" t="s">
        <v>10798</v>
      </c>
      <c r="K13" s="13">
        <v>22220002</v>
      </c>
      <c r="L13" s="13">
        <v>22220002</v>
      </c>
      <c r="M13" s="12"/>
      <c r="N13" s="12"/>
      <c r="O13" s="12"/>
    </row>
    <row r="14" spans="1:15">
      <c r="A14" s="13" t="s">
        <v>6507</v>
      </c>
      <c r="B14" s="13" t="s">
        <v>67</v>
      </c>
      <c r="D14" s="13" t="s">
        <v>67</v>
      </c>
      <c r="E14" s="13" t="s">
        <v>6507</v>
      </c>
      <c r="F14" s="13" t="s">
        <v>6723</v>
      </c>
      <c r="G14" s="13" t="s">
        <v>10737</v>
      </c>
      <c r="H14" s="13" t="s">
        <v>3</v>
      </c>
      <c r="I14" s="13" t="s">
        <v>12877</v>
      </c>
      <c r="J14" s="13" t="s">
        <v>8610</v>
      </c>
      <c r="K14" s="13">
        <v>22228444</v>
      </c>
      <c r="L14" s="13">
        <v>22228444</v>
      </c>
      <c r="M14" s="12"/>
      <c r="N14" s="12"/>
      <c r="O14" s="12"/>
    </row>
    <row r="15" spans="1:15">
      <c r="A15" s="13" t="s">
        <v>6508</v>
      </c>
      <c r="B15" s="13" t="s">
        <v>69</v>
      </c>
      <c r="D15" s="13" t="s">
        <v>69</v>
      </c>
      <c r="E15" s="13" t="s">
        <v>6508</v>
      </c>
      <c r="F15" s="13" t="s">
        <v>6724</v>
      </c>
      <c r="G15" s="13" t="s">
        <v>10737</v>
      </c>
      <c r="H15" s="13" t="s">
        <v>4</v>
      </c>
      <c r="I15" s="13" t="s">
        <v>12877</v>
      </c>
      <c r="J15" s="13" t="s">
        <v>9243</v>
      </c>
      <c r="K15" s="13">
        <v>22225202</v>
      </c>
      <c r="L15" s="13">
        <v>22225202</v>
      </c>
      <c r="M15" s="12"/>
      <c r="N15" s="12"/>
      <c r="O15" s="12"/>
    </row>
    <row r="16" spans="1:15">
      <c r="A16" s="13" t="s">
        <v>3145</v>
      </c>
      <c r="B16" s="13" t="s">
        <v>80</v>
      </c>
      <c r="D16" s="13" t="s">
        <v>80</v>
      </c>
      <c r="E16" s="13" t="s">
        <v>3145</v>
      </c>
      <c r="F16" s="13" t="s">
        <v>994</v>
      </c>
      <c r="G16" s="13" t="s">
        <v>490</v>
      </c>
      <c r="H16" s="13" t="s">
        <v>3</v>
      </c>
      <c r="I16" s="13" t="s">
        <v>12877</v>
      </c>
      <c r="J16" s="13" t="s">
        <v>12878</v>
      </c>
      <c r="K16" s="13">
        <v>25467707</v>
      </c>
      <c r="L16" s="13">
        <v>25467707</v>
      </c>
      <c r="M16" s="12" t="s">
        <v>29</v>
      </c>
      <c r="N16" s="12" t="s">
        <v>3144</v>
      </c>
      <c r="O16" s="12" t="s">
        <v>994</v>
      </c>
    </row>
    <row r="17" spans="1:15">
      <c r="A17" s="13" t="s">
        <v>7975</v>
      </c>
      <c r="B17" s="13" t="s">
        <v>7838</v>
      </c>
      <c r="D17" s="13" t="s">
        <v>7838</v>
      </c>
      <c r="E17" s="13" t="s">
        <v>7975</v>
      </c>
      <c r="F17" s="13" t="s">
        <v>7976</v>
      </c>
      <c r="G17" s="13" t="s">
        <v>4179</v>
      </c>
      <c r="H17" s="13" t="s">
        <v>12</v>
      </c>
      <c r="I17" s="13" t="s">
        <v>12877</v>
      </c>
      <c r="J17" s="13" t="s">
        <v>12879</v>
      </c>
      <c r="K17" s="13">
        <v>22019233</v>
      </c>
      <c r="L17" s="13">
        <v>86332092</v>
      </c>
      <c r="M17" s="12" t="s">
        <v>29</v>
      </c>
      <c r="N17" s="12" t="s">
        <v>4389</v>
      </c>
      <c r="O17" s="12" t="s">
        <v>7976</v>
      </c>
    </row>
    <row r="18" spans="1:15">
      <c r="A18" s="13" t="s">
        <v>4964</v>
      </c>
      <c r="B18" s="13" t="s">
        <v>102</v>
      </c>
      <c r="D18" s="13" t="s">
        <v>102</v>
      </c>
      <c r="E18" s="13" t="s">
        <v>4964</v>
      </c>
      <c r="F18" s="13" t="s">
        <v>4965</v>
      </c>
      <c r="G18" s="13" t="s">
        <v>1256</v>
      </c>
      <c r="H18" s="13" t="s">
        <v>3</v>
      </c>
      <c r="I18" s="13" t="s">
        <v>12877</v>
      </c>
      <c r="J18" s="13" t="s">
        <v>8026</v>
      </c>
      <c r="K18" s="13">
        <v>27791119</v>
      </c>
      <c r="L18" s="13">
        <v>27791119</v>
      </c>
      <c r="M18" s="12" t="s">
        <v>29</v>
      </c>
      <c r="N18" s="12" t="s">
        <v>1334</v>
      </c>
      <c r="O18" s="12" t="s">
        <v>4965</v>
      </c>
    </row>
    <row r="19" spans="1:15">
      <c r="A19" s="13" t="s">
        <v>107</v>
      </c>
      <c r="B19" s="13" t="s">
        <v>106</v>
      </c>
      <c r="D19" s="13" t="s">
        <v>106</v>
      </c>
      <c r="E19" s="13" t="s">
        <v>107</v>
      </c>
      <c r="F19" s="13" t="s">
        <v>108</v>
      </c>
      <c r="G19" s="13" t="s">
        <v>10737</v>
      </c>
      <c r="H19" s="13" t="s">
        <v>6</v>
      </c>
      <c r="I19" s="13" t="s">
        <v>12877</v>
      </c>
      <c r="J19" s="13" t="s">
        <v>11814</v>
      </c>
      <c r="K19" s="13">
        <v>22736112</v>
      </c>
      <c r="L19" s="13">
        <v>22736112</v>
      </c>
      <c r="M19" s="12" t="s">
        <v>29</v>
      </c>
      <c r="N19" s="12" t="s">
        <v>106</v>
      </c>
      <c r="O19" s="12" t="s">
        <v>108</v>
      </c>
    </row>
    <row r="20" spans="1:15">
      <c r="A20" s="13" t="s">
        <v>6509</v>
      </c>
      <c r="B20" s="13" t="s">
        <v>109</v>
      </c>
      <c r="D20" s="13" t="s">
        <v>109</v>
      </c>
      <c r="E20" s="13" t="s">
        <v>6509</v>
      </c>
      <c r="F20" s="13" t="s">
        <v>6725</v>
      </c>
      <c r="G20" s="13" t="s">
        <v>10737</v>
      </c>
      <c r="H20" s="13" t="s">
        <v>6</v>
      </c>
      <c r="I20" s="13" t="s">
        <v>12877</v>
      </c>
      <c r="J20" s="13" t="s">
        <v>9246</v>
      </c>
      <c r="K20" s="13">
        <v>22721664</v>
      </c>
      <c r="L20" s="13">
        <v>22721664</v>
      </c>
      <c r="M20" s="12"/>
      <c r="N20" s="12"/>
      <c r="O20" s="12"/>
    </row>
    <row r="21" spans="1:15">
      <c r="A21" s="13" t="s">
        <v>81</v>
      </c>
      <c r="B21" s="13" t="s">
        <v>6593</v>
      </c>
      <c r="D21" s="13" t="s">
        <v>6593</v>
      </c>
      <c r="E21" s="13" t="s">
        <v>81</v>
      </c>
      <c r="F21" s="13" t="s">
        <v>8622</v>
      </c>
      <c r="G21" s="13" t="s">
        <v>10737</v>
      </c>
      <c r="H21" s="13" t="s">
        <v>5</v>
      </c>
      <c r="I21" s="13" t="s">
        <v>12877</v>
      </c>
      <c r="J21" s="13" t="s">
        <v>9333</v>
      </c>
      <c r="K21" s="13">
        <v>22269446</v>
      </c>
      <c r="L21" s="13">
        <v>22269446</v>
      </c>
      <c r="M21" s="12" t="s">
        <v>29</v>
      </c>
      <c r="N21" s="12" t="s">
        <v>80</v>
      </c>
      <c r="O21" s="12" t="s">
        <v>8623</v>
      </c>
    </row>
    <row r="22" spans="1:15">
      <c r="A22" s="13" t="s">
        <v>90</v>
      </c>
      <c r="B22" s="13" t="s">
        <v>92</v>
      </c>
      <c r="D22" s="13" t="s">
        <v>92</v>
      </c>
      <c r="E22" s="13" t="s">
        <v>90</v>
      </c>
      <c r="F22" s="13" t="s">
        <v>91</v>
      </c>
      <c r="G22" s="13" t="s">
        <v>10737</v>
      </c>
      <c r="H22" s="13" t="s">
        <v>6</v>
      </c>
      <c r="I22" s="13" t="s">
        <v>12877</v>
      </c>
      <c r="J22" s="13" t="s">
        <v>7890</v>
      </c>
      <c r="K22" s="13">
        <v>22765326</v>
      </c>
      <c r="L22" s="13">
        <v>22766402</v>
      </c>
      <c r="M22" s="12" t="s">
        <v>29</v>
      </c>
      <c r="N22" s="12" t="s">
        <v>7841</v>
      </c>
      <c r="O22" s="12" t="s">
        <v>91</v>
      </c>
    </row>
    <row r="23" spans="1:15">
      <c r="A23" s="13" t="s">
        <v>5936</v>
      </c>
      <c r="B23" s="13" t="s">
        <v>118</v>
      </c>
      <c r="D23" s="13" t="s">
        <v>118</v>
      </c>
      <c r="E23" s="13" t="s">
        <v>5936</v>
      </c>
      <c r="F23" s="13" t="s">
        <v>432</v>
      </c>
      <c r="G23" s="13" t="s">
        <v>10737</v>
      </c>
      <c r="H23" s="13" t="s">
        <v>5</v>
      </c>
      <c r="I23" s="13" t="s">
        <v>12725</v>
      </c>
      <c r="J23" s="13" t="s">
        <v>5937</v>
      </c>
      <c r="K23" s="13">
        <v>22252590</v>
      </c>
      <c r="L23" s="13">
        <v>22252590</v>
      </c>
      <c r="M23" s="12" t="s">
        <v>29</v>
      </c>
      <c r="N23" s="12" t="s">
        <v>4921</v>
      </c>
      <c r="O23" s="12" t="s">
        <v>432</v>
      </c>
    </row>
    <row r="24" spans="1:15">
      <c r="A24" s="13" t="s">
        <v>6510</v>
      </c>
      <c r="B24" s="13" t="s">
        <v>122</v>
      </c>
      <c r="D24" s="13" t="s">
        <v>122</v>
      </c>
      <c r="E24" s="13" t="s">
        <v>6510</v>
      </c>
      <c r="F24" s="13" t="s">
        <v>6726</v>
      </c>
      <c r="G24" s="13" t="s">
        <v>10737</v>
      </c>
      <c r="H24" s="13" t="s">
        <v>5</v>
      </c>
      <c r="I24" s="13" t="s">
        <v>12877</v>
      </c>
      <c r="J24" s="13" t="s">
        <v>6794</v>
      </c>
      <c r="K24" s="13">
        <v>22260605</v>
      </c>
      <c r="L24" s="13">
        <v>22260605</v>
      </c>
      <c r="M24" s="12"/>
      <c r="N24" s="12"/>
      <c r="O24" s="12"/>
    </row>
    <row r="25" spans="1:15">
      <c r="A25" s="13" t="s">
        <v>97</v>
      </c>
      <c r="B25" s="13" t="s">
        <v>100</v>
      </c>
      <c r="D25" s="13" t="s">
        <v>100</v>
      </c>
      <c r="E25" s="13" t="s">
        <v>97</v>
      </c>
      <c r="F25" s="13" t="s">
        <v>98</v>
      </c>
      <c r="G25" s="13" t="s">
        <v>10737</v>
      </c>
      <c r="H25" s="13" t="s">
        <v>6</v>
      </c>
      <c r="I25" s="13" t="s">
        <v>12877</v>
      </c>
      <c r="J25" s="13" t="s">
        <v>99</v>
      </c>
      <c r="K25" s="13">
        <v>22767246</v>
      </c>
      <c r="L25" s="13">
        <v>22767246</v>
      </c>
      <c r="M25" s="12" t="s">
        <v>29</v>
      </c>
      <c r="N25" s="12" t="s">
        <v>7833</v>
      </c>
      <c r="O25" s="12" t="s">
        <v>98</v>
      </c>
    </row>
    <row r="26" spans="1:15">
      <c r="A26" s="13" t="s">
        <v>6511</v>
      </c>
      <c r="B26" s="13" t="s">
        <v>131</v>
      </c>
      <c r="D26" s="13" t="s">
        <v>131</v>
      </c>
      <c r="E26" s="13" t="s">
        <v>6511</v>
      </c>
      <c r="F26" s="13" t="s">
        <v>6727</v>
      </c>
      <c r="G26" s="13" t="s">
        <v>10737</v>
      </c>
      <c r="H26" s="13" t="s">
        <v>5</v>
      </c>
      <c r="I26" s="13" t="s">
        <v>12877</v>
      </c>
      <c r="J26" s="13" t="s">
        <v>10013</v>
      </c>
      <c r="K26" s="13">
        <v>24384077</v>
      </c>
      <c r="L26" s="13">
        <v>22835619</v>
      </c>
      <c r="M26" s="12"/>
      <c r="N26" s="12"/>
      <c r="O26" s="12"/>
    </row>
    <row r="27" spans="1:15">
      <c r="A27" s="13" t="s">
        <v>103</v>
      </c>
      <c r="B27" s="13" t="s">
        <v>105</v>
      </c>
      <c r="D27" s="13" t="s">
        <v>105</v>
      </c>
      <c r="E27" s="13" t="s">
        <v>103</v>
      </c>
      <c r="F27" s="13" t="s">
        <v>104</v>
      </c>
      <c r="G27" s="13" t="s">
        <v>10737</v>
      </c>
      <c r="H27" s="13" t="s">
        <v>5</v>
      </c>
      <c r="I27" s="13" t="s">
        <v>12877</v>
      </c>
      <c r="J27" s="13" t="s">
        <v>12880</v>
      </c>
      <c r="K27" s="13">
        <v>22869219</v>
      </c>
      <c r="L27" s="13">
        <v>22869219</v>
      </c>
      <c r="M27" s="12" t="s">
        <v>29</v>
      </c>
      <c r="N27" s="12" t="s">
        <v>102</v>
      </c>
      <c r="O27" s="12" t="s">
        <v>104</v>
      </c>
    </row>
    <row r="28" spans="1:15">
      <c r="A28" s="13" t="s">
        <v>6512</v>
      </c>
      <c r="B28" s="13" t="s">
        <v>171</v>
      </c>
      <c r="D28" s="13" t="s">
        <v>171</v>
      </c>
      <c r="E28" s="13" t="s">
        <v>6512</v>
      </c>
      <c r="F28" s="13" t="s">
        <v>8611</v>
      </c>
      <c r="G28" s="13" t="s">
        <v>10740</v>
      </c>
      <c r="H28" s="13" t="s">
        <v>6</v>
      </c>
      <c r="I28" s="13" t="s">
        <v>12877</v>
      </c>
      <c r="J28" s="13" t="s">
        <v>12881</v>
      </c>
      <c r="K28" s="13">
        <v>22366953</v>
      </c>
      <c r="L28" s="13">
        <v>0</v>
      </c>
      <c r="M28" s="12"/>
      <c r="N28" s="12"/>
      <c r="O28" s="12"/>
    </row>
    <row r="29" spans="1:15">
      <c r="A29" s="13" t="s">
        <v>132</v>
      </c>
      <c r="B29" s="13" t="s">
        <v>6594</v>
      </c>
      <c r="D29" s="13" t="s">
        <v>6594</v>
      </c>
      <c r="E29" s="13" t="s">
        <v>132</v>
      </c>
      <c r="F29" s="13" t="s">
        <v>133</v>
      </c>
      <c r="G29" s="13" t="s">
        <v>10740</v>
      </c>
      <c r="H29" s="13" t="s">
        <v>6</v>
      </c>
      <c r="I29" s="13" t="s">
        <v>12877</v>
      </c>
      <c r="J29" s="13" t="s">
        <v>6969</v>
      </c>
      <c r="K29" s="13">
        <v>22235394</v>
      </c>
      <c r="L29" s="13">
        <v>22235394</v>
      </c>
      <c r="M29" s="12" t="s">
        <v>29</v>
      </c>
      <c r="N29" s="12" t="s">
        <v>131</v>
      </c>
      <c r="O29" s="12" t="s">
        <v>133</v>
      </c>
    </row>
    <row r="30" spans="1:15">
      <c r="A30" s="13" t="s">
        <v>149</v>
      </c>
      <c r="B30" s="13" t="s">
        <v>151</v>
      </c>
      <c r="D30" s="13" t="s">
        <v>151</v>
      </c>
      <c r="E30" s="13" t="s">
        <v>149</v>
      </c>
      <c r="F30" s="13" t="s">
        <v>150</v>
      </c>
      <c r="G30" s="13" t="s">
        <v>10736</v>
      </c>
      <c r="H30" s="13" t="s">
        <v>7</v>
      </c>
      <c r="I30" s="13" t="s">
        <v>12877</v>
      </c>
      <c r="J30" s="13" t="s">
        <v>7944</v>
      </c>
      <c r="K30" s="13">
        <v>25202244</v>
      </c>
      <c r="L30" s="13">
        <v>25202356</v>
      </c>
      <c r="M30" s="12" t="s">
        <v>29</v>
      </c>
      <c r="N30" s="12" t="s">
        <v>7826</v>
      </c>
      <c r="O30" s="12" t="s">
        <v>150</v>
      </c>
    </row>
    <row r="31" spans="1:15">
      <c r="A31" s="13" t="s">
        <v>144</v>
      </c>
      <c r="B31" s="13" t="s">
        <v>147</v>
      </c>
      <c r="D31" s="13" t="s">
        <v>147</v>
      </c>
      <c r="E31" s="13" t="s">
        <v>144</v>
      </c>
      <c r="F31" s="13" t="s">
        <v>145</v>
      </c>
      <c r="G31" s="13" t="s">
        <v>10740</v>
      </c>
      <c r="H31" s="13" t="s">
        <v>6</v>
      </c>
      <c r="I31" s="13" t="s">
        <v>12877</v>
      </c>
      <c r="J31" s="13" t="s">
        <v>8626</v>
      </c>
      <c r="K31" s="13">
        <v>22971378</v>
      </c>
      <c r="L31" s="13">
        <v>0</v>
      </c>
      <c r="M31" s="12" t="s">
        <v>29</v>
      </c>
      <c r="N31" s="12" t="s">
        <v>7825</v>
      </c>
      <c r="O31" s="12" t="s">
        <v>145</v>
      </c>
    </row>
    <row r="32" spans="1:15">
      <c r="A32" s="13" t="s">
        <v>6513</v>
      </c>
      <c r="B32" s="13" t="s">
        <v>178</v>
      </c>
      <c r="D32" s="13" t="s">
        <v>178</v>
      </c>
      <c r="E32" s="13" t="s">
        <v>6513</v>
      </c>
      <c r="F32" s="13" t="s">
        <v>6728</v>
      </c>
      <c r="G32" s="13" t="s">
        <v>10740</v>
      </c>
      <c r="H32" s="13" t="s">
        <v>6</v>
      </c>
      <c r="I32" s="13" t="s">
        <v>12877</v>
      </c>
      <c r="J32" s="13" t="s">
        <v>10801</v>
      </c>
      <c r="K32" s="13">
        <v>22217148</v>
      </c>
      <c r="L32" s="13">
        <v>22211625</v>
      </c>
      <c r="M32" s="12"/>
      <c r="N32" s="12"/>
      <c r="O32" s="12"/>
    </row>
    <row r="33" spans="1:15">
      <c r="A33" s="13" t="s">
        <v>123</v>
      </c>
      <c r="B33" s="13" t="s">
        <v>124</v>
      </c>
      <c r="D33" s="13" t="s">
        <v>124</v>
      </c>
      <c r="E33" s="13" t="s">
        <v>123</v>
      </c>
      <c r="F33" s="13" t="s">
        <v>10014</v>
      </c>
      <c r="G33" s="13" t="s">
        <v>10736</v>
      </c>
      <c r="H33" s="13" t="s">
        <v>7</v>
      </c>
      <c r="I33" s="13" t="s">
        <v>12877</v>
      </c>
      <c r="J33" s="13" t="s">
        <v>10015</v>
      </c>
      <c r="K33" s="13">
        <v>22350147</v>
      </c>
      <c r="L33" s="13">
        <v>22350147</v>
      </c>
      <c r="M33" s="12" t="s">
        <v>29</v>
      </c>
      <c r="N33" s="12" t="s">
        <v>122</v>
      </c>
      <c r="O33" s="12" t="s">
        <v>10014</v>
      </c>
    </row>
    <row r="34" spans="1:15">
      <c r="A34" s="13" t="s">
        <v>136</v>
      </c>
      <c r="B34" s="13" t="s">
        <v>137</v>
      </c>
      <c r="D34" s="13" t="s">
        <v>137</v>
      </c>
      <c r="E34" s="13" t="s">
        <v>136</v>
      </c>
      <c r="F34" s="13" t="s">
        <v>1451</v>
      </c>
      <c r="G34" s="13" t="s">
        <v>10736</v>
      </c>
      <c r="H34" s="13" t="s">
        <v>7</v>
      </c>
      <c r="I34" s="13" t="s">
        <v>12877</v>
      </c>
      <c r="J34" s="13" t="s">
        <v>12882</v>
      </c>
      <c r="K34" s="13">
        <v>22908782</v>
      </c>
      <c r="L34" s="13">
        <v>22908782</v>
      </c>
      <c r="M34" s="12" t="s">
        <v>29</v>
      </c>
      <c r="N34" s="12" t="s">
        <v>7845</v>
      </c>
      <c r="O34" s="12" t="s">
        <v>1451</v>
      </c>
    </row>
    <row r="35" spans="1:15">
      <c r="A35" s="13" t="s">
        <v>6514</v>
      </c>
      <c r="B35" s="13" t="s">
        <v>190</v>
      </c>
      <c r="D35" s="13" t="s">
        <v>190</v>
      </c>
      <c r="E35" s="13" t="s">
        <v>6514</v>
      </c>
      <c r="F35" s="13" t="s">
        <v>8612</v>
      </c>
      <c r="G35" s="13" t="s">
        <v>10740</v>
      </c>
      <c r="H35" s="13" t="s">
        <v>6</v>
      </c>
      <c r="I35" s="13" t="s">
        <v>12877</v>
      </c>
      <c r="J35" s="13" t="s">
        <v>10016</v>
      </c>
      <c r="K35" s="13">
        <v>22357682</v>
      </c>
      <c r="L35" s="13">
        <v>22357682</v>
      </c>
      <c r="M35" s="12"/>
      <c r="N35" s="12"/>
      <c r="O35" s="12"/>
    </row>
    <row r="36" spans="1:15">
      <c r="A36" s="13" t="s">
        <v>139</v>
      </c>
      <c r="B36" s="13" t="s">
        <v>142</v>
      </c>
      <c r="D36" s="13" t="s">
        <v>142</v>
      </c>
      <c r="E36" s="13" t="s">
        <v>139</v>
      </c>
      <c r="F36" s="13" t="s">
        <v>140</v>
      </c>
      <c r="G36" s="13" t="s">
        <v>10736</v>
      </c>
      <c r="H36" s="13" t="s">
        <v>7</v>
      </c>
      <c r="I36" s="13" t="s">
        <v>12877</v>
      </c>
      <c r="J36" s="13" t="s">
        <v>10017</v>
      </c>
      <c r="K36" s="13">
        <v>22213645</v>
      </c>
      <c r="L36" s="13">
        <v>22213645</v>
      </c>
      <c r="M36" s="12" t="s">
        <v>29</v>
      </c>
      <c r="N36" s="12" t="s">
        <v>105</v>
      </c>
      <c r="O36" s="12" t="s">
        <v>140</v>
      </c>
    </row>
    <row r="37" spans="1:15">
      <c r="A37" s="13" t="s">
        <v>152</v>
      </c>
      <c r="B37" s="13" t="s">
        <v>153</v>
      </c>
      <c r="D37" s="13" t="s">
        <v>153</v>
      </c>
      <c r="E37" s="13" t="s">
        <v>152</v>
      </c>
      <c r="F37" s="13" t="s">
        <v>10018</v>
      </c>
      <c r="G37" s="13" t="s">
        <v>10740</v>
      </c>
      <c r="H37" s="13" t="s">
        <v>6</v>
      </c>
      <c r="I37" s="13" t="s">
        <v>12877</v>
      </c>
      <c r="J37" s="13" t="s">
        <v>9257</v>
      </c>
      <c r="K37" s="13">
        <v>22352071</v>
      </c>
      <c r="L37" s="13">
        <v>22410104</v>
      </c>
      <c r="M37" s="12" t="s">
        <v>29</v>
      </c>
      <c r="N37" s="12" t="s">
        <v>7827</v>
      </c>
      <c r="O37" s="12" t="s">
        <v>10018</v>
      </c>
    </row>
    <row r="38" spans="1:15">
      <c r="A38" s="13" t="s">
        <v>6515</v>
      </c>
      <c r="B38" s="13" t="s">
        <v>194</v>
      </c>
      <c r="D38" s="13" t="s">
        <v>194</v>
      </c>
      <c r="E38" s="13" t="s">
        <v>6515</v>
      </c>
      <c r="F38" s="13" t="s">
        <v>6729</v>
      </c>
      <c r="G38" s="13" t="s">
        <v>10740</v>
      </c>
      <c r="H38" s="13" t="s">
        <v>6</v>
      </c>
      <c r="I38" s="13" t="s">
        <v>12877</v>
      </c>
      <c r="J38" s="13" t="s">
        <v>10775</v>
      </c>
      <c r="K38" s="13">
        <v>22360248</v>
      </c>
      <c r="L38" s="13">
        <v>22360248</v>
      </c>
      <c r="M38" s="12"/>
      <c r="N38" s="12"/>
      <c r="O38" s="12"/>
    </row>
    <row r="39" spans="1:15">
      <c r="A39" s="13" t="s">
        <v>5938</v>
      </c>
      <c r="B39" s="13" t="s">
        <v>198</v>
      </c>
      <c r="D39" s="13" t="s">
        <v>198</v>
      </c>
      <c r="E39" s="13" t="s">
        <v>5938</v>
      </c>
      <c r="F39" s="13" t="s">
        <v>5939</v>
      </c>
      <c r="G39" s="13" t="s">
        <v>10736</v>
      </c>
      <c r="H39" s="13" t="s">
        <v>7</v>
      </c>
      <c r="I39" s="13" t="s">
        <v>12877</v>
      </c>
      <c r="J39" s="13" t="s">
        <v>11760</v>
      </c>
      <c r="K39" s="13">
        <v>22975986</v>
      </c>
      <c r="L39" s="13">
        <v>22975986</v>
      </c>
      <c r="M39" s="12" t="s">
        <v>29</v>
      </c>
      <c r="N39" s="12" t="s">
        <v>1791</v>
      </c>
      <c r="O39" s="12" t="s">
        <v>5939</v>
      </c>
    </row>
    <row r="40" spans="1:15">
      <c r="A40" s="13" t="s">
        <v>6516</v>
      </c>
      <c r="B40" s="13" t="s">
        <v>244</v>
      </c>
      <c r="D40" s="13" t="s">
        <v>244</v>
      </c>
      <c r="E40" s="13" t="s">
        <v>6516</v>
      </c>
      <c r="F40" s="13" t="s">
        <v>10019</v>
      </c>
      <c r="G40" s="13" t="s">
        <v>10736</v>
      </c>
      <c r="H40" s="13" t="s">
        <v>4</v>
      </c>
      <c r="I40" s="13" t="s">
        <v>12877</v>
      </c>
      <c r="J40" s="13" t="s">
        <v>10800</v>
      </c>
      <c r="K40" s="13">
        <v>22132067</v>
      </c>
      <c r="L40" s="13">
        <v>22132067</v>
      </c>
      <c r="M40" s="12"/>
      <c r="N40" s="12"/>
      <c r="O40" s="12"/>
    </row>
    <row r="41" spans="1:15">
      <c r="A41" s="13" t="s">
        <v>51</v>
      </c>
      <c r="B41" s="13" t="s">
        <v>53</v>
      </c>
      <c r="D41" s="13" t="s">
        <v>53</v>
      </c>
      <c r="E41" s="13" t="s">
        <v>51</v>
      </c>
      <c r="F41" s="13" t="s">
        <v>10020</v>
      </c>
      <c r="G41" s="13" t="s">
        <v>10736</v>
      </c>
      <c r="H41" s="13" t="s">
        <v>3</v>
      </c>
      <c r="I41" s="13" t="s">
        <v>12877</v>
      </c>
      <c r="J41" s="13" t="s">
        <v>9245</v>
      </c>
      <c r="K41" s="13">
        <v>22220017</v>
      </c>
      <c r="L41" s="13">
        <v>22220017</v>
      </c>
      <c r="M41" s="12" t="s">
        <v>29</v>
      </c>
      <c r="N41" s="12" t="s">
        <v>50</v>
      </c>
      <c r="O41" s="12" t="s">
        <v>10020</v>
      </c>
    </row>
    <row r="42" spans="1:15">
      <c r="A42" s="13" t="s">
        <v>6517</v>
      </c>
      <c r="B42" s="13" t="s">
        <v>249</v>
      </c>
      <c r="D42" s="13" t="s">
        <v>249</v>
      </c>
      <c r="E42" s="13" t="s">
        <v>6517</v>
      </c>
      <c r="F42" s="13" t="s">
        <v>6730</v>
      </c>
      <c r="G42" s="13" t="s">
        <v>10736</v>
      </c>
      <c r="H42" s="13" t="s">
        <v>4</v>
      </c>
      <c r="I42" s="13" t="s">
        <v>12877</v>
      </c>
      <c r="J42" s="13" t="s">
        <v>6840</v>
      </c>
      <c r="K42" s="13">
        <v>22320592</v>
      </c>
      <c r="L42" s="13">
        <v>22320592</v>
      </c>
      <c r="M42" s="12"/>
      <c r="N42" s="12"/>
      <c r="O42" s="12"/>
    </row>
    <row r="43" spans="1:15">
      <c r="A43" s="13" t="s">
        <v>191</v>
      </c>
      <c r="B43" s="13" t="s">
        <v>192</v>
      </c>
      <c r="D43" s="13" t="s">
        <v>192</v>
      </c>
      <c r="E43" s="13" t="s">
        <v>191</v>
      </c>
      <c r="F43" s="13" t="s">
        <v>10021</v>
      </c>
      <c r="G43" s="13" t="s">
        <v>10736</v>
      </c>
      <c r="H43" s="13" t="s">
        <v>4</v>
      </c>
      <c r="I43" s="13" t="s">
        <v>12877</v>
      </c>
      <c r="J43" s="13" t="s">
        <v>12883</v>
      </c>
      <c r="K43" s="13">
        <v>22900500</v>
      </c>
      <c r="L43" s="13">
        <v>0</v>
      </c>
      <c r="M43" s="12" t="s">
        <v>29</v>
      </c>
      <c r="N43" s="12" t="s">
        <v>142</v>
      </c>
      <c r="O43" s="12" t="s">
        <v>10021</v>
      </c>
    </row>
    <row r="44" spans="1:15">
      <c r="A44" s="13" t="s">
        <v>6518</v>
      </c>
      <c r="B44" s="13" t="s">
        <v>257</v>
      </c>
      <c r="D44" s="13" t="s">
        <v>257</v>
      </c>
      <c r="E44" s="13" t="s">
        <v>6518</v>
      </c>
      <c r="F44" s="13" t="s">
        <v>10022</v>
      </c>
      <c r="G44" s="13" t="s">
        <v>10736</v>
      </c>
      <c r="H44" s="13" t="s">
        <v>4</v>
      </c>
      <c r="I44" s="13" t="s">
        <v>12877</v>
      </c>
      <c r="J44" s="13" t="s">
        <v>12884</v>
      </c>
      <c r="K44" s="13">
        <v>22130860</v>
      </c>
      <c r="L44" s="13">
        <v>22133307</v>
      </c>
      <c r="M44" s="12"/>
      <c r="N44" s="12"/>
      <c r="O44" s="12"/>
    </row>
    <row r="45" spans="1:15">
      <c r="A45" s="13" t="s">
        <v>445</v>
      </c>
      <c r="B45" s="13" t="s">
        <v>269</v>
      </c>
      <c r="D45" s="13" t="s">
        <v>269</v>
      </c>
      <c r="E45" s="13" t="s">
        <v>445</v>
      </c>
      <c r="F45" s="13" t="s">
        <v>446</v>
      </c>
      <c r="G45" s="13" t="s">
        <v>43</v>
      </c>
      <c r="H45" s="13" t="s">
        <v>5</v>
      </c>
      <c r="I45" s="13" t="s">
        <v>12877</v>
      </c>
      <c r="J45" s="13" t="s">
        <v>10023</v>
      </c>
      <c r="K45" s="13">
        <v>22300709</v>
      </c>
      <c r="L45" s="13">
        <v>25009915</v>
      </c>
      <c r="M45" s="12" t="s">
        <v>29</v>
      </c>
      <c r="N45" s="12" t="s">
        <v>7876</v>
      </c>
      <c r="O45" s="12" t="s">
        <v>446</v>
      </c>
    </row>
    <row r="46" spans="1:15">
      <c r="A46" s="13" t="s">
        <v>6519</v>
      </c>
      <c r="B46" s="13" t="s">
        <v>275</v>
      </c>
      <c r="D46" s="13" t="s">
        <v>275</v>
      </c>
      <c r="E46" s="13" t="s">
        <v>6519</v>
      </c>
      <c r="F46" s="13" t="s">
        <v>6731</v>
      </c>
      <c r="G46" s="13" t="s">
        <v>10737</v>
      </c>
      <c r="H46" s="13" t="s">
        <v>7</v>
      </c>
      <c r="I46" s="13" t="s">
        <v>12877</v>
      </c>
      <c r="J46" s="13" t="s">
        <v>6793</v>
      </c>
      <c r="K46" s="13">
        <v>22547928</v>
      </c>
      <c r="L46" s="13">
        <v>22521852</v>
      </c>
      <c r="M46" s="12"/>
      <c r="N46" s="12"/>
      <c r="O46" s="12"/>
    </row>
    <row r="47" spans="1:15">
      <c r="A47" s="13" t="s">
        <v>227</v>
      </c>
      <c r="B47" s="13" t="s">
        <v>229</v>
      </c>
      <c r="D47" s="13" t="s">
        <v>229</v>
      </c>
      <c r="E47" s="13" t="s">
        <v>227</v>
      </c>
      <c r="F47" s="13" t="s">
        <v>228</v>
      </c>
      <c r="G47" s="13" t="s">
        <v>10737</v>
      </c>
      <c r="H47" s="13" t="s">
        <v>9</v>
      </c>
      <c r="I47" s="13" t="s">
        <v>12877</v>
      </c>
      <c r="J47" s="13" t="s">
        <v>12885</v>
      </c>
      <c r="K47" s="13">
        <v>22756967</v>
      </c>
      <c r="L47" s="13">
        <v>22756967</v>
      </c>
      <c r="M47" s="12" t="s">
        <v>29</v>
      </c>
      <c r="N47" s="12" t="s">
        <v>7779</v>
      </c>
      <c r="O47" s="12" t="s">
        <v>228</v>
      </c>
    </row>
    <row r="48" spans="1:15">
      <c r="A48" s="13" t="s">
        <v>231</v>
      </c>
      <c r="B48" s="13" t="s">
        <v>234</v>
      </c>
      <c r="D48" s="13" t="s">
        <v>234</v>
      </c>
      <c r="E48" s="13" t="s">
        <v>231</v>
      </c>
      <c r="F48" s="13" t="s">
        <v>232</v>
      </c>
      <c r="G48" s="13" t="s">
        <v>10737</v>
      </c>
      <c r="H48" s="13" t="s">
        <v>7</v>
      </c>
      <c r="I48" s="13" t="s">
        <v>12877</v>
      </c>
      <c r="J48" s="13" t="s">
        <v>12886</v>
      </c>
      <c r="K48" s="13">
        <v>22547978</v>
      </c>
      <c r="L48" s="13">
        <v>22547978</v>
      </c>
      <c r="M48" s="12" t="s">
        <v>29</v>
      </c>
      <c r="N48" s="12" t="s">
        <v>7842</v>
      </c>
      <c r="O48" s="12" t="s">
        <v>232</v>
      </c>
    </row>
    <row r="49" spans="1:15">
      <c r="A49" s="13" t="s">
        <v>6520</v>
      </c>
      <c r="B49" s="13" t="s">
        <v>279</v>
      </c>
      <c r="D49" s="13" t="s">
        <v>279</v>
      </c>
      <c r="E49" s="13" t="s">
        <v>6520</v>
      </c>
      <c r="F49" s="13" t="s">
        <v>6732</v>
      </c>
      <c r="G49" s="13" t="s">
        <v>10737</v>
      </c>
      <c r="H49" s="13" t="s">
        <v>9</v>
      </c>
      <c r="I49" s="13" t="s">
        <v>12877</v>
      </c>
      <c r="J49" s="13" t="s">
        <v>9249</v>
      </c>
      <c r="K49" s="13">
        <v>22752752</v>
      </c>
      <c r="L49" s="13">
        <v>22752752</v>
      </c>
      <c r="M49" s="12"/>
      <c r="N49" s="12"/>
      <c r="O49" s="12"/>
    </row>
    <row r="50" spans="1:15">
      <c r="A50" s="13" t="s">
        <v>206</v>
      </c>
      <c r="B50" s="13" t="s">
        <v>210</v>
      </c>
      <c r="D50" s="13" t="s">
        <v>210</v>
      </c>
      <c r="E50" s="13" t="s">
        <v>206</v>
      </c>
      <c r="F50" s="13" t="s">
        <v>207</v>
      </c>
      <c r="G50" s="13" t="s">
        <v>10737</v>
      </c>
      <c r="H50" s="13" t="s">
        <v>9</v>
      </c>
      <c r="I50" s="13" t="s">
        <v>12877</v>
      </c>
      <c r="J50" s="13" t="s">
        <v>209</v>
      </c>
      <c r="K50" s="13">
        <v>22544471</v>
      </c>
      <c r="L50" s="13">
        <v>22544471</v>
      </c>
      <c r="M50" s="12" t="s">
        <v>29</v>
      </c>
      <c r="N50" s="12" t="s">
        <v>7859</v>
      </c>
      <c r="O50" s="12" t="s">
        <v>207</v>
      </c>
    </row>
    <row r="51" spans="1:15">
      <c r="A51" s="13" t="s">
        <v>6521</v>
      </c>
      <c r="B51" s="13" t="s">
        <v>286</v>
      </c>
      <c r="D51" s="13" t="s">
        <v>286</v>
      </c>
      <c r="E51" s="13" t="s">
        <v>6521</v>
      </c>
      <c r="F51" s="13" t="s">
        <v>6733</v>
      </c>
      <c r="G51" s="13" t="s">
        <v>10737</v>
      </c>
      <c r="H51" s="13" t="s">
        <v>7</v>
      </c>
      <c r="I51" s="13" t="s">
        <v>12877</v>
      </c>
      <c r="J51" s="13" t="s">
        <v>12887</v>
      </c>
      <c r="K51" s="13">
        <v>22523529</v>
      </c>
      <c r="L51" s="13">
        <v>22523529</v>
      </c>
      <c r="M51" s="12"/>
      <c r="N51" s="12"/>
      <c r="O51" s="12"/>
    </row>
    <row r="52" spans="1:15">
      <c r="A52" s="13" t="s">
        <v>236</v>
      </c>
      <c r="B52" s="13" t="s">
        <v>237</v>
      </c>
      <c r="D52" s="13" t="s">
        <v>237</v>
      </c>
      <c r="E52" s="13" t="s">
        <v>236</v>
      </c>
      <c r="F52" s="13" t="s">
        <v>8628</v>
      </c>
      <c r="G52" s="13" t="s">
        <v>10737</v>
      </c>
      <c r="H52" s="13" t="s">
        <v>7</v>
      </c>
      <c r="I52" s="13" t="s">
        <v>12877</v>
      </c>
      <c r="J52" s="13" t="s">
        <v>12888</v>
      </c>
      <c r="K52" s="13">
        <v>22546734</v>
      </c>
      <c r="L52" s="13">
        <v>22546734</v>
      </c>
      <c r="M52" s="12" t="s">
        <v>29</v>
      </c>
      <c r="N52" s="12" t="s">
        <v>7829</v>
      </c>
      <c r="O52" s="12" t="s">
        <v>8628</v>
      </c>
    </row>
    <row r="53" spans="1:15">
      <c r="A53" s="13" t="s">
        <v>6522</v>
      </c>
      <c r="B53" s="13" t="s">
        <v>293</v>
      </c>
      <c r="D53" s="13" t="s">
        <v>293</v>
      </c>
      <c r="E53" s="13" t="s">
        <v>6522</v>
      </c>
      <c r="F53" s="13" t="s">
        <v>9248</v>
      </c>
      <c r="G53" s="13" t="s">
        <v>10737</v>
      </c>
      <c r="H53" s="13" t="s">
        <v>7</v>
      </c>
      <c r="I53" s="13" t="s">
        <v>12877</v>
      </c>
      <c r="J53" s="13" t="s">
        <v>6796</v>
      </c>
      <c r="K53" s="13">
        <v>22524014</v>
      </c>
      <c r="L53" s="13">
        <v>22146662</v>
      </c>
      <c r="M53" s="12"/>
      <c r="N53" s="12"/>
      <c r="O53" s="12"/>
    </row>
    <row r="54" spans="1:15">
      <c r="A54" s="13" t="s">
        <v>6523</v>
      </c>
      <c r="B54" s="13" t="s">
        <v>296</v>
      </c>
      <c r="D54" s="13" t="s">
        <v>296</v>
      </c>
      <c r="E54" s="13" t="s">
        <v>6523</v>
      </c>
      <c r="F54" s="13" t="s">
        <v>6839</v>
      </c>
      <c r="G54" s="13" t="s">
        <v>10737</v>
      </c>
      <c r="H54" s="13" t="s">
        <v>9</v>
      </c>
      <c r="I54" s="13" t="s">
        <v>12877</v>
      </c>
      <c r="J54" s="13" t="s">
        <v>8357</v>
      </c>
      <c r="K54" s="13">
        <v>22544681</v>
      </c>
      <c r="L54" s="13">
        <v>22542207</v>
      </c>
      <c r="M54" s="12"/>
      <c r="N54" s="12"/>
      <c r="O54" s="12"/>
    </row>
    <row r="55" spans="1:15">
      <c r="A55" s="13" t="s">
        <v>238</v>
      </c>
      <c r="B55" s="13" t="s">
        <v>239</v>
      </c>
      <c r="D55" s="13" t="s">
        <v>239</v>
      </c>
      <c r="E55" s="13" t="s">
        <v>238</v>
      </c>
      <c r="F55" s="13" t="s">
        <v>221</v>
      </c>
      <c r="G55" s="13" t="s">
        <v>10737</v>
      </c>
      <c r="H55" s="13" t="s">
        <v>9</v>
      </c>
      <c r="I55" s="13" t="s">
        <v>12877</v>
      </c>
      <c r="J55" s="13" t="s">
        <v>11757</v>
      </c>
      <c r="K55" s="13">
        <v>22544047</v>
      </c>
      <c r="L55" s="13">
        <v>22544047</v>
      </c>
      <c r="M55" s="12" t="s">
        <v>29</v>
      </c>
      <c r="N55" s="12" t="s">
        <v>7843</v>
      </c>
      <c r="O55" s="12" t="s">
        <v>221</v>
      </c>
    </row>
    <row r="56" spans="1:15">
      <c r="A56" s="13" t="s">
        <v>6524</v>
      </c>
      <c r="B56" s="13" t="s">
        <v>300</v>
      </c>
      <c r="D56" s="13" t="s">
        <v>300</v>
      </c>
      <c r="E56" s="13" t="s">
        <v>6524</v>
      </c>
      <c r="F56" s="13" t="s">
        <v>6734</v>
      </c>
      <c r="G56" s="13" t="s">
        <v>10737</v>
      </c>
      <c r="H56" s="13" t="s">
        <v>9</v>
      </c>
      <c r="I56" s="13" t="s">
        <v>12877</v>
      </c>
      <c r="J56" s="13" t="s">
        <v>10802</v>
      </c>
      <c r="K56" s="13">
        <v>22540656</v>
      </c>
      <c r="L56" s="13">
        <v>0</v>
      </c>
      <c r="M56" s="12"/>
      <c r="N56" s="12"/>
      <c r="O56" s="12"/>
    </row>
    <row r="57" spans="1:15">
      <c r="A57" s="13" t="s">
        <v>245</v>
      </c>
      <c r="B57" s="13" t="s">
        <v>247</v>
      </c>
      <c r="D57" s="13" t="s">
        <v>247</v>
      </c>
      <c r="E57" s="13" t="s">
        <v>245</v>
      </c>
      <c r="F57" s="13" t="s">
        <v>246</v>
      </c>
      <c r="G57" s="13" t="s">
        <v>10737</v>
      </c>
      <c r="H57" s="13" t="s">
        <v>7</v>
      </c>
      <c r="I57" s="13" t="s">
        <v>12877</v>
      </c>
      <c r="J57" s="13" t="s">
        <v>10024</v>
      </c>
      <c r="K57" s="13">
        <v>22541189</v>
      </c>
      <c r="L57" s="13">
        <v>22541189</v>
      </c>
      <c r="M57" s="12" t="s">
        <v>29</v>
      </c>
      <c r="N57" s="12" t="s">
        <v>244</v>
      </c>
      <c r="O57" s="12" t="s">
        <v>246</v>
      </c>
    </row>
    <row r="58" spans="1:15">
      <c r="A58" s="13" t="s">
        <v>6525</v>
      </c>
      <c r="B58" s="13" t="s">
        <v>6595</v>
      </c>
      <c r="D58" s="13" t="s">
        <v>6595</v>
      </c>
      <c r="E58" s="13" t="s">
        <v>6525</v>
      </c>
      <c r="F58" s="13" t="s">
        <v>6735</v>
      </c>
      <c r="G58" s="13" t="s">
        <v>10737</v>
      </c>
      <c r="H58" s="13" t="s">
        <v>7</v>
      </c>
      <c r="I58" s="13" t="s">
        <v>12877</v>
      </c>
      <c r="J58" s="13" t="s">
        <v>11758</v>
      </c>
      <c r="K58" s="13">
        <v>22901037</v>
      </c>
      <c r="L58" s="13">
        <v>22916061</v>
      </c>
      <c r="M58" s="12"/>
      <c r="N58" s="12"/>
      <c r="O58" s="12"/>
    </row>
    <row r="59" spans="1:15">
      <c r="A59" s="13" t="s">
        <v>219</v>
      </c>
      <c r="B59" s="13" t="s">
        <v>223</v>
      </c>
      <c r="D59" s="13" t="s">
        <v>223</v>
      </c>
      <c r="E59" s="13" t="s">
        <v>219</v>
      </c>
      <c r="F59" s="13" t="s">
        <v>220</v>
      </c>
      <c r="G59" s="13" t="s">
        <v>10737</v>
      </c>
      <c r="H59" s="13" t="s">
        <v>9</v>
      </c>
      <c r="I59" s="13" t="s">
        <v>12877</v>
      </c>
      <c r="J59" s="13" t="s">
        <v>12889</v>
      </c>
      <c r="K59" s="13">
        <v>22524063</v>
      </c>
      <c r="L59" s="13">
        <v>22524038</v>
      </c>
      <c r="M59" s="12" t="s">
        <v>29</v>
      </c>
      <c r="N59" s="12" t="s">
        <v>7820</v>
      </c>
      <c r="O59" s="12" t="s">
        <v>220</v>
      </c>
    </row>
    <row r="60" spans="1:15">
      <c r="A60" s="13" t="s">
        <v>258</v>
      </c>
      <c r="B60" s="13" t="s">
        <v>260</v>
      </c>
      <c r="D60" s="13" t="s">
        <v>260</v>
      </c>
      <c r="E60" s="13" t="s">
        <v>258</v>
      </c>
      <c r="F60" s="13" t="s">
        <v>133</v>
      </c>
      <c r="G60" s="13" t="s">
        <v>43</v>
      </c>
      <c r="H60" s="13" t="s">
        <v>10</v>
      </c>
      <c r="I60" s="13" t="s">
        <v>12877</v>
      </c>
      <c r="J60" s="13" t="s">
        <v>9751</v>
      </c>
      <c r="K60" s="13">
        <v>22752580</v>
      </c>
      <c r="L60" s="13">
        <v>22752580</v>
      </c>
      <c r="M60" s="12" t="s">
        <v>29</v>
      </c>
      <c r="N60" s="12" t="s">
        <v>257</v>
      </c>
      <c r="O60" s="12" t="s">
        <v>133</v>
      </c>
    </row>
    <row r="61" spans="1:15">
      <c r="A61" s="13" t="s">
        <v>6526</v>
      </c>
      <c r="B61" s="13" t="s">
        <v>329</v>
      </c>
      <c r="D61" s="13" t="s">
        <v>329</v>
      </c>
      <c r="E61" s="13" t="s">
        <v>6526</v>
      </c>
      <c r="F61" s="13" t="s">
        <v>6736</v>
      </c>
      <c r="G61" s="13" t="s">
        <v>10737</v>
      </c>
      <c r="H61" s="13" t="s">
        <v>3</v>
      </c>
      <c r="I61" s="13" t="s">
        <v>12877</v>
      </c>
      <c r="J61" s="13" t="s">
        <v>10025</v>
      </c>
      <c r="K61" s="13">
        <v>22274667</v>
      </c>
      <c r="L61" s="13">
        <v>22274667</v>
      </c>
      <c r="M61" s="12"/>
      <c r="N61" s="12"/>
      <c r="O61" s="12"/>
    </row>
    <row r="62" spans="1:15">
      <c r="A62" s="13" t="s">
        <v>262</v>
      </c>
      <c r="B62" s="13" t="s">
        <v>265</v>
      </c>
      <c r="D62" s="13" t="s">
        <v>265</v>
      </c>
      <c r="E62" s="13" t="s">
        <v>262</v>
      </c>
      <c r="F62" s="13" t="s">
        <v>263</v>
      </c>
      <c r="G62" s="13" t="s">
        <v>10737</v>
      </c>
      <c r="H62" s="13" t="s">
        <v>3</v>
      </c>
      <c r="I62" s="13" t="s">
        <v>12877</v>
      </c>
      <c r="J62" s="13" t="s">
        <v>3387</v>
      </c>
      <c r="K62" s="13">
        <v>22262415</v>
      </c>
      <c r="L62" s="13">
        <v>22262415</v>
      </c>
      <c r="M62" s="12" t="s">
        <v>29</v>
      </c>
      <c r="N62" s="12" t="s">
        <v>7839</v>
      </c>
      <c r="O62" s="12" t="s">
        <v>263</v>
      </c>
    </row>
    <row r="63" spans="1:15">
      <c r="A63" s="13" t="s">
        <v>254</v>
      </c>
      <c r="B63" s="13" t="s">
        <v>256</v>
      </c>
      <c r="D63" s="13" t="s">
        <v>256</v>
      </c>
      <c r="E63" s="13" t="s">
        <v>254</v>
      </c>
      <c r="F63" s="13" t="s">
        <v>255</v>
      </c>
      <c r="G63" s="13" t="s">
        <v>43</v>
      </c>
      <c r="H63" s="13" t="s">
        <v>4</v>
      </c>
      <c r="I63" s="13" t="s">
        <v>12877</v>
      </c>
      <c r="J63" s="13" t="s">
        <v>8918</v>
      </c>
      <c r="K63" s="13">
        <v>22707736</v>
      </c>
      <c r="L63" s="13">
        <v>22707736</v>
      </c>
      <c r="M63" s="12" t="s">
        <v>29</v>
      </c>
      <c r="N63" s="12" t="s">
        <v>192</v>
      </c>
      <c r="O63" s="12" t="s">
        <v>255</v>
      </c>
    </row>
    <row r="64" spans="1:15">
      <c r="A64" s="13" t="s">
        <v>266</v>
      </c>
      <c r="B64" s="13" t="s">
        <v>268</v>
      </c>
      <c r="D64" s="13" t="s">
        <v>268</v>
      </c>
      <c r="E64" s="13" t="s">
        <v>266</v>
      </c>
      <c r="F64" s="13" t="s">
        <v>8629</v>
      </c>
      <c r="G64" s="13" t="s">
        <v>43</v>
      </c>
      <c r="H64" s="13" t="s">
        <v>4</v>
      </c>
      <c r="I64" s="13" t="s">
        <v>12877</v>
      </c>
      <c r="J64" s="13" t="s">
        <v>10803</v>
      </c>
      <c r="K64" s="13">
        <v>22704520</v>
      </c>
      <c r="L64" s="13">
        <v>22704158</v>
      </c>
      <c r="M64" s="12" t="s">
        <v>29</v>
      </c>
      <c r="N64" s="12" t="s">
        <v>7852</v>
      </c>
      <c r="O64" s="12" t="s">
        <v>8629</v>
      </c>
    </row>
    <row r="65" spans="1:15">
      <c r="A65" s="13" t="s">
        <v>6527</v>
      </c>
      <c r="B65" s="13" t="s">
        <v>335</v>
      </c>
      <c r="D65" s="13" t="s">
        <v>335</v>
      </c>
      <c r="E65" s="13" t="s">
        <v>6527</v>
      </c>
      <c r="F65" s="13" t="s">
        <v>6737</v>
      </c>
      <c r="G65" s="13" t="s">
        <v>10737</v>
      </c>
      <c r="H65" s="13" t="s">
        <v>3</v>
      </c>
      <c r="I65" s="13" t="s">
        <v>12877</v>
      </c>
      <c r="J65" s="13" t="s">
        <v>7900</v>
      </c>
      <c r="K65" s="13">
        <v>22276015</v>
      </c>
      <c r="L65" s="13">
        <v>22276015</v>
      </c>
      <c r="M65" s="12"/>
      <c r="N65" s="12"/>
      <c r="O65" s="12"/>
    </row>
    <row r="66" spans="1:15">
      <c r="A66" s="13" t="s">
        <v>6528</v>
      </c>
      <c r="B66" s="13" t="s">
        <v>6596</v>
      </c>
      <c r="D66" s="13" t="s">
        <v>6596</v>
      </c>
      <c r="E66" s="13" t="s">
        <v>6528</v>
      </c>
      <c r="F66" s="13" t="s">
        <v>6738</v>
      </c>
      <c r="G66" s="13" t="s">
        <v>43</v>
      </c>
      <c r="H66" s="13" t="s">
        <v>4</v>
      </c>
      <c r="I66" s="13" t="s">
        <v>12877</v>
      </c>
      <c r="J66" s="13" t="s">
        <v>7901</v>
      </c>
      <c r="K66" s="13">
        <v>22519164</v>
      </c>
      <c r="L66" s="13">
        <v>22509250</v>
      </c>
      <c r="M66" s="12"/>
      <c r="N66" s="12"/>
      <c r="O66" s="12"/>
    </row>
    <row r="67" spans="1:15">
      <c r="A67" s="13" t="s">
        <v>271</v>
      </c>
      <c r="B67" s="13" t="s">
        <v>6597</v>
      </c>
      <c r="D67" s="13" t="s">
        <v>6597</v>
      </c>
      <c r="E67" s="13" t="s">
        <v>271</v>
      </c>
      <c r="F67" s="13" t="s">
        <v>272</v>
      </c>
      <c r="G67" s="13" t="s">
        <v>43</v>
      </c>
      <c r="H67" s="13" t="s">
        <v>4</v>
      </c>
      <c r="I67" s="13" t="s">
        <v>12877</v>
      </c>
      <c r="J67" s="13" t="s">
        <v>12890</v>
      </c>
      <c r="K67" s="13">
        <v>22703215</v>
      </c>
      <c r="L67" s="13">
        <v>22703215</v>
      </c>
      <c r="M67" s="12" t="s">
        <v>29</v>
      </c>
      <c r="N67" s="12" t="s">
        <v>7821</v>
      </c>
      <c r="O67" s="12" t="s">
        <v>272</v>
      </c>
    </row>
    <row r="68" spans="1:15">
      <c r="A68" s="13" t="s">
        <v>6529</v>
      </c>
      <c r="B68" s="13" t="s">
        <v>338</v>
      </c>
      <c r="D68" s="13" t="s">
        <v>338</v>
      </c>
      <c r="E68" s="13" t="s">
        <v>6529</v>
      </c>
      <c r="F68" s="13" t="s">
        <v>6739</v>
      </c>
      <c r="G68" s="13" t="s">
        <v>43</v>
      </c>
      <c r="H68" s="13" t="s">
        <v>10</v>
      </c>
      <c r="I68" s="13" t="s">
        <v>12877</v>
      </c>
      <c r="J68" s="13" t="s">
        <v>6797</v>
      </c>
      <c r="K68" s="13">
        <v>22752865</v>
      </c>
      <c r="L68" s="13">
        <v>22752865</v>
      </c>
      <c r="M68" s="12"/>
      <c r="N68" s="12"/>
      <c r="O68" s="12"/>
    </row>
    <row r="69" spans="1:15">
      <c r="A69" s="13" t="s">
        <v>6530</v>
      </c>
      <c r="B69" s="13" t="s">
        <v>341</v>
      </c>
      <c r="D69" s="13" t="s">
        <v>341</v>
      </c>
      <c r="E69" s="13" t="s">
        <v>6530</v>
      </c>
      <c r="F69" s="13" t="s">
        <v>6740</v>
      </c>
      <c r="G69" s="13" t="s">
        <v>10737</v>
      </c>
      <c r="H69" s="13" t="s">
        <v>3</v>
      </c>
      <c r="I69" s="13" t="s">
        <v>12877</v>
      </c>
      <c r="J69" s="13" t="s">
        <v>12891</v>
      </c>
      <c r="K69" s="13">
        <v>22279763</v>
      </c>
      <c r="L69" s="13">
        <v>22279763</v>
      </c>
      <c r="M69" s="12"/>
      <c r="N69" s="12"/>
      <c r="O69" s="12"/>
    </row>
    <row r="70" spans="1:15">
      <c r="A70" s="13" t="s">
        <v>6531</v>
      </c>
      <c r="B70" s="13" t="s">
        <v>346</v>
      </c>
      <c r="D70" s="13" t="s">
        <v>346</v>
      </c>
      <c r="E70" s="13" t="s">
        <v>6531</v>
      </c>
      <c r="F70" s="13" t="s">
        <v>6741</v>
      </c>
      <c r="G70" s="13" t="s">
        <v>43</v>
      </c>
      <c r="H70" s="13" t="s">
        <v>4</v>
      </c>
      <c r="I70" s="13" t="s">
        <v>12877</v>
      </c>
      <c r="J70" s="13" t="s">
        <v>9750</v>
      </c>
      <c r="K70" s="13">
        <v>22593206</v>
      </c>
      <c r="L70" s="13">
        <v>22593206</v>
      </c>
      <c r="M70" s="12"/>
      <c r="N70" s="12"/>
      <c r="O70" s="12"/>
    </row>
    <row r="71" spans="1:15">
      <c r="A71" s="13" t="s">
        <v>250</v>
      </c>
      <c r="B71" s="13" t="s">
        <v>253</v>
      </c>
      <c r="D71" s="13" t="s">
        <v>253</v>
      </c>
      <c r="E71" s="13" t="s">
        <v>250</v>
      </c>
      <c r="F71" s="13" t="s">
        <v>251</v>
      </c>
      <c r="G71" s="13" t="s">
        <v>43</v>
      </c>
      <c r="H71" s="13" t="s">
        <v>4</v>
      </c>
      <c r="I71" s="13" t="s">
        <v>12877</v>
      </c>
      <c r="J71" s="13" t="s">
        <v>9419</v>
      </c>
      <c r="K71" s="13">
        <v>22514037</v>
      </c>
      <c r="L71" s="13">
        <v>22510271</v>
      </c>
      <c r="M71" s="12" t="s">
        <v>29</v>
      </c>
      <c r="N71" s="12" t="s">
        <v>249</v>
      </c>
      <c r="O71" s="12" t="s">
        <v>251</v>
      </c>
    </row>
    <row r="72" spans="1:15">
      <c r="A72" s="13" t="s">
        <v>374</v>
      </c>
      <c r="B72" s="13" t="s">
        <v>6598</v>
      </c>
      <c r="D72" s="13" t="s">
        <v>6598</v>
      </c>
      <c r="E72" s="13" t="s">
        <v>374</v>
      </c>
      <c r="F72" s="13" t="s">
        <v>44</v>
      </c>
      <c r="G72" s="13" t="s">
        <v>43</v>
      </c>
      <c r="H72" s="13" t="s">
        <v>4</v>
      </c>
      <c r="I72" s="13" t="s">
        <v>12877</v>
      </c>
      <c r="J72" s="13" t="s">
        <v>10346</v>
      </c>
      <c r="K72" s="13">
        <v>22704605</v>
      </c>
      <c r="L72" s="13">
        <v>22704605</v>
      </c>
      <c r="M72" s="12" t="s">
        <v>29</v>
      </c>
      <c r="N72" s="12" t="s">
        <v>7850</v>
      </c>
      <c r="O72" s="12" t="s">
        <v>44</v>
      </c>
    </row>
    <row r="73" spans="1:15">
      <c r="A73" s="13" t="s">
        <v>6532</v>
      </c>
      <c r="B73" s="13" t="s">
        <v>390</v>
      </c>
      <c r="D73" s="13" t="s">
        <v>390</v>
      </c>
      <c r="E73" s="13" t="s">
        <v>6532</v>
      </c>
      <c r="F73" s="13" t="s">
        <v>10026</v>
      </c>
      <c r="G73" s="13" t="s">
        <v>10736</v>
      </c>
      <c r="H73" s="13" t="s">
        <v>6</v>
      </c>
      <c r="I73" s="13" t="s">
        <v>12877</v>
      </c>
      <c r="J73" s="13" t="s">
        <v>11759</v>
      </c>
      <c r="K73" s="13">
        <v>22033153</v>
      </c>
      <c r="L73" s="13">
        <v>22828243</v>
      </c>
      <c r="M73" s="12"/>
      <c r="N73" s="12"/>
      <c r="O73" s="12"/>
    </row>
    <row r="74" spans="1:15">
      <c r="A74" s="13" t="s">
        <v>301</v>
      </c>
      <c r="B74" s="13" t="s">
        <v>303</v>
      </c>
      <c r="D74" s="13" t="s">
        <v>303</v>
      </c>
      <c r="E74" s="13" t="s">
        <v>301</v>
      </c>
      <c r="F74" s="13" t="s">
        <v>302</v>
      </c>
      <c r="G74" s="13" t="s">
        <v>10736</v>
      </c>
      <c r="H74" s="13" t="s">
        <v>5</v>
      </c>
      <c r="I74" s="13" t="s">
        <v>12877</v>
      </c>
      <c r="J74" s="13" t="s">
        <v>10027</v>
      </c>
      <c r="K74" s="13">
        <v>22881378</v>
      </c>
      <c r="L74" s="13">
        <v>22881378</v>
      </c>
      <c r="M74" s="12" t="s">
        <v>29</v>
      </c>
      <c r="N74" s="12" t="s">
        <v>300</v>
      </c>
      <c r="O74" s="12" t="s">
        <v>302</v>
      </c>
    </row>
    <row r="75" spans="1:15">
      <c r="A75" s="13" t="s">
        <v>313</v>
      </c>
      <c r="B75" s="13" t="s">
        <v>315</v>
      </c>
      <c r="D75" s="13" t="s">
        <v>315</v>
      </c>
      <c r="E75" s="13" t="s">
        <v>313</v>
      </c>
      <c r="F75" s="13" t="s">
        <v>314</v>
      </c>
      <c r="G75" s="13" t="s">
        <v>10736</v>
      </c>
      <c r="H75" s="13" t="s">
        <v>5</v>
      </c>
      <c r="I75" s="13" t="s">
        <v>12877</v>
      </c>
      <c r="J75" s="13" t="s">
        <v>12892</v>
      </c>
      <c r="K75" s="13">
        <v>22289059</v>
      </c>
      <c r="L75" s="13">
        <v>22289059</v>
      </c>
      <c r="M75" s="12" t="s">
        <v>29</v>
      </c>
      <c r="N75" s="12" t="s">
        <v>7847</v>
      </c>
      <c r="O75" s="12" t="s">
        <v>314</v>
      </c>
    </row>
    <row r="76" spans="1:15">
      <c r="A76" s="13" t="s">
        <v>291</v>
      </c>
      <c r="B76" s="13" t="s">
        <v>292</v>
      </c>
      <c r="D76" s="13" t="s">
        <v>292</v>
      </c>
      <c r="E76" s="13" t="s">
        <v>291</v>
      </c>
      <c r="F76" s="13" t="s">
        <v>133</v>
      </c>
      <c r="G76" s="13" t="s">
        <v>10736</v>
      </c>
      <c r="H76" s="13" t="s">
        <v>6</v>
      </c>
      <c r="I76" s="13" t="s">
        <v>12877</v>
      </c>
      <c r="J76" s="13" t="s">
        <v>10028</v>
      </c>
      <c r="K76" s="13">
        <v>22828361</v>
      </c>
      <c r="L76" s="13">
        <v>0</v>
      </c>
      <c r="M76" s="12" t="s">
        <v>29</v>
      </c>
      <c r="N76" s="12" t="s">
        <v>237</v>
      </c>
      <c r="O76" s="12" t="s">
        <v>133</v>
      </c>
    </row>
    <row r="77" spans="1:15">
      <c r="A77" s="13" t="s">
        <v>305</v>
      </c>
      <c r="B77" s="13" t="s">
        <v>307</v>
      </c>
      <c r="D77" s="13" t="s">
        <v>307</v>
      </c>
      <c r="E77" s="13" t="s">
        <v>305</v>
      </c>
      <c r="F77" s="13" t="s">
        <v>120</v>
      </c>
      <c r="G77" s="13" t="s">
        <v>10736</v>
      </c>
      <c r="H77" s="13" t="s">
        <v>5</v>
      </c>
      <c r="I77" s="13" t="s">
        <v>12877</v>
      </c>
      <c r="J77" s="13" t="s">
        <v>306</v>
      </c>
      <c r="K77" s="13">
        <v>22895375</v>
      </c>
      <c r="L77" s="13">
        <v>22287747</v>
      </c>
      <c r="M77" s="12" t="s">
        <v>29</v>
      </c>
      <c r="N77" s="12" t="s">
        <v>247</v>
      </c>
      <c r="O77" s="12" t="s">
        <v>120</v>
      </c>
    </row>
    <row r="78" spans="1:15">
      <c r="A78" s="13" t="s">
        <v>332</v>
      </c>
      <c r="B78" s="13" t="s">
        <v>333</v>
      </c>
      <c r="D78" s="13" t="s">
        <v>333</v>
      </c>
      <c r="E78" s="13" t="s">
        <v>332</v>
      </c>
      <c r="F78" s="13" t="s">
        <v>10029</v>
      </c>
      <c r="G78" s="13" t="s">
        <v>10736</v>
      </c>
      <c r="H78" s="13" t="s">
        <v>5</v>
      </c>
      <c r="I78" s="13" t="s">
        <v>12877</v>
      </c>
      <c r="J78" s="13" t="s">
        <v>10264</v>
      </c>
      <c r="K78" s="13">
        <v>22280109</v>
      </c>
      <c r="L78" s="13">
        <v>22895053</v>
      </c>
      <c r="M78" s="12" t="s">
        <v>29</v>
      </c>
      <c r="N78" s="12" t="s">
        <v>256</v>
      </c>
      <c r="O78" s="12" t="s">
        <v>10029</v>
      </c>
    </row>
    <row r="79" spans="1:15">
      <c r="A79" s="13" t="s">
        <v>326</v>
      </c>
      <c r="B79" s="13" t="s">
        <v>327</v>
      </c>
      <c r="D79" s="13" t="s">
        <v>327</v>
      </c>
      <c r="E79" s="13" t="s">
        <v>326</v>
      </c>
      <c r="F79" s="13" t="s">
        <v>10030</v>
      </c>
      <c r="G79" s="13" t="s">
        <v>10736</v>
      </c>
      <c r="H79" s="13" t="s">
        <v>5</v>
      </c>
      <c r="I79" s="13" t="s">
        <v>12877</v>
      </c>
      <c r="J79" s="13" t="s">
        <v>12893</v>
      </c>
      <c r="K79" s="13">
        <v>22281758</v>
      </c>
      <c r="L79" s="13">
        <v>22281758</v>
      </c>
      <c r="M79" s="12" t="s">
        <v>29</v>
      </c>
      <c r="N79" s="12" t="s">
        <v>260</v>
      </c>
      <c r="O79" s="12" t="s">
        <v>10030</v>
      </c>
    </row>
    <row r="80" spans="1:15">
      <c r="A80" s="13" t="s">
        <v>319</v>
      </c>
      <c r="B80" s="13" t="s">
        <v>320</v>
      </c>
      <c r="D80" s="13" t="s">
        <v>320</v>
      </c>
      <c r="E80" s="13" t="s">
        <v>319</v>
      </c>
      <c r="F80" s="13" t="s">
        <v>10031</v>
      </c>
      <c r="G80" s="13" t="s">
        <v>10736</v>
      </c>
      <c r="H80" s="13" t="s">
        <v>6</v>
      </c>
      <c r="I80" s="13" t="s">
        <v>12877</v>
      </c>
      <c r="J80" s="13" t="s">
        <v>3722</v>
      </c>
      <c r="K80" s="13">
        <v>22826332</v>
      </c>
      <c r="L80" s="13">
        <v>22826332</v>
      </c>
      <c r="M80" s="12" t="s">
        <v>29</v>
      </c>
      <c r="N80" s="12" t="s">
        <v>7834</v>
      </c>
      <c r="O80" s="12" t="s">
        <v>10031</v>
      </c>
    </row>
    <row r="81" spans="1:15">
      <c r="A81" s="13" t="s">
        <v>330</v>
      </c>
      <c r="B81" s="13" t="s">
        <v>331</v>
      </c>
      <c r="D81" s="13" t="s">
        <v>331</v>
      </c>
      <c r="E81" s="13" t="s">
        <v>330</v>
      </c>
      <c r="F81" s="13" t="s">
        <v>10032</v>
      </c>
      <c r="G81" s="13" t="s">
        <v>10736</v>
      </c>
      <c r="H81" s="13" t="s">
        <v>6</v>
      </c>
      <c r="I81" s="13" t="s">
        <v>12877</v>
      </c>
      <c r="J81" s="13" t="s">
        <v>10804</v>
      </c>
      <c r="K81" s="13">
        <v>22826553</v>
      </c>
      <c r="L81" s="13">
        <v>22825262</v>
      </c>
      <c r="M81" s="12" t="s">
        <v>29</v>
      </c>
      <c r="N81" s="12" t="s">
        <v>329</v>
      </c>
      <c r="O81" s="12" t="s">
        <v>10032</v>
      </c>
    </row>
    <row r="82" spans="1:15">
      <c r="A82" s="13" t="s">
        <v>321</v>
      </c>
      <c r="B82" s="13" t="s">
        <v>322</v>
      </c>
      <c r="D82" s="13" t="s">
        <v>322</v>
      </c>
      <c r="E82" s="13" t="s">
        <v>321</v>
      </c>
      <c r="F82" s="13" t="s">
        <v>10033</v>
      </c>
      <c r="G82" s="13" t="s">
        <v>10736</v>
      </c>
      <c r="H82" s="13" t="s">
        <v>6</v>
      </c>
      <c r="I82" s="13" t="s">
        <v>12877</v>
      </c>
      <c r="J82" s="13" t="s">
        <v>10034</v>
      </c>
      <c r="K82" s="13">
        <v>22826296</v>
      </c>
      <c r="L82" s="13">
        <v>22036076</v>
      </c>
      <c r="M82" s="12" t="s">
        <v>29</v>
      </c>
      <c r="N82" s="12" t="s">
        <v>7844</v>
      </c>
      <c r="O82" s="12" t="s">
        <v>10033</v>
      </c>
    </row>
    <row r="83" spans="1:15">
      <c r="A83" s="13" t="s">
        <v>317</v>
      </c>
      <c r="B83" s="13" t="s">
        <v>318</v>
      </c>
      <c r="D83" s="13" t="s">
        <v>318</v>
      </c>
      <c r="E83" s="13" t="s">
        <v>317</v>
      </c>
      <c r="F83" s="13" t="s">
        <v>10035</v>
      </c>
      <c r="G83" s="13" t="s">
        <v>10736</v>
      </c>
      <c r="H83" s="13" t="s">
        <v>5</v>
      </c>
      <c r="I83" s="13" t="s">
        <v>12877</v>
      </c>
      <c r="J83" s="13" t="s">
        <v>10036</v>
      </c>
      <c r="K83" s="13">
        <v>22881725</v>
      </c>
      <c r="L83" s="13">
        <v>22280181</v>
      </c>
      <c r="M83" s="12" t="s">
        <v>29</v>
      </c>
      <c r="N83" s="12" t="s">
        <v>7836</v>
      </c>
      <c r="O83" s="12" t="s">
        <v>10035</v>
      </c>
    </row>
    <row r="84" spans="1:15">
      <c r="A84" s="13" t="s">
        <v>324</v>
      </c>
      <c r="B84" s="13" t="s">
        <v>325</v>
      </c>
      <c r="D84" s="13" t="s">
        <v>325</v>
      </c>
      <c r="E84" s="13" t="s">
        <v>324</v>
      </c>
      <c r="F84" s="13" t="s">
        <v>8630</v>
      </c>
      <c r="G84" s="13" t="s">
        <v>10736</v>
      </c>
      <c r="H84" s="13" t="s">
        <v>5</v>
      </c>
      <c r="I84" s="13" t="s">
        <v>12877</v>
      </c>
      <c r="J84" s="13" t="s">
        <v>10037</v>
      </c>
      <c r="K84" s="13">
        <v>22282013</v>
      </c>
      <c r="L84" s="13">
        <v>22897762</v>
      </c>
      <c r="M84" s="12" t="s">
        <v>29</v>
      </c>
      <c r="N84" s="12" t="s">
        <v>7837</v>
      </c>
      <c r="O84" s="12" t="s">
        <v>8630</v>
      </c>
    </row>
    <row r="85" spans="1:15">
      <c r="A85" s="13" t="s">
        <v>309</v>
      </c>
      <c r="B85" s="13" t="s">
        <v>311</v>
      </c>
      <c r="D85" s="13" t="s">
        <v>311</v>
      </c>
      <c r="E85" s="13" t="s">
        <v>309</v>
      </c>
      <c r="F85" s="13" t="s">
        <v>10038</v>
      </c>
      <c r="G85" s="13" t="s">
        <v>10736</v>
      </c>
      <c r="H85" s="13" t="s">
        <v>6</v>
      </c>
      <c r="I85" s="13" t="s">
        <v>12877</v>
      </c>
      <c r="J85" s="13" t="s">
        <v>10805</v>
      </c>
      <c r="K85" s="13">
        <v>22826325</v>
      </c>
      <c r="L85" s="13">
        <v>22826325</v>
      </c>
      <c r="M85" s="12" t="s">
        <v>29</v>
      </c>
      <c r="N85" s="12" t="s">
        <v>223</v>
      </c>
      <c r="O85" s="12" t="s">
        <v>10038</v>
      </c>
    </row>
    <row r="86" spans="1:15">
      <c r="A86" s="13" t="s">
        <v>6533</v>
      </c>
      <c r="B86" s="13" t="s">
        <v>435</v>
      </c>
      <c r="D86" s="13" t="s">
        <v>435</v>
      </c>
      <c r="E86" s="13" t="s">
        <v>6533</v>
      </c>
      <c r="F86" s="13" t="s">
        <v>6742</v>
      </c>
      <c r="G86" s="13" t="s">
        <v>10736</v>
      </c>
      <c r="H86" s="13" t="s">
        <v>5</v>
      </c>
      <c r="I86" s="13" t="s">
        <v>12877</v>
      </c>
      <c r="J86" s="13" t="s">
        <v>12894</v>
      </c>
      <c r="K86" s="13">
        <v>22285325</v>
      </c>
      <c r="L86" s="13">
        <v>0</v>
      </c>
      <c r="M86" s="12"/>
      <c r="N86" s="12"/>
      <c r="O86" s="12"/>
    </row>
    <row r="87" spans="1:15">
      <c r="A87" s="13" t="s">
        <v>6534</v>
      </c>
      <c r="B87" s="13" t="s">
        <v>460</v>
      </c>
      <c r="D87" s="13" t="s">
        <v>460</v>
      </c>
      <c r="E87" s="13" t="s">
        <v>6534</v>
      </c>
      <c r="F87" s="13" t="s">
        <v>6743</v>
      </c>
      <c r="G87" s="13" t="s">
        <v>43</v>
      </c>
      <c r="H87" s="13" t="s">
        <v>10</v>
      </c>
      <c r="I87" s="13" t="s">
        <v>12877</v>
      </c>
      <c r="J87" s="13" t="s">
        <v>6798</v>
      </c>
      <c r="K87" s="13">
        <v>22591329</v>
      </c>
      <c r="L87" s="13">
        <v>22591329</v>
      </c>
      <c r="M87" s="12"/>
      <c r="N87" s="12"/>
      <c r="O87" s="12"/>
    </row>
    <row r="88" spans="1:15">
      <c r="A88" s="13" t="s">
        <v>339</v>
      </c>
      <c r="B88" s="13" t="s">
        <v>340</v>
      </c>
      <c r="D88" s="13" t="s">
        <v>340</v>
      </c>
      <c r="E88" s="13" t="s">
        <v>339</v>
      </c>
      <c r="F88" s="13" t="s">
        <v>6842</v>
      </c>
      <c r="G88" s="13" t="s">
        <v>43</v>
      </c>
      <c r="H88" s="13" t="s">
        <v>10</v>
      </c>
      <c r="I88" s="13" t="s">
        <v>12877</v>
      </c>
      <c r="J88" s="13" t="s">
        <v>514</v>
      </c>
      <c r="K88" s="13">
        <v>22513120</v>
      </c>
      <c r="L88" s="13">
        <v>22513120</v>
      </c>
      <c r="M88" s="12" t="s">
        <v>29</v>
      </c>
      <c r="N88" s="12" t="s">
        <v>338</v>
      </c>
      <c r="O88" s="12" t="s">
        <v>6842</v>
      </c>
    </row>
    <row r="89" spans="1:15">
      <c r="A89" s="13" t="s">
        <v>347</v>
      </c>
      <c r="B89" s="13" t="s">
        <v>351</v>
      </c>
      <c r="D89" s="13" t="s">
        <v>351</v>
      </c>
      <c r="E89" s="13" t="s">
        <v>347</v>
      </c>
      <c r="F89" s="13" t="s">
        <v>348</v>
      </c>
      <c r="G89" s="13" t="s">
        <v>43</v>
      </c>
      <c r="H89" s="13" t="s">
        <v>3</v>
      </c>
      <c r="I89" s="13" t="s">
        <v>12877</v>
      </c>
      <c r="J89" s="13" t="s">
        <v>8723</v>
      </c>
      <c r="K89" s="13">
        <v>22766495</v>
      </c>
      <c r="L89" s="13">
        <v>22766495</v>
      </c>
      <c r="M89" s="12" t="s">
        <v>29</v>
      </c>
      <c r="N89" s="12" t="s">
        <v>253</v>
      </c>
      <c r="O89" s="12" t="s">
        <v>348</v>
      </c>
    </row>
    <row r="90" spans="1:15">
      <c r="A90" s="13" t="s">
        <v>362</v>
      </c>
      <c r="B90" s="13" t="s">
        <v>364</v>
      </c>
      <c r="D90" s="13" t="s">
        <v>364</v>
      </c>
      <c r="E90" s="13" t="s">
        <v>362</v>
      </c>
      <c r="F90" s="13" t="s">
        <v>363</v>
      </c>
      <c r="G90" s="13" t="s">
        <v>43</v>
      </c>
      <c r="H90" s="13" t="s">
        <v>3</v>
      </c>
      <c r="I90" s="13" t="s">
        <v>12877</v>
      </c>
      <c r="J90" s="13" t="s">
        <v>12895</v>
      </c>
      <c r="K90" s="13">
        <v>22590594</v>
      </c>
      <c r="L90" s="13">
        <v>22590594</v>
      </c>
      <c r="M90" s="12" t="s">
        <v>29</v>
      </c>
      <c r="N90" s="12" t="s">
        <v>7874</v>
      </c>
      <c r="O90" s="12" t="s">
        <v>363</v>
      </c>
    </row>
    <row r="91" spans="1:15">
      <c r="A91" s="13" t="s">
        <v>359</v>
      </c>
      <c r="B91" s="13" t="s">
        <v>361</v>
      </c>
      <c r="D91" s="13" t="s">
        <v>361</v>
      </c>
      <c r="E91" s="13" t="s">
        <v>359</v>
      </c>
      <c r="F91" s="13" t="s">
        <v>360</v>
      </c>
      <c r="G91" s="13" t="s">
        <v>43</v>
      </c>
      <c r="H91" s="13" t="s">
        <v>3</v>
      </c>
      <c r="I91" s="13" t="s">
        <v>12877</v>
      </c>
      <c r="J91" s="13" t="s">
        <v>8633</v>
      </c>
      <c r="K91" s="13">
        <v>22766254</v>
      </c>
      <c r="L91" s="13">
        <v>22766254</v>
      </c>
      <c r="M91" s="12" t="s">
        <v>29</v>
      </c>
      <c r="N91" s="12" t="s">
        <v>7873</v>
      </c>
      <c r="O91" s="12" t="s">
        <v>360</v>
      </c>
    </row>
    <row r="92" spans="1:15">
      <c r="A92" s="13" t="s">
        <v>365</v>
      </c>
      <c r="B92" s="13" t="s">
        <v>367</v>
      </c>
      <c r="D92" s="13" t="s">
        <v>367</v>
      </c>
      <c r="E92" s="13" t="s">
        <v>365</v>
      </c>
      <c r="F92" s="13" t="s">
        <v>366</v>
      </c>
      <c r="G92" s="13" t="s">
        <v>43</v>
      </c>
      <c r="H92" s="13" t="s">
        <v>3</v>
      </c>
      <c r="I92" s="13" t="s">
        <v>12877</v>
      </c>
      <c r="J92" s="13" t="s">
        <v>10806</v>
      </c>
      <c r="K92" s="13">
        <v>22766252</v>
      </c>
      <c r="L92" s="13">
        <v>22766252</v>
      </c>
      <c r="M92" s="12" t="s">
        <v>29</v>
      </c>
      <c r="N92" s="12" t="s">
        <v>7854</v>
      </c>
      <c r="O92" s="12" t="s">
        <v>366</v>
      </c>
    </row>
    <row r="93" spans="1:15">
      <c r="A93" s="13" t="s">
        <v>368</v>
      </c>
      <c r="B93" s="13" t="s">
        <v>370</v>
      </c>
      <c r="D93" s="13" t="s">
        <v>370</v>
      </c>
      <c r="E93" s="13" t="s">
        <v>368</v>
      </c>
      <c r="F93" s="13" t="s">
        <v>369</v>
      </c>
      <c r="G93" s="13" t="s">
        <v>43</v>
      </c>
      <c r="H93" s="13" t="s">
        <v>3</v>
      </c>
      <c r="I93" s="13" t="s">
        <v>12877</v>
      </c>
      <c r="J93" s="13" t="s">
        <v>9250</v>
      </c>
      <c r="K93" s="13">
        <v>22769463</v>
      </c>
      <c r="L93" s="13">
        <v>22769463</v>
      </c>
      <c r="M93" s="12" t="s">
        <v>29</v>
      </c>
      <c r="N93" s="12" t="s">
        <v>7849</v>
      </c>
      <c r="O93" s="12" t="s">
        <v>369</v>
      </c>
    </row>
    <row r="94" spans="1:15">
      <c r="A94" s="13" t="s">
        <v>356</v>
      </c>
      <c r="B94" s="13" t="s">
        <v>358</v>
      </c>
      <c r="D94" s="13" t="s">
        <v>358</v>
      </c>
      <c r="E94" s="13" t="s">
        <v>356</v>
      </c>
      <c r="F94" s="13" t="s">
        <v>170</v>
      </c>
      <c r="G94" s="13" t="s">
        <v>43</v>
      </c>
      <c r="H94" s="13" t="s">
        <v>3</v>
      </c>
      <c r="I94" s="13" t="s">
        <v>12877</v>
      </c>
      <c r="J94" s="13" t="s">
        <v>357</v>
      </c>
      <c r="K94" s="13">
        <v>22741611</v>
      </c>
      <c r="L94" s="13">
        <v>22763311</v>
      </c>
      <c r="M94" s="12" t="s">
        <v>29</v>
      </c>
      <c r="N94" s="12" t="s">
        <v>7875</v>
      </c>
      <c r="O94" s="12" t="s">
        <v>170</v>
      </c>
    </row>
    <row r="95" spans="1:15">
      <c r="A95" s="13" t="s">
        <v>371</v>
      </c>
      <c r="B95" s="13" t="s">
        <v>373</v>
      </c>
      <c r="D95" s="13" t="s">
        <v>373</v>
      </c>
      <c r="E95" s="13" t="s">
        <v>371</v>
      </c>
      <c r="F95" s="13" t="s">
        <v>372</v>
      </c>
      <c r="G95" s="13" t="s">
        <v>43</v>
      </c>
      <c r="H95" s="13" t="s">
        <v>10</v>
      </c>
      <c r="I95" s="13" t="s">
        <v>12877</v>
      </c>
      <c r="J95" s="13" t="s">
        <v>12896</v>
      </c>
      <c r="K95" s="13">
        <v>22599626</v>
      </c>
      <c r="L95" s="13">
        <v>0</v>
      </c>
      <c r="M95" s="12" t="s">
        <v>29</v>
      </c>
      <c r="N95" s="12" t="s">
        <v>7851</v>
      </c>
      <c r="O95" s="12" t="s">
        <v>372</v>
      </c>
    </row>
    <row r="96" spans="1:15">
      <c r="A96" s="13" t="s">
        <v>353</v>
      </c>
      <c r="B96" s="13" t="s">
        <v>355</v>
      </c>
      <c r="D96" s="13" t="s">
        <v>355</v>
      </c>
      <c r="E96" s="13" t="s">
        <v>353</v>
      </c>
      <c r="F96" s="13" t="s">
        <v>8632</v>
      </c>
      <c r="G96" s="13" t="s">
        <v>43</v>
      </c>
      <c r="H96" s="13" t="s">
        <v>3</v>
      </c>
      <c r="I96" s="13" t="s">
        <v>12877</v>
      </c>
      <c r="J96" s="13" t="s">
        <v>438</v>
      </c>
      <c r="K96" s="13">
        <v>22596292</v>
      </c>
      <c r="L96" s="13">
        <v>22596292</v>
      </c>
      <c r="M96" s="12" t="s">
        <v>29</v>
      </c>
      <c r="N96" s="12" t="s">
        <v>7872</v>
      </c>
      <c r="O96" s="12" t="s">
        <v>9251</v>
      </c>
    </row>
    <row r="97" spans="1:15">
      <c r="A97" s="13" t="s">
        <v>412</v>
      </c>
      <c r="B97" s="13" t="s">
        <v>414</v>
      </c>
      <c r="D97" s="13" t="s">
        <v>414</v>
      </c>
      <c r="E97" s="13" t="s">
        <v>412</v>
      </c>
      <c r="F97" s="13" t="s">
        <v>413</v>
      </c>
      <c r="G97" s="13" t="s">
        <v>43</v>
      </c>
      <c r="H97" s="13" t="s">
        <v>6</v>
      </c>
      <c r="I97" s="13" t="s">
        <v>12877</v>
      </c>
      <c r="J97" s="13" t="s">
        <v>8634</v>
      </c>
      <c r="K97" s="13">
        <v>25440178</v>
      </c>
      <c r="L97" s="13">
        <v>25440178</v>
      </c>
      <c r="M97" s="12" t="s">
        <v>29</v>
      </c>
      <c r="N97" s="12" t="s">
        <v>320</v>
      </c>
      <c r="O97" s="12" t="s">
        <v>413</v>
      </c>
    </row>
    <row r="98" spans="1:15">
      <c r="A98" s="13" t="s">
        <v>416</v>
      </c>
      <c r="B98" s="13" t="s">
        <v>419</v>
      </c>
      <c r="D98" s="13" t="s">
        <v>419</v>
      </c>
      <c r="E98" s="13" t="s">
        <v>416</v>
      </c>
      <c r="F98" s="13" t="s">
        <v>417</v>
      </c>
      <c r="G98" s="13" t="s">
        <v>43</v>
      </c>
      <c r="H98" s="13" t="s">
        <v>6</v>
      </c>
      <c r="I98" s="13" t="s">
        <v>12877</v>
      </c>
      <c r="J98" s="13" t="s">
        <v>418</v>
      </c>
      <c r="K98" s="13">
        <v>25440022</v>
      </c>
      <c r="L98" s="13">
        <v>25440022</v>
      </c>
      <c r="M98" s="12" t="s">
        <v>29</v>
      </c>
      <c r="N98" s="12" t="s">
        <v>331</v>
      </c>
      <c r="O98" s="12" t="s">
        <v>417</v>
      </c>
    </row>
    <row r="99" spans="1:15">
      <c r="A99" s="13" t="s">
        <v>424</v>
      </c>
      <c r="B99" s="13" t="s">
        <v>427</v>
      </c>
      <c r="D99" s="13" t="s">
        <v>427</v>
      </c>
      <c r="E99" s="13" t="s">
        <v>424</v>
      </c>
      <c r="F99" s="13" t="s">
        <v>425</v>
      </c>
      <c r="G99" s="13" t="s">
        <v>43</v>
      </c>
      <c r="H99" s="13" t="s">
        <v>6</v>
      </c>
      <c r="I99" s="13" t="s">
        <v>12877</v>
      </c>
      <c r="J99" s="13" t="s">
        <v>382</v>
      </c>
      <c r="K99" s="13">
        <v>25000757</v>
      </c>
      <c r="L99" s="13">
        <v>25000757</v>
      </c>
      <c r="M99" s="12" t="s">
        <v>29</v>
      </c>
      <c r="N99" s="12" t="s">
        <v>318</v>
      </c>
      <c r="O99" s="12" t="s">
        <v>425</v>
      </c>
    </row>
    <row r="100" spans="1:15">
      <c r="A100" s="13" t="s">
        <v>385</v>
      </c>
      <c r="B100" s="13" t="s">
        <v>388</v>
      </c>
      <c r="D100" s="13" t="s">
        <v>388</v>
      </c>
      <c r="E100" s="13" t="s">
        <v>385</v>
      </c>
      <c r="F100" s="13" t="s">
        <v>386</v>
      </c>
      <c r="G100" s="13" t="s">
        <v>43</v>
      </c>
      <c r="H100" s="13" t="s">
        <v>6</v>
      </c>
      <c r="I100" s="13" t="s">
        <v>12877</v>
      </c>
      <c r="J100" s="13" t="s">
        <v>11762</v>
      </c>
      <c r="K100" s="13">
        <v>25441592</v>
      </c>
      <c r="L100" s="13">
        <v>25441592</v>
      </c>
      <c r="M100" s="12" t="s">
        <v>29</v>
      </c>
      <c r="N100" s="12" t="s">
        <v>7856</v>
      </c>
      <c r="O100" s="12" t="s">
        <v>386</v>
      </c>
    </row>
    <row r="101" spans="1:15">
      <c r="A101" s="13" t="s">
        <v>391</v>
      </c>
      <c r="B101" s="13" t="s">
        <v>394</v>
      </c>
      <c r="D101" s="13" t="s">
        <v>394</v>
      </c>
      <c r="E101" s="13" t="s">
        <v>391</v>
      </c>
      <c r="F101" s="13" t="s">
        <v>8061</v>
      </c>
      <c r="G101" s="13" t="s">
        <v>43</v>
      </c>
      <c r="H101" s="13" t="s">
        <v>6</v>
      </c>
      <c r="I101" s="13" t="s">
        <v>12877</v>
      </c>
      <c r="J101" s="13" t="s">
        <v>393</v>
      </c>
      <c r="K101" s="13">
        <v>25480582</v>
      </c>
      <c r="L101" s="13">
        <v>25480582</v>
      </c>
      <c r="M101" s="12" t="s">
        <v>29</v>
      </c>
      <c r="N101" s="12" t="s">
        <v>303</v>
      </c>
      <c r="O101" s="12" t="s">
        <v>8061</v>
      </c>
    </row>
    <row r="102" spans="1:15">
      <c r="A102" s="13" t="s">
        <v>440</v>
      </c>
      <c r="B102" s="13" t="s">
        <v>443</v>
      </c>
      <c r="D102" s="13" t="s">
        <v>443</v>
      </c>
      <c r="E102" s="13" t="s">
        <v>440</v>
      </c>
      <c r="F102" s="13" t="s">
        <v>441</v>
      </c>
      <c r="G102" s="13" t="s">
        <v>43</v>
      </c>
      <c r="H102" s="13" t="s">
        <v>6</v>
      </c>
      <c r="I102" s="13" t="s">
        <v>12877</v>
      </c>
      <c r="J102" s="13" t="s">
        <v>9934</v>
      </c>
      <c r="K102" s="13">
        <v>25480085</v>
      </c>
      <c r="L102" s="13">
        <v>25480085</v>
      </c>
      <c r="M102" s="12" t="s">
        <v>29</v>
      </c>
      <c r="N102" s="12" t="s">
        <v>7855</v>
      </c>
      <c r="O102" s="12" t="s">
        <v>441</v>
      </c>
    </row>
    <row r="103" spans="1:15">
      <c r="A103" s="13" t="s">
        <v>6070</v>
      </c>
      <c r="B103" s="13" t="s">
        <v>504</v>
      </c>
      <c r="D103" s="13" t="s">
        <v>504</v>
      </c>
      <c r="E103" s="13" t="s">
        <v>6070</v>
      </c>
      <c r="F103" s="13" t="s">
        <v>8877</v>
      </c>
      <c r="G103" s="13" t="s">
        <v>74</v>
      </c>
      <c r="H103" s="13" t="s">
        <v>14</v>
      </c>
      <c r="I103" s="13" t="s">
        <v>12877</v>
      </c>
      <c r="J103" s="13" t="s">
        <v>12897</v>
      </c>
      <c r="K103" s="13">
        <v>24948221</v>
      </c>
      <c r="L103" s="13">
        <v>24948221</v>
      </c>
      <c r="M103" s="12" t="s">
        <v>29</v>
      </c>
      <c r="N103" s="12" t="s">
        <v>7780</v>
      </c>
      <c r="O103" s="12" t="s">
        <v>8879</v>
      </c>
    </row>
    <row r="104" spans="1:15">
      <c r="A104" s="13" t="s">
        <v>499</v>
      </c>
      <c r="B104" s="13" t="s">
        <v>502</v>
      </c>
      <c r="D104" s="13" t="s">
        <v>502</v>
      </c>
      <c r="E104" s="13" t="s">
        <v>499</v>
      </c>
      <c r="F104" s="13" t="s">
        <v>500</v>
      </c>
      <c r="G104" s="13" t="s">
        <v>43</v>
      </c>
      <c r="H104" s="13" t="s">
        <v>5</v>
      </c>
      <c r="I104" s="13" t="s">
        <v>12877</v>
      </c>
      <c r="J104" s="13" t="s">
        <v>501</v>
      </c>
      <c r="K104" s="13">
        <v>22300601</v>
      </c>
      <c r="L104" s="13">
        <v>22303097</v>
      </c>
      <c r="M104" s="12" t="s">
        <v>29</v>
      </c>
      <c r="N104" s="12" t="s">
        <v>443</v>
      </c>
      <c r="O104" s="12" t="s">
        <v>500</v>
      </c>
    </row>
    <row r="105" spans="1:15">
      <c r="A105" s="13" t="s">
        <v>485</v>
      </c>
      <c r="B105" s="13" t="s">
        <v>487</v>
      </c>
      <c r="D105" s="13" t="s">
        <v>487</v>
      </c>
      <c r="E105" s="13" t="s">
        <v>485</v>
      </c>
      <c r="F105" s="13" t="s">
        <v>486</v>
      </c>
      <c r="G105" s="13" t="s">
        <v>43</v>
      </c>
      <c r="H105" s="13" t="s">
        <v>5</v>
      </c>
      <c r="I105" s="13" t="s">
        <v>12877</v>
      </c>
      <c r="J105" s="13" t="s">
        <v>657</v>
      </c>
      <c r="K105" s="13">
        <v>22303791</v>
      </c>
      <c r="L105" s="13">
        <v>22303791</v>
      </c>
      <c r="M105" s="12" t="s">
        <v>29</v>
      </c>
      <c r="N105" s="12" t="s">
        <v>414</v>
      </c>
      <c r="O105" s="12" t="s">
        <v>486</v>
      </c>
    </row>
    <row r="106" spans="1:15">
      <c r="A106" s="13" t="s">
        <v>495</v>
      </c>
      <c r="B106" s="13" t="s">
        <v>497</v>
      </c>
      <c r="D106" s="13" t="s">
        <v>497</v>
      </c>
      <c r="E106" s="13" t="s">
        <v>495</v>
      </c>
      <c r="F106" s="13" t="s">
        <v>496</v>
      </c>
      <c r="G106" s="13" t="s">
        <v>43</v>
      </c>
      <c r="H106" s="13" t="s">
        <v>5</v>
      </c>
      <c r="I106" s="13" t="s">
        <v>12877</v>
      </c>
      <c r="J106" s="13" t="s">
        <v>12898</v>
      </c>
      <c r="K106" s="13">
        <v>22306464</v>
      </c>
      <c r="L106" s="13">
        <v>22306464</v>
      </c>
      <c r="M106" s="12" t="s">
        <v>29</v>
      </c>
      <c r="N106" s="12" t="s">
        <v>394</v>
      </c>
      <c r="O106" s="12" t="s">
        <v>496</v>
      </c>
    </row>
    <row r="107" spans="1:15">
      <c r="A107" s="13" t="s">
        <v>491</v>
      </c>
      <c r="B107" s="13" t="s">
        <v>493</v>
      </c>
      <c r="D107" s="13" t="s">
        <v>493</v>
      </c>
      <c r="E107" s="13" t="s">
        <v>491</v>
      </c>
      <c r="F107" s="13" t="s">
        <v>492</v>
      </c>
      <c r="G107" s="13" t="s">
        <v>43</v>
      </c>
      <c r="H107" s="13" t="s">
        <v>5</v>
      </c>
      <c r="I107" s="13" t="s">
        <v>12877</v>
      </c>
      <c r="J107" s="13" t="s">
        <v>6843</v>
      </c>
      <c r="K107" s="13">
        <v>22308784</v>
      </c>
      <c r="L107" s="13">
        <v>0</v>
      </c>
      <c r="M107" s="12" t="s">
        <v>29</v>
      </c>
      <c r="N107" s="12" t="s">
        <v>427</v>
      </c>
      <c r="O107" s="12" t="s">
        <v>492</v>
      </c>
    </row>
    <row r="108" spans="1:15">
      <c r="A108" s="13" t="s">
        <v>398</v>
      </c>
      <c r="B108" s="13" t="s">
        <v>400</v>
      </c>
      <c r="D108" s="13" t="s">
        <v>400</v>
      </c>
      <c r="E108" s="13" t="s">
        <v>398</v>
      </c>
      <c r="F108" s="13" t="s">
        <v>399</v>
      </c>
      <c r="G108" s="13" t="s">
        <v>43</v>
      </c>
      <c r="H108" s="13" t="s">
        <v>5</v>
      </c>
      <c r="I108" s="13" t="s">
        <v>12877</v>
      </c>
      <c r="J108" s="13" t="s">
        <v>12899</v>
      </c>
      <c r="K108" s="13">
        <v>25400034</v>
      </c>
      <c r="L108" s="13">
        <v>25400034</v>
      </c>
      <c r="M108" s="12" t="s">
        <v>29</v>
      </c>
      <c r="N108" s="12" t="s">
        <v>292</v>
      </c>
      <c r="O108" s="12" t="s">
        <v>399</v>
      </c>
    </row>
    <row r="109" spans="1:15">
      <c r="A109" s="13" t="s">
        <v>529</v>
      </c>
      <c r="B109" s="13" t="s">
        <v>524</v>
      </c>
      <c r="D109" s="13" t="s">
        <v>524</v>
      </c>
      <c r="E109" s="13" t="s">
        <v>529</v>
      </c>
      <c r="F109" s="13" t="s">
        <v>6744</v>
      </c>
      <c r="G109" s="13" t="s">
        <v>43</v>
      </c>
      <c r="H109" s="13" t="s">
        <v>5</v>
      </c>
      <c r="I109" s="13" t="s">
        <v>12877</v>
      </c>
      <c r="J109" s="13" t="s">
        <v>12900</v>
      </c>
      <c r="K109" s="13">
        <v>22308544</v>
      </c>
      <c r="L109" s="13">
        <v>22308544</v>
      </c>
      <c r="M109" s="12" t="s">
        <v>29</v>
      </c>
      <c r="N109" s="12" t="s">
        <v>522</v>
      </c>
      <c r="O109" s="12" t="s">
        <v>6744</v>
      </c>
    </row>
    <row r="110" spans="1:15">
      <c r="A110" s="13" t="s">
        <v>519</v>
      </c>
      <c r="B110" s="13" t="s">
        <v>522</v>
      </c>
      <c r="D110" s="13" t="s">
        <v>522</v>
      </c>
      <c r="E110" s="13" t="s">
        <v>519</v>
      </c>
      <c r="F110" s="13" t="s">
        <v>520</v>
      </c>
      <c r="G110" s="13" t="s">
        <v>43</v>
      </c>
      <c r="H110" s="13" t="s">
        <v>5</v>
      </c>
      <c r="I110" s="13" t="s">
        <v>12877</v>
      </c>
      <c r="J110" s="13" t="s">
        <v>521</v>
      </c>
      <c r="K110" s="13">
        <v>25402468</v>
      </c>
      <c r="L110" s="13">
        <v>25400117</v>
      </c>
      <c r="M110" s="12" t="s">
        <v>29</v>
      </c>
      <c r="N110" s="12" t="s">
        <v>400</v>
      </c>
      <c r="O110" s="12" t="s">
        <v>520</v>
      </c>
    </row>
    <row r="111" spans="1:15">
      <c r="A111" s="13" t="s">
        <v>525</v>
      </c>
      <c r="B111" s="13" t="s">
        <v>6599</v>
      </c>
      <c r="D111" s="13" t="s">
        <v>6599</v>
      </c>
      <c r="E111" s="13" t="s">
        <v>525</v>
      </c>
      <c r="F111" s="13" t="s">
        <v>526</v>
      </c>
      <c r="G111" s="13" t="s">
        <v>43</v>
      </c>
      <c r="H111" s="13" t="s">
        <v>5</v>
      </c>
      <c r="I111" s="13" t="s">
        <v>12877</v>
      </c>
      <c r="J111" s="13" t="s">
        <v>527</v>
      </c>
      <c r="K111" s="13">
        <v>24103962</v>
      </c>
      <c r="L111" s="13">
        <v>24103962</v>
      </c>
      <c r="M111" s="12" t="s">
        <v>29</v>
      </c>
      <c r="N111" s="12" t="s">
        <v>524</v>
      </c>
      <c r="O111" s="12" t="s">
        <v>526</v>
      </c>
    </row>
    <row r="112" spans="1:15">
      <c r="A112" s="13" t="s">
        <v>5588</v>
      </c>
      <c r="B112" s="13" t="s">
        <v>6600</v>
      </c>
      <c r="D112" s="13" t="s">
        <v>6600</v>
      </c>
      <c r="E112" s="13" t="s">
        <v>5588</v>
      </c>
      <c r="F112" s="13" t="s">
        <v>5589</v>
      </c>
      <c r="G112" s="13" t="s">
        <v>10753</v>
      </c>
      <c r="H112" s="13" t="s">
        <v>6</v>
      </c>
      <c r="I112" s="13" t="s">
        <v>12877</v>
      </c>
      <c r="J112" s="13" t="s">
        <v>8010</v>
      </c>
      <c r="K112" s="13">
        <v>63128307</v>
      </c>
      <c r="L112" s="13">
        <v>0</v>
      </c>
      <c r="M112" s="12" t="s">
        <v>29</v>
      </c>
      <c r="N112" s="12" t="s">
        <v>8018</v>
      </c>
      <c r="O112" s="12" t="s">
        <v>5589</v>
      </c>
    </row>
    <row r="113" spans="1:15">
      <c r="A113" s="13" t="s">
        <v>6006</v>
      </c>
      <c r="B113" s="13" t="s">
        <v>540</v>
      </c>
      <c r="D113" s="13" t="s">
        <v>540</v>
      </c>
      <c r="E113" s="13" t="s">
        <v>6006</v>
      </c>
      <c r="F113" s="13" t="s">
        <v>120</v>
      </c>
      <c r="G113" s="13" t="s">
        <v>43</v>
      </c>
      <c r="H113" s="13" t="s">
        <v>5</v>
      </c>
      <c r="I113" s="13" t="s">
        <v>12877</v>
      </c>
      <c r="J113" s="13" t="s">
        <v>9752</v>
      </c>
      <c r="K113" s="13">
        <v>22301879</v>
      </c>
      <c r="L113" s="13">
        <v>22301879</v>
      </c>
      <c r="M113" s="12" t="s">
        <v>29</v>
      </c>
      <c r="N113" s="12" t="s">
        <v>7857</v>
      </c>
      <c r="O113" s="12" t="s">
        <v>120</v>
      </c>
    </row>
    <row r="114" spans="1:15">
      <c r="A114" s="13" t="s">
        <v>5564</v>
      </c>
      <c r="B114" s="13" t="s">
        <v>548</v>
      </c>
      <c r="D114" s="13" t="s">
        <v>548</v>
      </c>
      <c r="E114" s="13" t="s">
        <v>5564</v>
      </c>
      <c r="F114" s="13" t="s">
        <v>5122</v>
      </c>
      <c r="G114" s="13" t="s">
        <v>10753</v>
      </c>
      <c r="H114" s="13" t="s">
        <v>7</v>
      </c>
      <c r="I114" s="13" t="s">
        <v>12877</v>
      </c>
      <c r="J114" s="13" t="s">
        <v>9252</v>
      </c>
      <c r="K114" s="13">
        <v>27691181</v>
      </c>
      <c r="L114" s="13">
        <v>27691181</v>
      </c>
      <c r="M114" s="12" t="s">
        <v>29</v>
      </c>
      <c r="N114" s="12" t="s">
        <v>1219</v>
      </c>
      <c r="O114" s="12" t="s">
        <v>5122</v>
      </c>
    </row>
    <row r="115" spans="1:15">
      <c r="A115" s="13" t="s">
        <v>4966</v>
      </c>
      <c r="B115" s="13" t="s">
        <v>551</v>
      </c>
      <c r="D115" s="13" t="s">
        <v>551</v>
      </c>
      <c r="E115" s="13" t="s">
        <v>4966</v>
      </c>
      <c r="F115" s="13" t="s">
        <v>104</v>
      </c>
      <c r="G115" s="13" t="s">
        <v>1256</v>
      </c>
      <c r="H115" s="13" t="s">
        <v>4</v>
      </c>
      <c r="I115" s="13" t="s">
        <v>12877</v>
      </c>
      <c r="J115" s="13" t="s">
        <v>10039</v>
      </c>
      <c r="K115" s="13">
        <v>27870893</v>
      </c>
      <c r="L115" s="13">
        <v>0</v>
      </c>
      <c r="M115" s="12" t="s">
        <v>29</v>
      </c>
      <c r="N115" s="12" t="s">
        <v>1410</v>
      </c>
      <c r="O115" s="12" t="s">
        <v>104</v>
      </c>
    </row>
    <row r="116" spans="1:15">
      <c r="A116" s="13" t="s">
        <v>534</v>
      </c>
      <c r="B116" s="13" t="s">
        <v>537</v>
      </c>
      <c r="D116" s="13" t="s">
        <v>537</v>
      </c>
      <c r="E116" s="13" t="s">
        <v>534</v>
      </c>
      <c r="F116" s="13" t="s">
        <v>535</v>
      </c>
      <c r="G116" s="13" t="s">
        <v>10740</v>
      </c>
      <c r="H116" s="13" t="s">
        <v>3</v>
      </c>
      <c r="I116" s="13" t="s">
        <v>12725</v>
      </c>
      <c r="J116" s="13" t="s">
        <v>10807</v>
      </c>
      <c r="K116" s="13">
        <v>22850928</v>
      </c>
      <c r="L116" s="13">
        <v>22451441</v>
      </c>
      <c r="M116" s="12" t="s">
        <v>29</v>
      </c>
      <c r="N116" s="12" t="s">
        <v>7878</v>
      </c>
      <c r="O116" s="12" t="s">
        <v>535</v>
      </c>
    </row>
    <row r="117" spans="1:15">
      <c r="A117" s="13" t="s">
        <v>549</v>
      </c>
      <c r="B117" s="13" t="s">
        <v>550</v>
      </c>
      <c r="D117" s="13" t="s">
        <v>550</v>
      </c>
      <c r="E117" s="13" t="s">
        <v>549</v>
      </c>
      <c r="F117" s="13" t="s">
        <v>9253</v>
      </c>
      <c r="G117" s="13" t="s">
        <v>10740</v>
      </c>
      <c r="H117" s="13" t="s">
        <v>3</v>
      </c>
      <c r="I117" s="13" t="s">
        <v>12877</v>
      </c>
      <c r="J117" s="13" t="s">
        <v>10934</v>
      </c>
      <c r="K117" s="13">
        <v>22480564</v>
      </c>
      <c r="L117" s="13">
        <v>22560664</v>
      </c>
      <c r="M117" s="12" t="s">
        <v>29</v>
      </c>
      <c r="N117" s="12" t="s">
        <v>7822</v>
      </c>
      <c r="O117" s="12" t="s">
        <v>9253</v>
      </c>
    </row>
    <row r="118" spans="1:15">
      <c r="A118" s="13" t="s">
        <v>538</v>
      </c>
      <c r="B118" s="13" t="s">
        <v>55</v>
      </c>
      <c r="D118" s="13" t="s">
        <v>55</v>
      </c>
      <c r="E118" s="13" t="s">
        <v>538</v>
      </c>
      <c r="F118" s="13" t="s">
        <v>539</v>
      </c>
      <c r="G118" s="13" t="s">
        <v>10740</v>
      </c>
      <c r="H118" s="13" t="s">
        <v>3</v>
      </c>
      <c r="I118" s="13" t="s">
        <v>12877</v>
      </c>
      <c r="J118" s="13" t="s">
        <v>12901</v>
      </c>
      <c r="K118" s="13">
        <v>22489598</v>
      </c>
      <c r="L118" s="13">
        <v>22489598</v>
      </c>
      <c r="M118" s="12" t="s">
        <v>29</v>
      </c>
      <c r="N118" s="12" t="s">
        <v>7832</v>
      </c>
      <c r="O118" s="12" t="s">
        <v>539</v>
      </c>
    </row>
    <row r="119" spans="1:15">
      <c r="A119" s="13" t="s">
        <v>541</v>
      </c>
      <c r="B119" s="13" t="s">
        <v>543</v>
      </c>
      <c r="D119" s="13" t="s">
        <v>543</v>
      </c>
      <c r="E119" s="13" t="s">
        <v>541</v>
      </c>
      <c r="F119" s="13" t="s">
        <v>10040</v>
      </c>
      <c r="G119" s="13" t="s">
        <v>10740</v>
      </c>
      <c r="H119" s="13" t="s">
        <v>4</v>
      </c>
      <c r="I119" s="13" t="s">
        <v>12877</v>
      </c>
      <c r="J119" s="13" t="s">
        <v>11764</v>
      </c>
      <c r="K119" s="13">
        <v>22851070</v>
      </c>
      <c r="L119" s="13">
        <v>0</v>
      </c>
      <c r="M119" s="12" t="s">
        <v>29</v>
      </c>
      <c r="N119" s="12" t="s">
        <v>540</v>
      </c>
      <c r="O119" s="12" t="s">
        <v>542</v>
      </c>
    </row>
    <row r="120" spans="1:15">
      <c r="A120" s="13" t="s">
        <v>557</v>
      </c>
      <c r="B120" s="13" t="s">
        <v>6601</v>
      </c>
      <c r="D120" s="13" t="s">
        <v>6601</v>
      </c>
      <c r="E120" s="13" t="s">
        <v>557</v>
      </c>
      <c r="F120" s="13" t="s">
        <v>64</v>
      </c>
      <c r="G120" s="13" t="s">
        <v>10740</v>
      </c>
      <c r="H120" s="13" t="s">
        <v>4</v>
      </c>
      <c r="I120" s="13" t="s">
        <v>12877</v>
      </c>
      <c r="J120" s="13" t="s">
        <v>12902</v>
      </c>
      <c r="K120" s="13">
        <v>22290078</v>
      </c>
      <c r="L120" s="13">
        <v>22290078</v>
      </c>
      <c r="M120" s="12" t="s">
        <v>29</v>
      </c>
      <c r="N120" s="12" t="s">
        <v>7823</v>
      </c>
      <c r="O120" s="12" t="s">
        <v>64</v>
      </c>
    </row>
    <row r="121" spans="1:15">
      <c r="A121" s="13" t="s">
        <v>554</v>
      </c>
      <c r="B121" s="13" t="s">
        <v>6602</v>
      </c>
      <c r="D121" s="13" t="s">
        <v>6602</v>
      </c>
      <c r="E121" s="13" t="s">
        <v>554</v>
      </c>
      <c r="F121" s="13" t="s">
        <v>10041</v>
      </c>
      <c r="G121" s="13" t="s">
        <v>10740</v>
      </c>
      <c r="H121" s="13" t="s">
        <v>4</v>
      </c>
      <c r="I121" s="13" t="s">
        <v>12877</v>
      </c>
      <c r="J121" s="13" t="s">
        <v>10809</v>
      </c>
      <c r="K121" s="13">
        <v>22851749</v>
      </c>
      <c r="L121" s="13">
        <v>0</v>
      </c>
      <c r="M121" s="12" t="s">
        <v>29</v>
      </c>
      <c r="N121" s="12" t="s">
        <v>7846</v>
      </c>
      <c r="O121" s="12" t="s">
        <v>10041</v>
      </c>
    </row>
    <row r="122" spans="1:15">
      <c r="A122" s="13" t="s">
        <v>6535</v>
      </c>
      <c r="B122" s="13" t="s">
        <v>564</v>
      </c>
      <c r="D122" s="13" t="s">
        <v>564</v>
      </c>
      <c r="E122" s="13" t="s">
        <v>6535</v>
      </c>
      <c r="F122" s="13" t="s">
        <v>8613</v>
      </c>
      <c r="G122" s="13" t="s">
        <v>10740</v>
      </c>
      <c r="H122" s="13" t="s">
        <v>4</v>
      </c>
      <c r="I122" s="13" t="s">
        <v>12877</v>
      </c>
      <c r="J122" s="13" t="s">
        <v>12903</v>
      </c>
      <c r="K122" s="13">
        <v>22457424</v>
      </c>
      <c r="L122" s="13">
        <v>22457424</v>
      </c>
      <c r="M122" s="12"/>
      <c r="N122" s="12"/>
      <c r="O122" s="12"/>
    </row>
    <row r="123" spans="1:15">
      <c r="A123" s="13" t="s">
        <v>6536</v>
      </c>
      <c r="B123" s="13" t="s">
        <v>573</v>
      </c>
      <c r="D123" s="13" t="s">
        <v>573</v>
      </c>
      <c r="E123" s="13" t="s">
        <v>6536</v>
      </c>
      <c r="F123" s="13" t="s">
        <v>6745</v>
      </c>
      <c r="G123" s="13" t="s">
        <v>10740</v>
      </c>
      <c r="H123" s="13" t="s">
        <v>4</v>
      </c>
      <c r="I123" s="13" t="s">
        <v>12877</v>
      </c>
      <c r="J123" s="13" t="s">
        <v>8614</v>
      </c>
      <c r="K123" s="13">
        <v>22293300</v>
      </c>
      <c r="L123" s="13">
        <v>22293300</v>
      </c>
      <c r="M123" s="12"/>
      <c r="N123" s="12"/>
      <c r="O123" s="12"/>
    </row>
    <row r="124" spans="1:15">
      <c r="A124" s="13" t="s">
        <v>544</v>
      </c>
      <c r="B124" s="13" t="s">
        <v>546</v>
      </c>
      <c r="D124" s="13" t="s">
        <v>546</v>
      </c>
      <c r="E124" s="13" t="s">
        <v>544</v>
      </c>
      <c r="F124" s="13" t="s">
        <v>545</v>
      </c>
      <c r="G124" s="13" t="s">
        <v>10740</v>
      </c>
      <c r="H124" s="13" t="s">
        <v>4</v>
      </c>
      <c r="I124" s="13" t="s">
        <v>12877</v>
      </c>
      <c r="J124" s="13" t="s">
        <v>12904</v>
      </c>
      <c r="K124" s="13">
        <v>22292227</v>
      </c>
      <c r="L124" s="13">
        <v>0</v>
      </c>
      <c r="M124" s="12" t="s">
        <v>29</v>
      </c>
      <c r="N124" s="12" t="s">
        <v>7824</v>
      </c>
      <c r="O124" s="12" t="s">
        <v>545</v>
      </c>
    </row>
    <row r="125" spans="1:15">
      <c r="A125" s="13" t="s">
        <v>6537</v>
      </c>
      <c r="B125" s="13" t="s">
        <v>578</v>
      </c>
      <c r="D125" s="13" t="s">
        <v>578</v>
      </c>
      <c r="E125" s="13" t="s">
        <v>6537</v>
      </c>
      <c r="F125" s="13" t="s">
        <v>8615</v>
      </c>
      <c r="G125" s="13" t="s">
        <v>10740</v>
      </c>
      <c r="H125" s="13" t="s">
        <v>3</v>
      </c>
      <c r="I125" s="13" t="s">
        <v>12877</v>
      </c>
      <c r="J125" s="13" t="s">
        <v>6799</v>
      </c>
      <c r="K125" s="13">
        <v>22251809</v>
      </c>
      <c r="L125" s="13">
        <v>22251809</v>
      </c>
      <c r="M125" s="12"/>
      <c r="N125" s="12"/>
      <c r="O125" s="12"/>
    </row>
    <row r="126" spans="1:15">
      <c r="A126" s="13" t="s">
        <v>652</v>
      </c>
      <c r="B126" s="13" t="s">
        <v>547</v>
      </c>
      <c r="D126" s="13" t="s">
        <v>547</v>
      </c>
      <c r="E126" s="13" t="s">
        <v>652</v>
      </c>
      <c r="F126" s="13" t="s">
        <v>653</v>
      </c>
      <c r="G126" s="13" t="s">
        <v>43</v>
      </c>
      <c r="H126" s="13" t="s">
        <v>7</v>
      </c>
      <c r="I126" s="13" t="s">
        <v>12877</v>
      </c>
      <c r="J126" s="13" t="s">
        <v>12905</v>
      </c>
      <c r="K126" s="13">
        <v>24102400</v>
      </c>
      <c r="L126" s="13">
        <v>24102400</v>
      </c>
      <c r="M126" s="12" t="s">
        <v>29</v>
      </c>
      <c r="N126" s="12" t="s">
        <v>444</v>
      </c>
      <c r="O126" s="12" t="s">
        <v>653</v>
      </c>
    </row>
    <row r="127" spans="1:15">
      <c r="A127" s="13" t="s">
        <v>600</v>
      </c>
      <c r="B127" s="13" t="s">
        <v>603</v>
      </c>
      <c r="D127" s="13" t="s">
        <v>603</v>
      </c>
      <c r="E127" s="13" t="s">
        <v>600</v>
      </c>
      <c r="F127" s="13" t="s">
        <v>601</v>
      </c>
      <c r="G127" s="13" t="s">
        <v>10740</v>
      </c>
      <c r="H127" s="13" t="s">
        <v>7</v>
      </c>
      <c r="I127" s="13" t="s">
        <v>12725</v>
      </c>
      <c r="J127" s="13" t="s">
        <v>12906</v>
      </c>
      <c r="K127" s="13">
        <v>22359414</v>
      </c>
      <c r="L127" s="13">
        <v>22359476</v>
      </c>
      <c r="M127" s="12" t="s">
        <v>29</v>
      </c>
      <c r="N127" s="12" t="s">
        <v>7877</v>
      </c>
      <c r="O127" s="12" t="s">
        <v>601</v>
      </c>
    </row>
    <row r="128" spans="1:15">
      <c r="A128" s="13" t="s">
        <v>6538</v>
      </c>
      <c r="B128" s="13" t="s">
        <v>607</v>
      </c>
      <c r="D128" s="13" t="s">
        <v>607</v>
      </c>
      <c r="E128" s="13" t="s">
        <v>6538</v>
      </c>
      <c r="F128" s="13" t="s">
        <v>6746</v>
      </c>
      <c r="G128" s="13" t="s">
        <v>10740</v>
      </c>
      <c r="H128" s="13" t="s">
        <v>9</v>
      </c>
      <c r="I128" s="13" t="s">
        <v>12877</v>
      </c>
      <c r="J128" s="13" t="s">
        <v>7895</v>
      </c>
      <c r="K128" s="13">
        <v>22298915</v>
      </c>
      <c r="L128" s="13">
        <v>0</v>
      </c>
      <c r="M128" s="12"/>
      <c r="N128" s="12"/>
      <c r="O128" s="12"/>
    </row>
    <row r="129" spans="1:15">
      <c r="A129" s="13" t="s">
        <v>591</v>
      </c>
      <c r="B129" s="13" t="s">
        <v>6603</v>
      </c>
      <c r="D129" s="13" t="s">
        <v>6603</v>
      </c>
      <c r="E129" s="13" t="s">
        <v>591</v>
      </c>
      <c r="F129" s="13" t="s">
        <v>592</v>
      </c>
      <c r="G129" s="13" t="s">
        <v>10740</v>
      </c>
      <c r="H129" s="13" t="s">
        <v>7</v>
      </c>
      <c r="I129" s="13" t="s">
        <v>12877</v>
      </c>
      <c r="J129" s="13" t="s">
        <v>594</v>
      </c>
      <c r="K129" s="13">
        <v>22355093</v>
      </c>
      <c r="L129" s="13">
        <v>22355093</v>
      </c>
      <c r="M129" s="12" t="s">
        <v>29</v>
      </c>
      <c r="N129" s="12" t="s">
        <v>7848</v>
      </c>
      <c r="O129" s="12" t="s">
        <v>592</v>
      </c>
    </row>
    <row r="130" spans="1:15">
      <c r="A130" s="13" t="s">
        <v>579</v>
      </c>
      <c r="B130" s="13" t="s">
        <v>580</v>
      </c>
      <c r="D130" s="13" t="s">
        <v>580</v>
      </c>
      <c r="E130" s="13" t="s">
        <v>579</v>
      </c>
      <c r="F130" s="13" t="s">
        <v>429</v>
      </c>
      <c r="G130" s="13" t="s">
        <v>10740</v>
      </c>
      <c r="H130" s="13" t="s">
        <v>7</v>
      </c>
      <c r="I130" s="13" t="s">
        <v>12877</v>
      </c>
      <c r="J130" s="13" t="s">
        <v>12907</v>
      </c>
      <c r="K130" s="13">
        <v>22450447</v>
      </c>
      <c r="L130" s="13">
        <v>22450447</v>
      </c>
      <c r="M130" s="12" t="s">
        <v>29</v>
      </c>
      <c r="N130" s="12" t="s">
        <v>578</v>
      </c>
      <c r="O130" s="12" t="s">
        <v>429</v>
      </c>
    </row>
    <row r="131" spans="1:15">
      <c r="A131" s="13" t="s">
        <v>604</v>
      </c>
      <c r="B131" s="13" t="s">
        <v>606</v>
      </c>
      <c r="D131" s="13" t="s">
        <v>606</v>
      </c>
      <c r="E131" s="13" t="s">
        <v>604</v>
      </c>
      <c r="F131" s="13" t="s">
        <v>605</v>
      </c>
      <c r="G131" s="13" t="s">
        <v>10740</v>
      </c>
      <c r="H131" s="13" t="s">
        <v>9</v>
      </c>
      <c r="I131" s="13" t="s">
        <v>12877</v>
      </c>
      <c r="J131" s="13" t="s">
        <v>8881</v>
      </c>
      <c r="K131" s="13">
        <v>22945579</v>
      </c>
      <c r="L131" s="13">
        <v>22945579</v>
      </c>
      <c r="M131" s="12" t="s">
        <v>29</v>
      </c>
      <c r="N131" s="12" t="s">
        <v>603</v>
      </c>
      <c r="O131" s="12" t="s">
        <v>605</v>
      </c>
    </row>
    <row r="132" spans="1:15">
      <c r="A132" s="13" t="s">
        <v>6539</v>
      </c>
      <c r="B132" s="13" t="s">
        <v>610</v>
      </c>
      <c r="D132" s="13" t="s">
        <v>610</v>
      </c>
      <c r="E132" s="13" t="s">
        <v>6539</v>
      </c>
      <c r="F132" s="13" t="s">
        <v>10810</v>
      </c>
      <c r="G132" s="13" t="s">
        <v>10740</v>
      </c>
      <c r="H132" s="13" t="s">
        <v>7</v>
      </c>
      <c r="I132" s="13" t="s">
        <v>12877</v>
      </c>
      <c r="J132" s="13" t="s">
        <v>12908</v>
      </c>
      <c r="K132" s="13">
        <v>22973464</v>
      </c>
      <c r="L132" s="13">
        <v>0</v>
      </c>
      <c r="M132" s="12"/>
      <c r="N132" s="12"/>
      <c r="O132" s="12"/>
    </row>
    <row r="133" spans="1:15">
      <c r="A133" s="13" t="s">
        <v>608</v>
      </c>
      <c r="B133" s="13" t="s">
        <v>609</v>
      </c>
      <c r="D133" s="13" t="s">
        <v>609</v>
      </c>
      <c r="E133" s="13" t="s">
        <v>608</v>
      </c>
      <c r="F133" s="13" t="s">
        <v>602</v>
      </c>
      <c r="G133" s="13" t="s">
        <v>10740</v>
      </c>
      <c r="H133" s="13" t="s">
        <v>7</v>
      </c>
      <c r="I133" s="13" t="s">
        <v>12877</v>
      </c>
      <c r="J133" s="13" t="s">
        <v>10142</v>
      </c>
      <c r="K133" s="13">
        <v>22852583</v>
      </c>
      <c r="L133" s="13">
        <v>22454012</v>
      </c>
      <c r="M133" s="12" t="s">
        <v>29</v>
      </c>
      <c r="N133" s="12" t="s">
        <v>607</v>
      </c>
      <c r="O133" s="12" t="s">
        <v>602</v>
      </c>
    </row>
    <row r="134" spans="1:15">
      <c r="A134" s="13" t="s">
        <v>596</v>
      </c>
      <c r="B134" s="13" t="s">
        <v>308</v>
      </c>
      <c r="D134" s="13" t="s">
        <v>308</v>
      </c>
      <c r="E134" s="13" t="s">
        <v>596</v>
      </c>
      <c r="F134" s="13" t="s">
        <v>372</v>
      </c>
      <c r="G134" s="13" t="s">
        <v>10740</v>
      </c>
      <c r="H134" s="13" t="s">
        <v>7</v>
      </c>
      <c r="I134" s="13" t="s">
        <v>12877</v>
      </c>
      <c r="J134" s="13" t="s">
        <v>10085</v>
      </c>
      <c r="K134" s="13">
        <v>22923618</v>
      </c>
      <c r="L134" s="13">
        <v>22923618</v>
      </c>
      <c r="M134" s="12" t="s">
        <v>29</v>
      </c>
      <c r="N134" s="12" t="s">
        <v>7869</v>
      </c>
      <c r="O134" s="12" t="s">
        <v>372</v>
      </c>
    </row>
    <row r="135" spans="1:15">
      <c r="A135" s="13" t="s">
        <v>584</v>
      </c>
      <c r="B135" s="13" t="s">
        <v>586</v>
      </c>
      <c r="D135" s="13" t="s">
        <v>586</v>
      </c>
      <c r="E135" s="13" t="s">
        <v>584</v>
      </c>
      <c r="F135" s="13" t="s">
        <v>8060</v>
      </c>
      <c r="G135" s="13" t="s">
        <v>10740</v>
      </c>
      <c r="H135" s="13" t="s">
        <v>9</v>
      </c>
      <c r="I135" s="13" t="s">
        <v>12877</v>
      </c>
      <c r="J135" s="13" t="s">
        <v>6880</v>
      </c>
      <c r="K135" s="13">
        <v>22923313</v>
      </c>
      <c r="L135" s="13">
        <v>22922906</v>
      </c>
      <c r="M135" s="12" t="s">
        <v>29</v>
      </c>
      <c r="N135" s="12" t="s">
        <v>7840</v>
      </c>
      <c r="O135" s="12" t="s">
        <v>8060</v>
      </c>
    </row>
    <row r="136" spans="1:15">
      <c r="A136" s="13" t="s">
        <v>597</v>
      </c>
      <c r="B136" s="13" t="s">
        <v>598</v>
      </c>
      <c r="D136" s="13" t="s">
        <v>598</v>
      </c>
      <c r="E136" s="13" t="s">
        <v>597</v>
      </c>
      <c r="F136" s="13" t="s">
        <v>133</v>
      </c>
      <c r="G136" s="13" t="s">
        <v>10740</v>
      </c>
      <c r="H136" s="13" t="s">
        <v>9</v>
      </c>
      <c r="I136" s="13" t="s">
        <v>12877</v>
      </c>
      <c r="J136" s="13" t="s">
        <v>567</v>
      </c>
      <c r="K136" s="13">
        <v>22299755</v>
      </c>
      <c r="L136" s="13">
        <v>22294089</v>
      </c>
      <c r="M136" s="12" t="s">
        <v>29</v>
      </c>
      <c r="N136" s="12" t="s">
        <v>7867</v>
      </c>
      <c r="O136" s="12" t="s">
        <v>133</v>
      </c>
    </row>
    <row r="137" spans="1:15">
      <c r="A137" s="13" t="s">
        <v>6540</v>
      </c>
      <c r="B137" s="13" t="s">
        <v>632</v>
      </c>
      <c r="D137" s="13" t="s">
        <v>632</v>
      </c>
      <c r="E137" s="13" t="s">
        <v>6540</v>
      </c>
      <c r="F137" s="13" t="s">
        <v>6747</v>
      </c>
      <c r="G137" s="13" t="s">
        <v>10740</v>
      </c>
      <c r="H137" s="13" t="s">
        <v>9</v>
      </c>
      <c r="I137" s="13" t="s">
        <v>12877</v>
      </c>
      <c r="J137" s="13" t="s">
        <v>6845</v>
      </c>
      <c r="K137" s="13">
        <v>22921061</v>
      </c>
      <c r="L137" s="13">
        <v>22297750</v>
      </c>
      <c r="M137" s="12"/>
      <c r="N137" s="12"/>
      <c r="O137" s="12"/>
    </row>
    <row r="138" spans="1:15">
      <c r="A138" s="13" t="s">
        <v>666</v>
      </c>
      <c r="B138" s="13" t="s">
        <v>637</v>
      </c>
      <c r="D138" s="13" t="s">
        <v>637</v>
      </c>
      <c r="E138" s="13" t="s">
        <v>666</v>
      </c>
      <c r="F138" s="13" t="s">
        <v>667</v>
      </c>
      <c r="G138" s="13" t="s">
        <v>43</v>
      </c>
      <c r="H138" s="13" t="s">
        <v>7</v>
      </c>
      <c r="I138" s="13" t="s">
        <v>12877</v>
      </c>
      <c r="J138" s="13" t="s">
        <v>618</v>
      </c>
      <c r="K138" s="13">
        <v>24100138</v>
      </c>
      <c r="L138" s="13">
        <v>24100138</v>
      </c>
      <c r="M138" s="12" t="s">
        <v>29</v>
      </c>
      <c r="N138" s="12" t="s">
        <v>7853</v>
      </c>
      <c r="O138" s="12" t="s">
        <v>667</v>
      </c>
    </row>
    <row r="139" spans="1:15">
      <c r="A139" s="13" t="s">
        <v>638</v>
      </c>
      <c r="B139" s="13" t="s">
        <v>641</v>
      </c>
      <c r="D139" s="13" t="s">
        <v>641</v>
      </c>
      <c r="E139" s="13" t="s">
        <v>638</v>
      </c>
      <c r="F139" s="13" t="s">
        <v>639</v>
      </c>
      <c r="G139" s="13" t="s">
        <v>43</v>
      </c>
      <c r="H139" s="13" t="s">
        <v>7</v>
      </c>
      <c r="I139" s="13" t="s">
        <v>12877</v>
      </c>
      <c r="J139" s="13" t="s">
        <v>613</v>
      </c>
      <c r="K139" s="13">
        <v>24103911</v>
      </c>
      <c r="L139" s="13">
        <v>24101520</v>
      </c>
      <c r="M139" s="12" t="s">
        <v>29</v>
      </c>
      <c r="N139" s="12" t="s">
        <v>637</v>
      </c>
      <c r="O139" s="12" t="s">
        <v>639</v>
      </c>
    </row>
    <row r="140" spans="1:15">
      <c r="A140" s="13" t="s">
        <v>649</v>
      </c>
      <c r="B140" s="13" t="s">
        <v>648</v>
      </c>
      <c r="D140" s="13" t="s">
        <v>648</v>
      </c>
      <c r="E140" s="13" t="s">
        <v>649</v>
      </c>
      <c r="F140" s="13" t="s">
        <v>650</v>
      </c>
      <c r="G140" s="13" t="s">
        <v>43</v>
      </c>
      <c r="H140" s="13" t="s">
        <v>7</v>
      </c>
      <c r="I140" s="13" t="s">
        <v>12877</v>
      </c>
      <c r="J140" s="13" t="s">
        <v>10162</v>
      </c>
      <c r="K140" s="13">
        <v>24103759</v>
      </c>
      <c r="L140" s="13">
        <v>24103759</v>
      </c>
      <c r="M140" s="12" t="s">
        <v>29</v>
      </c>
      <c r="N140" s="12" t="s">
        <v>648</v>
      </c>
      <c r="O140" s="12" t="s">
        <v>650</v>
      </c>
    </row>
    <row r="141" spans="1:15">
      <c r="A141" s="13" t="s">
        <v>737</v>
      </c>
      <c r="B141" s="13" t="s">
        <v>690</v>
      </c>
      <c r="D141" s="13" t="s">
        <v>690</v>
      </c>
      <c r="E141" s="13" t="s">
        <v>737</v>
      </c>
      <c r="F141" s="13" t="s">
        <v>161</v>
      </c>
      <c r="G141" s="13" t="s">
        <v>10740</v>
      </c>
      <c r="H141" s="13" t="s">
        <v>5</v>
      </c>
      <c r="I141" s="13" t="s">
        <v>12877</v>
      </c>
      <c r="J141" s="13" t="s">
        <v>9802</v>
      </c>
      <c r="K141" s="13">
        <v>22259372</v>
      </c>
      <c r="L141" s="13">
        <v>22259372</v>
      </c>
      <c r="M141" s="12" t="s">
        <v>29</v>
      </c>
      <c r="N141" s="12" t="s">
        <v>736</v>
      </c>
      <c r="O141" s="12" t="s">
        <v>161</v>
      </c>
    </row>
    <row r="142" spans="1:15">
      <c r="A142" s="13" t="s">
        <v>740</v>
      </c>
      <c r="B142" s="13" t="s">
        <v>691</v>
      </c>
      <c r="D142" s="13" t="s">
        <v>691</v>
      </c>
      <c r="E142" s="13" t="s">
        <v>740</v>
      </c>
      <c r="F142" s="13" t="s">
        <v>741</v>
      </c>
      <c r="G142" s="13" t="s">
        <v>10740</v>
      </c>
      <c r="H142" s="13" t="s">
        <v>5</v>
      </c>
      <c r="I142" s="13" t="s">
        <v>12877</v>
      </c>
      <c r="J142" s="13" t="s">
        <v>6906</v>
      </c>
      <c r="K142" s="13">
        <v>22340029</v>
      </c>
      <c r="L142" s="13">
        <v>22805507</v>
      </c>
      <c r="M142" s="12" t="s">
        <v>29</v>
      </c>
      <c r="N142" s="12" t="s">
        <v>739</v>
      </c>
      <c r="O142" s="12" t="s">
        <v>741</v>
      </c>
    </row>
    <row r="143" spans="1:15">
      <c r="A143" s="13" t="s">
        <v>6541</v>
      </c>
      <c r="B143" s="13" t="s">
        <v>697</v>
      </c>
      <c r="D143" s="13" t="s">
        <v>697</v>
      </c>
      <c r="E143" s="13" t="s">
        <v>6541</v>
      </c>
      <c r="F143" s="13" t="s">
        <v>6748</v>
      </c>
      <c r="G143" s="13" t="s">
        <v>10740</v>
      </c>
      <c r="H143" s="13" t="s">
        <v>5</v>
      </c>
      <c r="I143" s="13" t="s">
        <v>12877</v>
      </c>
      <c r="J143" s="13" t="s">
        <v>11767</v>
      </c>
      <c r="K143" s="13">
        <v>22530752</v>
      </c>
      <c r="L143" s="13">
        <v>22530752</v>
      </c>
      <c r="M143" s="12"/>
      <c r="N143" s="12"/>
      <c r="O143" s="12"/>
    </row>
    <row r="144" spans="1:15">
      <c r="A144" s="13" t="s">
        <v>730</v>
      </c>
      <c r="B144" s="13" t="s">
        <v>701</v>
      </c>
      <c r="D144" s="13" t="s">
        <v>701</v>
      </c>
      <c r="E144" s="13" t="s">
        <v>730</v>
      </c>
      <c r="F144" s="13" t="s">
        <v>8058</v>
      </c>
      <c r="G144" s="13" t="s">
        <v>10740</v>
      </c>
      <c r="H144" s="13" t="s">
        <v>5</v>
      </c>
      <c r="I144" s="13" t="s">
        <v>12877</v>
      </c>
      <c r="J144" s="13" t="s">
        <v>12909</v>
      </c>
      <c r="K144" s="13">
        <v>22250378</v>
      </c>
      <c r="L144" s="13">
        <v>22346115</v>
      </c>
      <c r="M144" s="12" t="s">
        <v>29</v>
      </c>
      <c r="N144" s="12" t="s">
        <v>729</v>
      </c>
      <c r="O144" s="12" t="s">
        <v>8058</v>
      </c>
    </row>
    <row r="145" spans="1:15">
      <c r="A145" s="13" t="s">
        <v>744</v>
      </c>
      <c r="B145" s="13" t="s">
        <v>703</v>
      </c>
      <c r="D145" s="13" t="s">
        <v>703</v>
      </c>
      <c r="E145" s="13" t="s">
        <v>744</v>
      </c>
      <c r="F145" s="13" t="s">
        <v>745</v>
      </c>
      <c r="G145" s="13" t="s">
        <v>10740</v>
      </c>
      <c r="H145" s="13" t="s">
        <v>5</v>
      </c>
      <c r="I145" s="13" t="s">
        <v>12877</v>
      </c>
      <c r="J145" s="13" t="s">
        <v>8635</v>
      </c>
      <c r="K145" s="13">
        <v>22831741</v>
      </c>
      <c r="L145" s="13">
        <v>22831741</v>
      </c>
      <c r="M145" s="12" t="s">
        <v>29</v>
      </c>
      <c r="N145" s="12" t="s">
        <v>743</v>
      </c>
      <c r="O145" s="12" t="s">
        <v>745</v>
      </c>
    </row>
    <row r="146" spans="1:15">
      <c r="A146" s="13" t="s">
        <v>747</v>
      </c>
      <c r="B146" s="13" t="s">
        <v>706</v>
      </c>
      <c r="D146" s="13" t="s">
        <v>706</v>
      </c>
      <c r="E146" s="13" t="s">
        <v>747</v>
      </c>
      <c r="F146" s="13" t="s">
        <v>8059</v>
      </c>
      <c r="G146" s="13" t="s">
        <v>10740</v>
      </c>
      <c r="H146" s="13" t="s">
        <v>5</v>
      </c>
      <c r="I146" s="13" t="s">
        <v>12877</v>
      </c>
      <c r="J146" s="13" t="s">
        <v>12910</v>
      </c>
      <c r="K146" s="13">
        <v>22251296</v>
      </c>
      <c r="L146" s="13">
        <v>22341159</v>
      </c>
      <c r="M146" s="12" t="s">
        <v>29</v>
      </c>
      <c r="N146" s="12" t="s">
        <v>235</v>
      </c>
      <c r="O146" s="12" t="s">
        <v>8059</v>
      </c>
    </row>
    <row r="147" spans="1:15">
      <c r="A147" s="13" t="s">
        <v>6542</v>
      </c>
      <c r="B147" s="13" t="s">
        <v>101</v>
      </c>
      <c r="D147" s="13" t="s">
        <v>101</v>
      </c>
      <c r="E147" s="13" t="s">
        <v>6542</v>
      </c>
      <c r="F147" s="13" t="s">
        <v>6749</v>
      </c>
      <c r="G147" s="13" t="s">
        <v>10740</v>
      </c>
      <c r="H147" s="13" t="s">
        <v>5</v>
      </c>
      <c r="I147" s="13" t="s">
        <v>12877</v>
      </c>
      <c r="J147" s="13" t="s">
        <v>10811</v>
      </c>
      <c r="K147" s="13">
        <v>22731173</v>
      </c>
      <c r="L147" s="13">
        <v>22731173</v>
      </c>
      <c r="M147" s="12"/>
      <c r="N147" s="12"/>
      <c r="O147" s="12"/>
    </row>
    <row r="148" spans="1:15">
      <c r="A148" s="13" t="s">
        <v>93</v>
      </c>
      <c r="B148" s="13" t="s">
        <v>95</v>
      </c>
      <c r="D148" s="13" t="s">
        <v>95</v>
      </c>
      <c r="E148" s="13" t="s">
        <v>93</v>
      </c>
      <c r="F148" s="13" t="s">
        <v>94</v>
      </c>
      <c r="G148" s="13" t="s">
        <v>10737</v>
      </c>
      <c r="H148" s="13" t="s">
        <v>6</v>
      </c>
      <c r="I148" s="13" t="s">
        <v>12877</v>
      </c>
      <c r="J148" s="13" t="s">
        <v>8624</v>
      </c>
      <c r="K148" s="13">
        <v>22737439</v>
      </c>
      <c r="L148" s="13">
        <v>22737439</v>
      </c>
      <c r="M148" s="12" t="s">
        <v>29</v>
      </c>
      <c r="N148" s="12" t="s">
        <v>7828</v>
      </c>
      <c r="O148" s="12" t="s">
        <v>94</v>
      </c>
    </row>
    <row r="149" spans="1:15">
      <c r="A149" s="13" t="s">
        <v>753</v>
      </c>
      <c r="B149" s="13" t="s">
        <v>261</v>
      </c>
      <c r="D149" s="13" t="s">
        <v>261</v>
      </c>
      <c r="E149" s="13" t="s">
        <v>753</v>
      </c>
      <c r="F149" s="13" t="s">
        <v>754</v>
      </c>
      <c r="G149" s="13" t="s">
        <v>10740</v>
      </c>
      <c r="H149" s="13" t="s">
        <v>5</v>
      </c>
      <c r="I149" s="13" t="s">
        <v>12877</v>
      </c>
      <c r="J149" s="13" t="s">
        <v>7894</v>
      </c>
      <c r="K149" s="13">
        <v>22346445</v>
      </c>
      <c r="L149" s="13">
        <v>22346445</v>
      </c>
      <c r="M149" s="12" t="s">
        <v>29</v>
      </c>
      <c r="N149" s="12" t="s">
        <v>752</v>
      </c>
      <c r="O149" s="12" t="s">
        <v>754</v>
      </c>
    </row>
    <row r="150" spans="1:15">
      <c r="A150" s="13" t="s">
        <v>727</v>
      </c>
      <c r="B150" s="13" t="s">
        <v>709</v>
      </c>
      <c r="D150" s="13" t="s">
        <v>709</v>
      </c>
      <c r="E150" s="13" t="s">
        <v>727</v>
      </c>
      <c r="F150" s="13" t="s">
        <v>104</v>
      </c>
      <c r="G150" s="13" t="s">
        <v>10740</v>
      </c>
      <c r="H150" s="13" t="s">
        <v>5</v>
      </c>
      <c r="I150" s="13" t="s">
        <v>12877</v>
      </c>
      <c r="J150" s="13" t="s">
        <v>12911</v>
      </c>
      <c r="K150" s="13">
        <v>22247034</v>
      </c>
      <c r="L150" s="13">
        <v>22247034</v>
      </c>
      <c r="M150" s="12" t="s">
        <v>29</v>
      </c>
      <c r="N150" s="12" t="s">
        <v>726</v>
      </c>
      <c r="O150" s="12" t="s">
        <v>104</v>
      </c>
    </row>
    <row r="151" spans="1:15">
      <c r="A151" s="13" t="s">
        <v>783</v>
      </c>
      <c r="B151" s="13" t="s">
        <v>711</v>
      </c>
      <c r="D151" s="13" t="s">
        <v>711</v>
      </c>
      <c r="E151" s="13" t="s">
        <v>783</v>
      </c>
      <c r="F151" s="13" t="s">
        <v>784</v>
      </c>
      <c r="G151" s="13" t="s">
        <v>297</v>
      </c>
      <c r="H151" s="13" t="s">
        <v>3</v>
      </c>
      <c r="I151" s="13" t="s">
        <v>12877</v>
      </c>
      <c r="J151" s="13" t="s">
        <v>12912</v>
      </c>
      <c r="K151" s="13">
        <v>24169200</v>
      </c>
      <c r="L151" s="13">
        <v>24169200</v>
      </c>
      <c r="M151" s="12" t="s">
        <v>29</v>
      </c>
      <c r="N151" s="12" t="s">
        <v>782</v>
      </c>
      <c r="O151" s="12" t="s">
        <v>784</v>
      </c>
    </row>
    <row r="152" spans="1:15">
      <c r="A152" s="13" t="s">
        <v>770</v>
      </c>
      <c r="B152" s="13" t="s">
        <v>712</v>
      </c>
      <c r="D152" s="13" t="s">
        <v>712</v>
      </c>
      <c r="E152" s="13" t="s">
        <v>770</v>
      </c>
      <c r="F152" s="13" t="s">
        <v>771</v>
      </c>
      <c r="G152" s="13" t="s">
        <v>297</v>
      </c>
      <c r="H152" s="13" t="s">
        <v>3</v>
      </c>
      <c r="I152" s="13" t="s">
        <v>12877</v>
      </c>
      <c r="J152" s="13" t="s">
        <v>767</v>
      </c>
      <c r="K152" s="13">
        <v>24169318</v>
      </c>
      <c r="L152" s="13">
        <v>24169318</v>
      </c>
      <c r="M152" s="12" t="s">
        <v>29</v>
      </c>
      <c r="N152" s="12" t="s">
        <v>769</v>
      </c>
      <c r="O152" s="12" t="s">
        <v>771</v>
      </c>
    </row>
    <row r="153" spans="1:15">
      <c r="A153" s="13" t="s">
        <v>789</v>
      </c>
      <c r="B153" s="13" t="s">
        <v>717</v>
      </c>
      <c r="D153" s="13" t="s">
        <v>717</v>
      </c>
      <c r="E153" s="13" t="s">
        <v>789</v>
      </c>
      <c r="F153" s="13" t="s">
        <v>790</v>
      </c>
      <c r="G153" s="13" t="s">
        <v>297</v>
      </c>
      <c r="H153" s="13" t="s">
        <v>3</v>
      </c>
      <c r="I153" s="13" t="s">
        <v>12877</v>
      </c>
      <c r="J153" s="13" t="s">
        <v>980</v>
      </c>
      <c r="K153" s="13">
        <v>24166206</v>
      </c>
      <c r="L153" s="13">
        <v>24166206</v>
      </c>
      <c r="M153" s="12" t="s">
        <v>29</v>
      </c>
      <c r="N153" s="12" t="s">
        <v>788</v>
      </c>
      <c r="O153" s="12" t="s">
        <v>790</v>
      </c>
    </row>
    <row r="154" spans="1:15">
      <c r="A154" s="13" t="s">
        <v>786</v>
      </c>
      <c r="B154" s="13" t="s">
        <v>274</v>
      </c>
      <c r="D154" s="13" t="s">
        <v>274</v>
      </c>
      <c r="E154" s="13" t="s">
        <v>786</v>
      </c>
      <c r="F154" s="13" t="s">
        <v>787</v>
      </c>
      <c r="G154" s="13" t="s">
        <v>297</v>
      </c>
      <c r="H154" s="13" t="s">
        <v>3</v>
      </c>
      <c r="I154" s="13" t="s">
        <v>12877</v>
      </c>
      <c r="J154" s="13" t="s">
        <v>7905</v>
      </c>
      <c r="K154" s="13">
        <v>24167232</v>
      </c>
      <c r="L154" s="13">
        <v>24167232</v>
      </c>
      <c r="M154" s="12" t="s">
        <v>29</v>
      </c>
      <c r="N154" s="12" t="s">
        <v>785</v>
      </c>
      <c r="O154" s="12" t="s">
        <v>787</v>
      </c>
    </row>
    <row r="155" spans="1:15">
      <c r="A155" s="13" t="s">
        <v>914</v>
      </c>
      <c r="B155" s="13" t="s">
        <v>224</v>
      </c>
      <c r="D155" s="13" t="s">
        <v>224</v>
      </c>
      <c r="E155" s="13" t="s">
        <v>914</v>
      </c>
      <c r="F155" s="13" t="s">
        <v>915</v>
      </c>
      <c r="G155" s="13" t="s">
        <v>297</v>
      </c>
      <c r="H155" s="13" t="s">
        <v>6</v>
      </c>
      <c r="I155" s="13" t="s">
        <v>12877</v>
      </c>
      <c r="J155" s="13" t="s">
        <v>7907</v>
      </c>
      <c r="K155" s="13">
        <v>24167525</v>
      </c>
      <c r="L155" s="13">
        <v>24167525</v>
      </c>
      <c r="M155" s="12" t="s">
        <v>29</v>
      </c>
      <c r="N155" s="12" t="s">
        <v>913</v>
      </c>
      <c r="O155" s="12" t="s">
        <v>915</v>
      </c>
    </row>
    <row r="156" spans="1:15">
      <c r="A156" s="13" t="s">
        <v>960</v>
      </c>
      <c r="B156" s="13" t="s">
        <v>193</v>
      </c>
      <c r="D156" s="13" t="s">
        <v>193</v>
      </c>
      <c r="E156" s="13" t="s">
        <v>960</v>
      </c>
      <c r="F156" s="13" t="s">
        <v>961</v>
      </c>
      <c r="G156" s="13" t="s">
        <v>297</v>
      </c>
      <c r="H156" s="13" t="s">
        <v>7</v>
      </c>
      <c r="I156" s="13" t="s">
        <v>12877</v>
      </c>
      <c r="J156" s="13" t="s">
        <v>9254</v>
      </c>
      <c r="K156" s="13">
        <v>24186195</v>
      </c>
      <c r="L156" s="13">
        <v>24186195</v>
      </c>
      <c r="M156" s="12" t="s">
        <v>29</v>
      </c>
      <c r="N156" s="12" t="s">
        <v>959</v>
      </c>
      <c r="O156" s="12" t="s">
        <v>961</v>
      </c>
    </row>
    <row r="157" spans="1:15">
      <c r="A157" s="13" t="s">
        <v>951</v>
      </c>
      <c r="B157" s="13" t="s">
        <v>148</v>
      </c>
      <c r="D157" s="13" t="s">
        <v>148</v>
      </c>
      <c r="E157" s="13" t="s">
        <v>951</v>
      </c>
      <c r="F157" s="13" t="s">
        <v>952</v>
      </c>
      <c r="G157" s="13" t="s">
        <v>297</v>
      </c>
      <c r="H157" s="13" t="s">
        <v>7</v>
      </c>
      <c r="I157" s="13" t="s">
        <v>12877</v>
      </c>
      <c r="J157" s="13" t="s">
        <v>7902</v>
      </c>
      <c r="K157" s="13">
        <v>22494567</v>
      </c>
      <c r="L157" s="13">
        <v>22494567</v>
      </c>
      <c r="M157" s="12" t="s">
        <v>29</v>
      </c>
      <c r="N157" s="12" t="s">
        <v>950</v>
      </c>
      <c r="O157" s="12" t="s">
        <v>952</v>
      </c>
    </row>
    <row r="158" spans="1:15">
      <c r="A158" s="13" t="s">
        <v>977</v>
      </c>
      <c r="B158" s="13" t="s">
        <v>6604</v>
      </c>
      <c r="D158" s="13" t="s">
        <v>6604</v>
      </c>
      <c r="E158" s="13" t="s">
        <v>977</v>
      </c>
      <c r="F158" s="13" t="s">
        <v>8062</v>
      </c>
      <c r="G158" s="13" t="s">
        <v>297</v>
      </c>
      <c r="H158" s="13" t="s">
        <v>7</v>
      </c>
      <c r="I158" s="13" t="s">
        <v>12877</v>
      </c>
      <c r="J158" s="13" t="s">
        <v>10124</v>
      </c>
      <c r="K158" s="13">
        <v>24184050</v>
      </c>
      <c r="L158" s="13">
        <v>24184050</v>
      </c>
      <c r="M158" s="12" t="s">
        <v>29</v>
      </c>
      <c r="N158" s="12" t="s">
        <v>230</v>
      </c>
      <c r="O158" s="12" t="s">
        <v>8062</v>
      </c>
    </row>
    <row r="159" spans="1:15">
      <c r="A159" s="13" t="s">
        <v>947</v>
      </c>
      <c r="B159" s="13" t="s">
        <v>6605</v>
      </c>
      <c r="D159" s="13" t="s">
        <v>6605</v>
      </c>
      <c r="E159" s="13" t="s">
        <v>947</v>
      </c>
      <c r="F159" s="13" t="s">
        <v>948</v>
      </c>
      <c r="G159" s="13" t="s">
        <v>297</v>
      </c>
      <c r="H159" s="13" t="s">
        <v>7</v>
      </c>
      <c r="I159" s="13" t="s">
        <v>12877</v>
      </c>
      <c r="J159" s="13" t="s">
        <v>949</v>
      </c>
      <c r="K159" s="13">
        <v>24188190</v>
      </c>
      <c r="L159" s="13">
        <v>24188190</v>
      </c>
      <c r="M159" s="12" t="s">
        <v>29</v>
      </c>
      <c r="N159" s="12" t="s">
        <v>7858</v>
      </c>
      <c r="O159" s="12" t="s">
        <v>948</v>
      </c>
    </row>
    <row r="160" spans="1:15">
      <c r="A160" s="13" t="s">
        <v>10043</v>
      </c>
      <c r="B160" s="13" t="s">
        <v>726</v>
      </c>
      <c r="D160" s="13" t="s">
        <v>726</v>
      </c>
      <c r="E160" s="13" t="s">
        <v>10043</v>
      </c>
      <c r="F160" s="13" t="s">
        <v>979</v>
      </c>
      <c r="G160" s="13" t="s">
        <v>297</v>
      </c>
      <c r="H160" s="13" t="s">
        <v>7</v>
      </c>
      <c r="I160" s="13" t="s">
        <v>12877</v>
      </c>
      <c r="J160" s="13" t="s">
        <v>8647</v>
      </c>
      <c r="K160" s="13">
        <v>22491087</v>
      </c>
      <c r="L160" s="13">
        <v>22491087</v>
      </c>
      <c r="M160" s="12" t="s">
        <v>29</v>
      </c>
      <c r="N160" s="12" t="s">
        <v>577</v>
      </c>
      <c r="O160" s="12" t="s">
        <v>979</v>
      </c>
    </row>
    <row r="161" spans="1:15">
      <c r="A161" s="13" t="s">
        <v>1053</v>
      </c>
      <c r="B161" s="13" t="s">
        <v>729</v>
      </c>
      <c r="D161" s="13" t="s">
        <v>729</v>
      </c>
      <c r="E161" s="13" t="s">
        <v>1053</v>
      </c>
      <c r="F161" s="13" t="s">
        <v>2878</v>
      </c>
      <c r="G161" s="13" t="s">
        <v>10756</v>
      </c>
      <c r="H161" s="13" t="s">
        <v>3</v>
      </c>
      <c r="I161" s="13" t="s">
        <v>12877</v>
      </c>
      <c r="J161" s="13" t="s">
        <v>9753</v>
      </c>
      <c r="K161" s="13">
        <v>27718448</v>
      </c>
      <c r="L161" s="13">
        <v>27718448</v>
      </c>
      <c r="M161" s="12" t="s">
        <v>29</v>
      </c>
      <c r="N161" s="12" t="s">
        <v>1052</v>
      </c>
      <c r="O161" s="12" t="s">
        <v>2878</v>
      </c>
    </row>
    <row r="162" spans="1:15">
      <c r="A162" s="13" t="s">
        <v>1081</v>
      </c>
      <c r="B162" s="13" t="s">
        <v>731</v>
      </c>
      <c r="D162" s="13" t="s">
        <v>731</v>
      </c>
      <c r="E162" s="13" t="s">
        <v>1081</v>
      </c>
      <c r="F162" s="13" t="s">
        <v>264</v>
      </c>
      <c r="G162" s="13" t="s">
        <v>10756</v>
      </c>
      <c r="H162" s="13" t="s">
        <v>3</v>
      </c>
      <c r="I162" s="13" t="s">
        <v>12877</v>
      </c>
      <c r="J162" s="13" t="s">
        <v>6816</v>
      </c>
      <c r="K162" s="13">
        <v>27714919</v>
      </c>
      <c r="L162" s="13">
        <v>27714919</v>
      </c>
      <c r="M162" s="12" t="s">
        <v>29</v>
      </c>
      <c r="N162" s="12" t="s">
        <v>1080</v>
      </c>
      <c r="O162" s="12" t="s">
        <v>264</v>
      </c>
    </row>
    <row r="163" spans="1:15">
      <c r="A163" s="13" t="s">
        <v>1083</v>
      </c>
      <c r="B163" s="13" t="s">
        <v>732</v>
      </c>
      <c r="D163" s="13" t="s">
        <v>732</v>
      </c>
      <c r="E163" s="13" t="s">
        <v>1083</v>
      </c>
      <c r="F163" s="13" t="s">
        <v>3359</v>
      </c>
      <c r="G163" s="13" t="s">
        <v>10756</v>
      </c>
      <c r="H163" s="13" t="s">
        <v>3</v>
      </c>
      <c r="I163" s="13" t="s">
        <v>12725</v>
      </c>
      <c r="J163" s="13" t="s">
        <v>10044</v>
      </c>
      <c r="K163" s="13">
        <v>27710316</v>
      </c>
      <c r="L163" s="13">
        <v>0</v>
      </c>
      <c r="M163" s="12" t="s">
        <v>29</v>
      </c>
      <c r="N163" s="12" t="s">
        <v>1082</v>
      </c>
      <c r="O163" s="12" t="s">
        <v>3359</v>
      </c>
    </row>
    <row r="164" spans="1:15">
      <c r="A164" s="13" t="s">
        <v>1088</v>
      </c>
      <c r="B164" s="13" t="s">
        <v>736</v>
      </c>
      <c r="D164" s="13" t="s">
        <v>736</v>
      </c>
      <c r="E164" s="13" t="s">
        <v>1088</v>
      </c>
      <c r="F164" s="13" t="s">
        <v>3186</v>
      </c>
      <c r="G164" s="13" t="s">
        <v>10756</v>
      </c>
      <c r="H164" s="13" t="s">
        <v>3</v>
      </c>
      <c r="I164" s="13" t="s">
        <v>12877</v>
      </c>
      <c r="J164" s="13" t="s">
        <v>6821</v>
      </c>
      <c r="K164" s="13">
        <v>27710328</v>
      </c>
      <c r="L164" s="13">
        <v>27710328</v>
      </c>
      <c r="M164" s="12" t="s">
        <v>29</v>
      </c>
      <c r="N164" s="12" t="s">
        <v>1087</v>
      </c>
      <c r="O164" s="12" t="s">
        <v>3186</v>
      </c>
    </row>
    <row r="165" spans="1:15">
      <c r="A165" s="13" t="s">
        <v>1056</v>
      </c>
      <c r="B165" s="13" t="s">
        <v>739</v>
      </c>
      <c r="D165" s="13" t="s">
        <v>739</v>
      </c>
      <c r="E165" s="13" t="s">
        <v>1056</v>
      </c>
      <c r="F165" s="13" t="s">
        <v>9255</v>
      </c>
      <c r="G165" s="13" t="s">
        <v>10756</v>
      </c>
      <c r="H165" s="13" t="s">
        <v>3</v>
      </c>
      <c r="I165" s="13" t="s">
        <v>12877</v>
      </c>
      <c r="J165" s="13" t="s">
        <v>10045</v>
      </c>
      <c r="K165" s="13">
        <v>27702134</v>
      </c>
      <c r="L165" s="13">
        <v>27720454</v>
      </c>
      <c r="M165" s="12" t="s">
        <v>29</v>
      </c>
      <c r="N165" s="12" t="s">
        <v>1055</v>
      </c>
      <c r="O165" s="12" t="s">
        <v>9255</v>
      </c>
    </row>
    <row r="166" spans="1:15">
      <c r="A166" s="13" t="s">
        <v>1078</v>
      </c>
      <c r="B166" s="13" t="s">
        <v>743</v>
      </c>
      <c r="D166" s="13" t="s">
        <v>743</v>
      </c>
      <c r="E166" s="13" t="s">
        <v>1078</v>
      </c>
      <c r="F166" s="13" t="s">
        <v>10046</v>
      </c>
      <c r="G166" s="13" t="s">
        <v>10756</v>
      </c>
      <c r="H166" s="13" t="s">
        <v>3</v>
      </c>
      <c r="I166" s="13" t="s">
        <v>12877</v>
      </c>
      <c r="J166" s="13" t="s">
        <v>12913</v>
      </c>
      <c r="K166" s="13">
        <v>27718135</v>
      </c>
      <c r="L166" s="13">
        <v>27718135</v>
      </c>
      <c r="M166" s="12" t="s">
        <v>29</v>
      </c>
      <c r="N166" s="12" t="s">
        <v>742</v>
      </c>
      <c r="O166" s="12" t="s">
        <v>10046</v>
      </c>
    </row>
    <row r="167" spans="1:15">
      <c r="A167" s="13" t="s">
        <v>1085</v>
      </c>
      <c r="B167" s="13" t="s">
        <v>235</v>
      </c>
      <c r="D167" s="13" t="s">
        <v>235</v>
      </c>
      <c r="E167" s="13" t="s">
        <v>1085</v>
      </c>
      <c r="F167" s="13" t="s">
        <v>10047</v>
      </c>
      <c r="G167" s="13" t="s">
        <v>10756</v>
      </c>
      <c r="H167" s="13" t="s">
        <v>3</v>
      </c>
      <c r="I167" s="13" t="s">
        <v>12877</v>
      </c>
      <c r="J167" s="13" t="s">
        <v>1086</v>
      </c>
      <c r="K167" s="13">
        <v>27711813</v>
      </c>
      <c r="L167" s="13">
        <v>27711813</v>
      </c>
      <c r="M167" s="12" t="s">
        <v>29</v>
      </c>
      <c r="N167" s="12" t="s">
        <v>1084</v>
      </c>
      <c r="O167" s="12" t="s">
        <v>10047</v>
      </c>
    </row>
    <row r="168" spans="1:15">
      <c r="A168" s="13" t="s">
        <v>1091</v>
      </c>
      <c r="B168" s="13" t="s">
        <v>6606</v>
      </c>
      <c r="D168" s="13" t="s">
        <v>6606</v>
      </c>
      <c r="E168" s="13" t="s">
        <v>1091</v>
      </c>
      <c r="F168" s="13" t="s">
        <v>1092</v>
      </c>
      <c r="G168" s="13" t="s">
        <v>10756</v>
      </c>
      <c r="H168" s="13" t="s">
        <v>3</v>
      </c>
      <c r="I168" s="13" t="s">
        <v>12877</v>
      </c>
      <c r="J168" s="13" t="s">
        <v>10048</v>
      </c>
      <c r="K168" s="13">
        <v>27710242</v>
      </c>
      <c r="L168" s="13">
        <v>27710242</v>
      </c>
      <c r="M168" s="12" t="s">
        <v>29</v>
      </c>
      <c r="N168" s="12" t="s">
        <v>1090</v>
      </c>
      <c r="O168" s="12" t="s">
        <v>1092</v>
      </c>
    </row>
    <row r="169" spans="1:15">
      <c r="A169" s="13" t="s">
        <v>1112</v>
      </c>
      <c r="B169" s="13" t="s">
        <v>748</v>
      </c>
      <c r="D169" s="13" t="s">
        <v>748</v>
      </c>
      <c r="E169" s="13" t="s">
        <v>1112</v>
      </c>
      <c r="F169" s="13" t="s">
        <v>11768</v>
      </c>
      <c r="G169" s="13" t="s">
        <v>10756</v>
      </c>
      <c r="H169" s="13" t="s">
        <v>4</v>
      </c>
      <c r="I169" s="13" t="s">
        <v>12877</v>
      </c>
      <c r="J169" s="13" t="s">
        <v>1152</v>
      </c>
      <c r="K169" s="13">
        <v>27710884</v>
      </c>
      <c r="L169" s="13">
        <v>0</v>
      </c>
      <c r="M169" s="12" t="s">
        <v>29</v>
      </c>
      <c r="N169" s="12" t="s">
        <v>755</v>
      </c>
      <c r="O169" s="12" t="s">
        <v>11768</v>
      </c>
    </row>
    <row r="170" spans="1:15">
      <c r="A170" s="13" t="s">
        <v>1200</v>
      </c>
      <c r="B170" s="13" t="s">
        <v>750</v>
      </c>
      <c r="D170" s="13" t="s">
        <v>750</v>
      </c>
      <c r="E170" s="13" t="s">
        <v>1200</v>
      </c>
      <c r="F170" s="13" t="s">
        <v>1201</v>
      </c>
      <c r="G170" s="13" t="s">
        <v>10756</v>
      </c>
      <c r="H170" s="13" t="s">
        <v>5</v>
      </c>
      <c r="I170" s="13" t="s">
        <v>12877</v>
      </c>
      <c r="J170" s="13" t="s">
        <v>1329</v>
      </c>
      <c r="K170" s="13">
        <v>27710454</v>
      </c>
      <c r="L170" s="13">
        <v>27710454</v>
      </c>
      <c r="M170" s="12" t="s">
        <v>29</v>
      </c>
      <c r="N170" s="12" t="s">
        <v>1004</v>
      </c>
      <c r="O170" s="12" t="s">
        <v>1201</v>
      </c>
    </row>
    <row r="171" spans="1:15">
      <c r="A171" s="13" t="s">
        <v>1176</v>
      </c>
      <c r="B171" s="13" t="s">
        <v>6607</v>
      </c>
      <c r="D171" s="13" t="s">
        <v>6607</v>
      </c>
      <c r="E171" s="13" t="s">
        <v>1176</v>
      </c>
      <c r="F171" s="13" t="s">
        <v>64</v>
      </c>
      <c r="G171" s="13" t="s">
        <v>10756</v>
      </c>
      <c r="H171" s="13" t="s">
        <v>5</v>
      </c>
      <c r="I171" s="13" t="s">
        <v>12877</v>
      </c>
      <c r="J171" s="13" t="s">
        <v>12914</v>
      </c>
      <c r="K171" s="13">
        <v>27706039</v>
      </c>
      <c r="L171" s="13">
        <v>27706039</v>
      </c>
      <c r="M171" s="12" t="s">
        <v>29</v>
      </c>
      <c r="N171" s="12" t="s">
        <v>7866</v>
      </c>
      <c r="O171" s="12" t="s">
        <v>64</v>
      </c>
    </row>
    <row r="172" spans="1:15">
      <c r="A172" s="13" t="s">
        <v>1174</v>
      </c>
      <c r="B172" s="13" t="s">
        <v>752</v>
      </c>
      <c r="D172" s="13" t="s">
        <v>752</v>
      </c>
      <c r="E172" s="13" t="s">
        <v>1174</v>
      </c>
      <c r="F172" s="13" t="s">
        <v>1175</v>
      </c>
      <c r="G172" s="13" t="s">
        <v>10756</v>
      </c>
      <c r="H172" s="13" t="s">
        <v>14</v>
      </c>
      <c r="I172" s="13" t="s">
        <v>12877</v>
      </c>
      <c r="J172" s="13" t="s">
        <v>1376</v>
      </c>
      <c r="K172" s="13">
        <v>27702183</v>
      </c>
      <c r="L172" s="13">
        <v>0</v>
      </c>
      <c r="M172" s="12" t="s">
        <v>29</v>
      </c>
      <c r="N172" s="12" t="s">
        <v>7860</v>
      </c>
      <c r="O172" s="12" t="s">
        <v>1175</v>
      </c>
    </row>
    <row r="173" spans="1:15">
      <c r="A173" s="13" t="s">
        <v>1181</v>
      </c>
      <c r="B173" s="13" t="s">
        <v>756</v>
      </c>
      <c r="D173" s="13" t="s">
        <v>756</v>
      </c>
      <c r="E173" s="13" t="s">
        <v>1181</v>
      </c>
      <c r="F173" s="13" t="s">
        <v>1182</v>
      </c>
      <c r="G173" s="13" t="s">
        <v>10756</v>
      </c>
      <c r="H173" s="13" t="s">
        <v>5</v>
      </c>
      <c r="I173" s="13" t="s">
        <v>12877</v>
      </c>
      <c r="J173" s="13" t="s">
        <v>1183</v>
      </c>
      <c r="K173" s="13">
        <v>27712058</v>
      </c>
      <c r="L173" s="13">
        <v>27712058</v>
      </c>
      <c r="M173" s="12" t="s">
        <v>29</v>
      </c>
      <c r="N173" s="12" t="s">
        <v>7863</v>
      </c>
      <c r="O173" s="12" t="s">
        <v>1182</v>
      </c>
    </row>
    <row r="174" spans="1:15">
      <c r="A174" s="13" t="s">
        <v>1283</v>
      </c>
      <c r="B174" s="13" t="s">
        <v>760</v>
      </c>
      <c r="D174" s="13" t="s">
        <v>760</v>
      </c>
      <c r="E174" s="13" t="s">
        <v>1283</v>
      </c>
      <c r="F174" s="13" t="s">
        <v>447</v>
      </c>
      <c r="G174" s="13" t="s">
        <v>10756</v>
      </c>
      <c r="H174" s="13" t="s">
        <v>5</v>
      </c>
      <c r="I174" s="13" t="s">
        <v>12877</v>
      </c>
      <c r="J174" s="13" t="s">
        <v>1284</v>
      </c>
      <c r="K174" s="13">
        <v>27711734</v>
      </c>
      <c r="L174" s="13">
        <v>0</v>
      </c>
      <c r="M174" s="12" t="s">
        <v>29</v>
      </c>
      <c r="N174" s="12" t="s">
        <v>1282</v>
      </c>
      <c r="O174" s="12" t="s">
        <v>447</v>
      </c>
    </row>
    <row r="175" spans="1:15">
      <c r="A175" s="13" t="s">
        <v>1285</v>
      </c>
      <c r="B175" s="13" t="s">
        <v>764</v>
      </c>
      <c r="D175" s="13" t="s">
        <v>764</v>
      </c>
      <c r="E175" s="13" t="s">
        <v>1285</v>
      </c>
      <c r="F175" s="13" t="s">
        <v>222</v>
      </c>
      <c r="G175" s="13" t="s">
        <v>10756</v>
      </c>
      <c r="H175" s="13" t="s">
        <v>5</v>
      </c>
      <c r="I175" s="13" t="s">
        <v>12877</v>
      </c>
      <c r="J175" s="13" t="s">
        <v>10946</v>
      </c>
      <c r="K175" s="13">
        <v>27715340</v>
      </c>
      <c r="L175" s="13">
        <v>27715340</v>
      </c>
      <c r="M175" s="12" t="s">
        <v>29</v>
      </c>
      <c r="N175" s="12" t="s">
        <v>7861</v>
      </c>
      <c r="O175" s="12" t="s">
        <v>222</v>
      </c>
    </row>
    <row r="176" spans="1:15">
      <c r="A176" s="13" t="s">
        <v>1292</v>
      </c>
      <c r="B176" s="13" t="s">
        <v>769</v>
      </c>
      <c r="D176" s="13" t="s">
        <v>769</v>
      </c>
      <c r="E176" s="13" t="s">
        <v>1292</v>
      </c>
      <c r="F176" s="13" t="s">
        <v>1293</v>
      </c>
      <c r="G176" s="13" t="s">
        <v>10756</v>
      </c>
      <c r="H176" s="13" t="s">
        <v>5</v>
      </c>
      <c r="I176" s="13" t="s">
        <v>12877</v>
      </c>
      <c r="J176" s="13" t="s">
        <v>10813</v>
      </c>
      <c r="K176" s="13">
        <v>27710912</v>
      </c>
      <c r="L176" s="13">
        <v>27724602</v>
      </c>
      <c r="M176" s="12" t="s">
        <v>29</v>
      </c>
      <c r="N176" s="12" t="s">
        <v>1291</v>
      </c>
      <c r="O176" s="12" t="s">
        <v>1293</v>
      </c>
    </row>
    <row r="177" spans="1:15">
      <c r="A177" s="13" t="s">
        <v>1315</v>
      </c>
      <c r="B177" s="13" t="s">
        <v>528</v>
      </c>
      <c r="D177" s="13" t="s">
        <v>528</v>
      </c>
      <c r="E177" s="13" t="s">
        <v>1315</v>
      </c>
      <c r="F177" s="13" t="s">
        <v>1316</v>
      </c>
      <c r="G177" s="13" t="s">
        <v>10756</v>
      </c>
      <c r="H177" s="13" t="s">
        <v>5</v>
      </c>
      <c r="I177" s="13" t="s">
        <v>12877</v>
      </c>
      <c r="J177" s="13" t="s">
        <v>11769</v>
      </c>
      <c r="K177" s="13">
        <v>27718152</v>
      </c>
      <c r="L177" s="13">
        <v>0</v>
      </c>
      <c r="M177" s="12" t="s">
        <v>29</v>
      </c>
      <c r="N177" s="12" t="s">
        <v>1314</v>
      </c>
      <c r="O177" s="12" t="s">
        <v>1316</v>
      </c>
    </row>
    <row r="178" spans="1:15">
      <c r="A178" s="13" t="s">
        <v>1321</v>
      </c>
      <c r="B178" s="13" t="s">
        <v>776</v>
      </c>
      <c r="D178" s="13" t="s">
        <v>776</v>
      </c>
      <c r="E178" s="13" t="s">
        <v>1321</v>
      </c>
      <c r="F178" s="13" t="s">
        <v>10049</v>
      </c>
      <c r="G178" s="13" t="s">
        <v>10756</v>
      </c>
      <c r="H178" s="13" t="s">
        <v>5</v>
      </c>
      <c r="I178" s="13" t="s">
        <v>12877</v>
      </c>
      <c r="J178" s="13" t="s">
        <v>9754</v>
      </c>
      <c r="K178" s="13">
        <v>27710364</v>
      </c>
      <c r="L178" s="13">
        <v>27715223</v>
      </c>
      <c r="M178" s="12" t="s">
        <v>29</v>
      </c>
      <c r="N178" s="12" t="s">
        <v>1320</v>
      </c>
      <c r="O178" s="12" t="s">
        <v>10049</v>
      </c>
    </row>
    <row r="179" spans="1:15">
      <c r="A179" s="13" t="s">
        <v>1319</v>
      </c>
      <c r="B179" s="13" t="s">
        <v>782</v>
      </c>
      <c r="D179" s="13" t="s">
        <v>782</v>
      </c>
      <c r="E179" s="13" t="s">
        <v>1319</v>
      </c>
      <c r="F179" s="13" t="s">
        <v>10050</v>
      </c>
      <c r="G179" s="13" t="s">
        <v>10756</v>
      </c>
      <c r="H179" s="13" t="s">
        <v>5</v>
      </c>
      <c r="I179" s="13" t="s">
        <v>12877</v>
      </c>
      <c r="J179" s="13" t="s">
        <v>12915</v>
      </c>
      <c r="K179" s="13">
        <v>27712556</v>
      </c>
      <c r="L179" s="13">
        <v>27712556</v>
      </c>
      <c r="M179" s="12" t="s">
        <v>29</v>
      </c>
      <c r="N179" s="12" t="s">
        <v>1318</v>
      </c>
      <c r="O179" s="12" t="s">
        <v>10050</v>
      </c>
    </row>
    <row r="180" spans="1:15">
      <c r="A180" s="13" t="s">
        <v>1322</v>
      </c>
      <c r="B180" s="13" t="s">
        <v>785</v>
      </c>
      <c r="D180" s="13" t="s">
        <v>785</v>
      </c>
      <c r="E180" s="13" t="s">
        <v>1322</v>
      </c>
      <c r="F180" s="13" t="s">
        <v>1323</v>
      </c>
      <c r="G180" s="13" t="s">
        <v>10756</v>
      </c>
      <c r="H180" s="13" t="s">
        <v>7</v>
      </c>
      <c r="I180" s="13" t="s">
        <v>12877</v>
      </c>
      <c r="J180" s="13" t="s">
        <v>9332</v>
      </c>
      <c r="K180" s="13">
        <v>27382161</v>
      </c>
      <c r="L180" s="13">
        <v>27382161</v>
      </c>
      <c r="M180" s="12" t="s">
        <v>29</v>
      </c>
      <c r="N180" s="12" t="s">
        <v>7864</v>
      </c>
      <c r="O180" s="12" t="s">
        <v>1323</v>
      </c>
    </row>
    <row r="181" spans="1:15">
      <c r="A181" s="13" t="s">
        <v>1345</v>
      </c>
      <c r="B181" s="13" t="s">
        <v>788</v>
      </c>
      <c r="D181" s="13" t="s">
        <v>788</v>
      </c>
      <c r="E181" s="13" t="s">
        <v>1345</v>
      </c>
      <c r="F181" s="13" t="s">
        <v>1346</v>
      </c>
      <c r="G181" s="13" t="s">
        <v>10756</v>
      </c>
      <c r="H181" s="13" t="s">
        <v>7</v>
      </c>
      <c r="I181" s="13" t="s">
        <v>12877</v>
      </c>
      <c r="J181" s="13" t="s">
        <v>6366</v>
      </c>
      <c r="K181" s="13">
        <v>27711246</v>
      </c>
      <c r="L181" s="13">
        <v>27711246</v>
      </c>
      <c r="M181" s="12" t="s">
        <v>29</v>
      </c>
      <c r="N181" s="12" t="s">
        <v>1344</v>
      </c>
      <c r="O181" s="12" t="s">
        <v>1346</v>
      </c>
    </row>
    <row r="182" spans="1:15">
      <c r="A182" s="13" t="s">
        <v>1387</v>
      </c>
      <c r="B182" s="13" t="s">
        <v>791</v>
      </c>
      <c r="D182" s="13" t="s">
        <v>791</v>
      </c>
      <c r="E182" s="13" t="s">
        <v>1387</v>
      </c>
      <c r="F182" s="13" t="s">
        <v>302</v>
      </c>
      <c r="G182" s="13" t="s">
        <v>10756</v>
      </c>
      <c r="H182" s="13" t="s">
        <v>9</v>
      </c>
      <c r="I182" s="13" t="s">
        <v>12877</v>
      </c>
      <c r="J182" s="13" t="s">
        <v>1398</v>
      </c>
      <c r="K182" s="13">
        <v>27311412</v>
      </c>
      <c r="L182" s="13">
        <v>27311412</v>
      </c>
      <c r="M182" s="12" t="s">
        <v>29</v>
      </c>
      <c r="N182" s="12" t="s">
        <v>7865</v>
      </c>
      <c r="O182" s="12" t="s">
        <v>302</v>
      </c>
    </row>
    <row r="183" spans="1:15">
      <c r="A183" s="13" t="s">
        <v>6086</v>
      </c>
      <c r="B183" s="13" t="s">
        <v>793</v>
      </c>
      <c r="D183" s="13" t="s">
        <v>793</v>
      </c>
      <c r="E183" s="13" t="s">
        <v>6086</v>
      </c>
      <c r="F183" s="13" t="s">
        <v>509</v>
      </c>
      <c r="G183" s="13" t="s">
        <v>74</v>
      </c>
      <c r="H183" s="13" t="s">
        <v>5</v>
      </c>
      <c r="I183" s="13" t="s">
        <v>12877</v>
      </c>
      <c r="J183" s="13" t="s">
        <v>6087</v>
      </c>
      <c r="K183" s="13">
        <v>24822215</v>
      </c>
      <c r="L183" s="13">
        <v>24822215</v>
      </c>
      <c r="M183" s="12" t="s">
        <v>29</v>
      </c>
      <c r="N183" s="12" t="s">
        <v>7781</v>
      </c>
      <c r="O183" s="12" t="s">
        <v>509</v>
      </c>
    </row>
    <row r="184" spans="1:15">
      <c r="A184" s="13" t="s">
        <v>611</v>
      </c>
      <c r="B184" s="13" t="s">
        <v>614</v>
      </c>
      <c r="D184" s="13" t="s">
        <v>614</v>
      </c>
      <c r="E184" s="13" t="s">
        <v>611</v>
      </c>
      <c r="F184" s="13" t="s">
        <v>612</v>
      </c>
      <c r="G184" s="13" t="s">
        <v>43</v>
      </c>
      <c r="H184" s="13" t="s">
        <v>7</v>
      </c>
      <c r="I184" s="13" t="s">
        <v>12877</v>
      </c>
      <c r="J184" s="13" t="s">
        <v>12916</v>
      </c>
      <c r="K184" s="13">
        <v>24104817</v>
      </c>
      <c r="L184" s="13">
        <v>24104817</v>
      </c>
      <c r="M184" s="12" t="s">
        <v>29</v>
      </c>
      <c r="N184" s="12" t="s">
        <v>610</v>
      </c>
      <c r="O184" s="12" t="s">
        <v>612</v>
      </c>
    </row>
    <row r="185" spans="1:15">
      <c r="A185" s="13" t="s">
        <v>1567</v>
      </c>
      <c r="B185" s="13" t="s">
        <v>799</v>
      </c>
      <c r="D185" s="13" t="s">
        <v>799</v>
      </c>
      <c r="E185" s="13" t="s">
        <v>1567</v>
      </c>
      <c r="F185" s="13" t="s">
        <v>1568</v>
      </c>
      <c r="G185" s="13" t="s">
        <v>10756</v>
      </c>
      <c r="H185" s="13" t="s">
        <v>12</v>
      </c>
      <c r="I185" s="13" t="s">
        <v>12877</v>
      </c>
      <c r="J185" s="13" t="s">
        <v>9367</v>
      </c>
      <c r="K185" s="13">
        <v>27360162</v>
      </c>
      <c r="L185" s="13">
        <v>0</v>
      </c>
      <c r="M185" s="12" t="s">
        <v>29</v>
      </c>
      <c r="N185" s="12" t="s">
        <v>1566</v>
      </c>
      <c r="O185" s="12" t="s">
        <v>1568</v>
      </c>
    </row>
    <row r="186" spans="1:15">
      <c r="A186" s="13" t="s">
        <v>1582</v>
      </c>
      <c r="B186" s="13" t="s">
        <v>807</v>
      </c>
      <c r="D186" s="13" t="s">
        <v>807</v>
      </c>
      <c r="E186" s="13" t="s">
        <v>1582</v>
      </c>
      <c r="F186" s="13" t="s">
        <v>1583</v>
      </c>
      <c r="G186" s="13" t="s">
        <v>10749</v>
      </c>
      <c r="H186" s="13" t="s">
        <v>3</v>
      </c>
      <c r="I186" s="13" t="s">
        <v>12877</v>
      </c>
      <c r="J186" s="13" t="s">
        <v>10244</v>
      </c>
      <c r="K186" s="13">
        <v>27301981</v>
      </c>
      <c r="L186" s="13">
        <v>27301981</v>
      </c>
      <c r="M186" s="12" t="s">
        <v>29</v>
      </c>
      <c r="N186" s="12" t="s">
        <v>1581</v>
      </c>
      <c r="O186" s="12" t="s">
        <v>1583</v>
      </c>
    </row>
    <row r="187" spans="1:15">
      <c r="A187" s="13" t="s">
        <v>1593</v>
      </c>
      <c r="B187" s="13" t="s">
        <v>809</v>
      </c>
      <c r="D187" s="13" t="s">
        <v>809</v>
      </c>
      <c r="E187" s="13" t="s">
        <v>1593</v>
      </c>
      <c r="F187" s="13" t="s">
        <v>1594</v>
      </c>
      <c r="G187" s="13" t="s">
        <v>10749</v>
      </c>
      <c r="H187" s="13" t="s">
        <v>3</v>
      </c>
      <c r="I187" s="13" t="s">
        <v>12877</v>
      </c>
      <c r="J187" s="13" t="s">
        <v>6851</v>
      </c>
      <c r="K187" s="13">
        <v>27300410</v>
      </c>
      <c r="L187" s="13">
        <v>27300410</v>
      </c>
      <c r="M187" s="12" t="s">
        <v>29</v>
      </c>
      <c r="N187" s="12" t="s">
        <v>1592</v>
      </c>
      <c r="O187" s="12" t="s">
        <v>1594</v>
      </c>
    </row>
    <row r="188" spans="1:15">
      <c r="A188" s="13" t="s">
        <v>1641</v>
      </c>
      <c r="B188" s="13" t="s">
        <v>810</v>
      </c>
      <c r="D188" s="13" t="s">
        <v>810</v>
      </c>
      <c r="E188" s="13" t="s">
        <v>1641</v>
      </c>
      <c r="F188" s="13" t="s">
        <v>8063</v>
      </c>
      <c r="G188" s="13" t="s">
        <v>10749</v>
      </c>
      <c r="H188" s="13" t="s">
        <v>3</v>
      </c>
      <c r="I188" s="13" t="s">
        <v>12877</v>
      </c>
      <c r="J188" s="13" t="s">
        <v>1775</v>
      </c>
      <c r="K188" s="13">
        <v>27300025</v>
      </c>
      <c r="L188" s="13">
        <v>27300025</v>
      </c>
      <c r="M188" s="12" t="s">
        <v>29</v>
      </c>
      <c r="N188" s="12" t="s">
        <v>1640</v>
      </c>
      <c r="O188" s="12" t="s">
        <v>8063</v>
      </c>
    </row>
    <row r="189" spans="1:15">
      <c r="A189" s="13" t="s">
        <v>1610</v>
      </c>
      <c r="B189" s="13" t="s">
        <v>488</v>
      </c>
      <c r="D189" s="13" t="s">
        <v>488</v>
      </c>
      <c r="E189" s="13" t="s">
        <v>1610</v>
      </c>
      <c r="F189" s="13" t="s">
        <v>195</v>
      </c>
      <c r="G189" s="13" t="s">
        <v>10749</v>
      </c>
      <c r="H189" s="13" t="s">
        <v>3</v>
      </c>
      <c r="I189" s="13" t="s">
        <v>12877</v>
      </c>
      <c r="J189" s="13" t="s">
        <v>5081</v>
      </c>
      <c r="K189" s="13">
        <v>27300895</v>
      </c>
      <c r="L189" s="13">
        <v>27300895</v>
      </c>
      <c r="M189" s="12" t="s">
        <v>29</v>
      </c>
      <c r="N189" s="12" t="s">
        <v>7791</v>
      </c>
      <c r="O189" s="12" t="s">
        <v>195</v>
      </c>
    </row>
    <row r="190" spans="1:15">
      <c r="A190" s="13" t="s">
        <v>1659</v>
      </c>
      <c r="B190" s="13" t="s">
        <v>812</v>
      </c>
      <c r="D190" s="13" t="s">
        <v>812</v>
      </c>
      <c r="E190" s="13" t="s">
        <v>1659</v>
      </c>
      <c r="F190" s="13" t="s">
        <v>1660</v>
      </c>
      <c r="G190" s="13" t="s">
        <v>10749</v>
      </c>
      <c r="H190" s="13" t="s">
        <v>4</v>
      </c>
      <c r="I190" s="13" t="s">
        <v>12877</v>
      </c>
      <c r="J190" s="13" t="s">
        <v>1661</v>
      </c>
      <c r="K190" s="13">
        <v>27421020</v>
      </c>
      <c r="L190" s="13">
        <v>27421424</v>
      </c>
      <c r="M190" s="12" t="s">
        <v>29</v>
      </c>
      <c r="N190" s="12" t="s">
        <v>7862</v>
      </c>
      <c r="O190" s="12" t="s">
        <v>1660</v>
      </c>
    </row>
    <row r="191" spans="1:15">
      <c r="A191" s="13" t="s">
        <v>5973</v>
      </c>
      <c r="B191" s="13" t="s">
        <v>815</v>
      </c>
      <c r="D191" s="13" t="s">
        <v>815</v>
      </c>
      <c r="E191" s="13" t="s">
        <v>5973</v>
      </c>
      <c r="F191" s="13" t="s">
        <v>1341</v>
      </c>
      <c r="G191" s="13" t="s">
        <v>74</v>
      </c>
      <c r="H191" s="13" t="s">
        <v>5</v>
      </c>
      <c r="I191" s="13" t="s">
        <v>12725</v>
      </c>
      <c r="J191" s="13" t="s">
        <v>10051</v>
      </c>
      <c r="K191" s="13">
        <v>24416880</v>
      </c>
      <c r="L191" s="13">
        <v>24426209</v>
      </c>
      <c r="M191" s="12" t="s">
        <v>29</v>
      </c>
      <c r="N191" s="12" t="s">
        <v>7129</v>
      </c>
      <c r="O191" s="12" t="s">
        <v>1341</v>
      </c>
    </row>
    <row r="192" spans="1:15">
      <c r="A192" s="13" t="s">
        <v>1853</v>
      </c>
      <c r="B192" s="13" t="s">
        <v>824</v>
      </c>
      <c r="D192" s="13" t="s">
        <v>824</v>
      </c>
      <c r="E192" s="13" t="s">
        <v>1853</v>
      </c>
      <c r="F192" s="13" t="s">
        <v>8669</v>
      </c>
      <c r="G192" s="13" t="s">
        <v>74</v>
      </c>
      <c r="H192" s="13" t="s">
        <v>3</v>
      </c>
      <c r="I192" s="13" t="s">
        <v>12877</v>
      </c>
      <c r="J192" s="13" t="s">
        <v>8670</v>
      </c>
      <c r="K192" s="13">
        <v>24419889</v>
      </c>
      <c r="L192" s="13">
        <v>24419889</v>
      </c>
      <c r="M192" s="12" t="s">
        <v>29</v>
      </c>
      <c r="N192" s="12" t="s">
        <v>954</v>
      </c>
      <c r="O192" s="12" t="s">
        <v>8671</v>
      </c>
    </row>
    <row r="193" spans="1:15">
      <c r="A193" s="13" t="s">
        <v>1858</v>
      </c>
      <c r="B193" s="13" t="s">
        <v>825</v>
      </c>
      <c r="D193" s="13" t="s">
        <v>825</v>
      </c>
      <c r="E193" s="13" t="s">
        <v>1858</v>
      </c>
      <c r="F193" s="13" t="s">
        <v>1859</v>
      </c>
      <c r="G193" s="13" t="s">
        <v>74</v>
      </c>
      <c r="H193" s="13" t="s">
        <v>3</v>
      </c>
      <c r="I193" s="13" t="s">
        <v>12877</v>
      </c>
      <c r="J193" s="13" t="s">
        <v>1860</v>
      </c>
      <c r="K193" s="13">
        <v>24403946</v>
      </c>
      <c r="L193" s="13">
        <v>24403655</v>
      </c>
      <c r="M193" s="12" t="s">
        <v>29</v>
      </c>
      <c r="N193" s="12" t="s">
        <v>946</v>
      </c>
      <c r="O193" s="12" t="s">
        <v>1859</v>
      </c>
    </row>
    <row r="194" spans="1:15">
      <c r="A194" s="13" t="s">
        <v>1851</v>
      </c>
      <c r="B194" s="13" t="s">
        <v>827</v>
      </c>
      <c r="D194" s="13" t="s">
        <v>827</v>
      </c>
      <c r="E194" s="13" t="s">
        <v>1851</v>
      </c>
      <c r="F194" s="13" t="s">
        <v>1852</v>
      </c>
      <c r="G194" s="13" t="s">
        <v>74</v>
      </c>
      <c r="H194" s="13" t="s">
        <v>3</v>
      </c>
      <c r="I194" s="13" t="s">
        <v>12877</v>
      </c>
      <c r="J194" s="13" t="s">
        <v>8668</v>
      </c>
      <c r="K194" s="13">
        <v>24830333</v>
      </c>
      <c r="L194" s="13">
        <v>24830333</v>
      </c>
      <c r="M194" s="12" t="s">
        <v>29</v>
      </c>
      <c r="N194" s="12" t="s">
        <v>894</v>
      </c>
      <c r="O194" s="12" t="s">
        <v>1852</v>
      </c>
    </row>
    <row r="195" spans="1:15">
      <c r="A195" s="13" t="s">
        <v>6543</v>
      </c>
      <c r="B195" s="13" t="s">
        <v>828</v>
      </c>
      <c r="D195" s="13" t="s">
        <v>828</v>
      </c>
      <c r="E195" s="13" t="s">
        <v>6543</v>
      </c>
      <c r="F195" s="13" t="s">
        <v>6750</v>
      </c>
      <c r="G195" s="13" t="s">
        <v>74</v>
      </c>
      <c r="H195" s="13" t="s">
        <v>3</v>
      </c>
      <c r="I195" s="13" t="s">
        <v>12877</v>
      </c>
      <c r="J195" s="13" t="s">
        <v>6800</v>
      </c>
      <c r="K195" s="13">
        <v>24428058</v>
      </c>
      <c r="L195" s="13">
        <v>24428058</v>
      </c>
      <c r="M195" s="12"/>
      <c r="N195" s="12"/>
      <c r="O195" s="12"/>
    </row>
    <row r="196" spans="1:15">
      <c r="A196" s="13" t="s">
        <v>6544</v>
      </c>
      <c r="B196" s="13" t="s">
        <v>831</v>
      </c>
      <c r="D196" s="13" t="s">
        <v>831</v>
      </c>
      <c r="E196" s="13" t="s">
        <v>6544</v>
      </c>
      <c r="F196" s="13" t="s">
        <v>8616</v>
      </c>
      <c r="G196" s="13" t="s">
        <v>74</v>
      </c>
      <c r="H196" s="13" t="s">
        <v>3</v>
      </c>
      <c r="I196" s="13" t="s">
        <v>12877</v>
      </c>
      <c r="J196" s="13" t="s">
        <v>9247</v>
      </c>
      <c r="K196" s="13">
        <v>24413754</v>
      </c>
      <c r="L196" s="13">
        <v>24413754</v>
      </c>
      <c r="M196" s="12"/>
      <c r="N196" s="12"/>
      <c r="O196" s="12"/>
    </row>
    <row r="197" spans="1:15">
      <c r="A197" s="13" t="s">
        <v>1861</v>
      </c>
      <c r="B197" s="13" t="s">
        <v>840</v>
      </c>
      <c r="D197" s="13" t="s">
        <v>840</v>
      </c>
      <c r="E197" s="13" t="s">
        <v>1861</v>
      </c>
      <c r="F197" s="13" t="s">
        <v>1862</v>
      </c>
      <c r="G197" s="13" t="s">
        <v>74</v>
      </c>
      <c r="H197" s="13" t="s">
        <v>4</v>
      </c>
      <c r="I197" s="13" t="s">
        <v>12877</v>
      </c>
      <c r="J197" s="13" t="s">
        <v>7913</v>
      </c>
      <c r="K197" s="13">
        <v>24430419</v>
      </c>
      <c r="L197" s="13">
        <v>24430419</v>
      </c>
      <c r="M197" s="12" t="s">
        <v>29</v>
      </c>
      <c r="N197" s="12" t="s">
        <v>853</v>
      </c>
      <c r="O197" s="12" t="s">
        <v>1862</v>
      </c>
    </row>
    <row r="198" spans="1:15">
      <c r="A198" s="13" t="s">
        <v>1878</v>
      </c>
      <c r="B198" s="13" t="s">
        <v>844</v>
      </c>
      <c r="D198" s="13" t="s">
        <v>844</v>
      </c>
      <c r="E198" s="13" t="s">
        <v>1878</v>
      </c>
      <c r="F198" s="13" t="s">
        <v>1879</v>
      </c>
      <c r="G198" s="13" t="s">
        <v>74</v>
      </c>
      <c r="H198" s="13" t="s">
        <v>4</v>
      </c>
      <c r="I198" s="13" t="s">
        <v>12877</v>
      </c>
      <c r="J198" s="13" t="s">
        <v>10052</v>
      </c>
      <c r="K198" s="13">
        <v>24427091</v>
      </c>
      <c r="L198" s="13">
        <v>24427091</v>
      </c>
      <c r="M198" s="12" t="s">
        <v>29</v>
      </c>
      <c r="N198" s="12" t="s">
        <v>1877</v>
      </c>
      <c r="O198" s="12" t="s">
        <v>1879</v>
      </c>
    </row>
    <row r="199" spans="1:15">
      <c r="A199" s="13" t="s">
        <v>6545</v>
      </c>
      <c r="B199" s="13" t="s">
        <v>849</v>
      </c>
      <c r="D199" s="13" t="s">
        <v>849</v>
      </c>
      <c r="E199" s="13" t="s">
        <v>6545</v>
      </c>
      <c r="F199" s="13" t="s">
        <v>6751</v>
      </c>
      <c r="G199" s="13" t="s">
        <v>74</v>
      </c>
      <c r="H199" s="13" t="s">
        <v>4</v>
      </c>
      <c r="I199" s="13" t="s">
        <v>12877</v>
      </c>
      <c r="J199" s="13" t="s">
        <v>10814</v>
      </c>
      <c r="K199" s="13">
        <v>24415029</v>
      </c>
      <c r="L199" s="13">
        <v>24315029</v>
      </c>
      <c r="M199" s="12"/>
      <c r="N199" s="12"/>
      <c r="O199" s="12"/>
    </row>
    <row r="200" spans="1:15">
      <c r="A200" s="13" t="s">
        <v>1873</v>
      </c>
      <c r="B200" s="13" t="s">
        <v>851</v>
      </c>
      <c r="D200" s="13" t="s">
        <v>851</v>
      </c>
      <c r="E200" s="13" t="s">
        <v>1873</v>
      </c>
      <c r="F200" s="13" t="s">
        <v>1583</v>
      </c>
      <c r="G200" s="13" t="s">
        <v>74</v>
      </c>
      <c r="H200" s="13" t="s">
        <v>4</v>
      </c>
      <c r="I200" s="13" t="s">
        <v>12877</v>
      </c>
      <c r="J200" s="13" t="s">
        <v>12917</v>
      </c>
      <c r="K200" s="13">
        <v>24411371</v>
      </c>
      <c r="L200" s="13">
        <v>24411371</v>
      </c>
      <c r="M200" s="12" t="s">
        <v>29</v>
      </c>
      <c r="N200" s="12" t="s">
        <v>1872</v>
      </c>
      <c r="O200" s="12" t="s">
        <v>1583</v>
      </c>
    </row>
    <row r="201" spans="1:15">
      <c r="A201" s="13" t="s">
        <v>1864</v>
      </c>
      <c r="B201" s="13" t="s">
        <v>854</v>
      </c>
      <c r="D201" s="13" t="s">
        <v>854</v>
      </c>
      <c r="E201" s="13" t="s">
        <v>1864</v>
      </c>
      <c r="F201" s="13" t="s">
        <v>1865</v>
      </c>
      <c r="G201" s="13" t="s">
        <v>74</v>
      </c>
      <c r="H201" s="13" t="s">
        <v>4</v>
      </c>
      <c r="I201" s="13" t="s">
        <v>12877</v>
      </c>
      <c r="J201" s="13" t="s">
        <v>1874</v>
      </c>
      <c r="K201" s="13">
        <v>24414692</v>
      </c>
      <c r="L201" s="13">
        <v>24414692</v>
      </c>
      <c r="M201" s="12" t="s">
        <v>29</v>
      </c>
      <c r="N201" s="12" t="s">
        <v>1863</v>
      </c>
      <c r="O201" s="12" t="s">
        <v>1865</v>
      </c>
    </row>
    <row r="202" spans="1:15">
      <c r="A202" s="13" t="s">
        <v>1866</v>
      </c>
      <c r="B202" s="13" t="s">
        <v>855</v>
      </c>
      <c r="D202" s="13" t="s">
        <v>855</v>
      </c>
      <c r="E202" s="13" t="s">
        <v>1866</v>
      </c>
      <c r="F202" s="13" t="s">
        <v>1867</v>
      </c>
      <c r="G202" s="13" t="s">
        <v>74</v>
      </c>
      <c r="H202" s="13" t="s">
        <v>4</v>
      </c>
      <c r="I202" s="13" t="s">
        <v>12877</v>
      </c>
      <c r="J202" s="13" t="s">
        <v>10815</v>
      </c>
      <c r="K202" s="13">
        <v>24424300</v>
      </c>
      <c r="L202" s="13">
        <v>24424300</v>
      </c>
      <c r="M202" s="12" t="s">
        <v>29</v>
      </c>
      <c r="N202" s="12" t="s">
        <v>989</v>
      </c>
      <c r="O202" s="12" t="s">
        <v>1867</v>
      </c>
    </row>
    <row r="203" spans="1:15">
      <c r="A203" s="13" t="s">
        <v>1915</v>
      </c>
      <c r="B203" s="13" t="s">
        <v>857</v>
      </c>
      <c r="D203" s="13" t="s">
        <v>857</v>
      </c>
      <c r="E203" s="13" t="s">
        <v>1915</v>
      </c>
      <c r="F203" s="13" t="s">
        <v>1651</v>
      </c>
      <c r="G203" s="13" t="s">
        <v>74</v>
      </c>
      <c r="H203" s="13" t="s">
        <v>5</v>
      </c>
      <c r="I203" s="13" t="s">
        <v>12877</v>
      </c>
      <c r="J203" s="13" t="s">
        <v>1916</v>
      </c>
      <c r="K203" s="13">
        <v>24403389</v>
      </c>
      <c r="L203" s="13">
        <v>0</v>
      </c>
      <c r="M203" s="12" t="s">
        <v>29</v>
      </c>
      <c r="N203" s="12" t="s">
        <v>672</v>
      </c>
      <c r="O203" s="12" t="s">
        <v>1651</v>
      </c>
    </row>
    <row r="204" spans="1:15">
      <c r="A204" s="13" t="s">
        <v>1897</v>
      </c>
      <c r="B204" s="13" t="s">
        <v>860</v>
      </c>
      <c r="D204" s="13" t="s">
        <v>860</v>
      </c>
      <c r="E204" s="13" t="s">
        <v>1897</v>
      </c>
      <c r="F204" s="13" t="s">
        <v>1898</v>
      </c>
      <c r="G204" s="13" t="s">
        <v>74</v>
      </c>
      <c r="H204" s="13" t="s">
        <v>5</v>
      </c>
      <c r="I204" s="13" t="s">
        <v>12877</v>
      </c>
      <c r="J204" s="13" t="s">
        <v>1965</v>
      </c>
      <c r="K204" s="13">
        <v>24822394</v>
      </c>
      <c r="L204" s="13">
        <v>24822394</v>
      </c>
      <c r="M204" s="12" t="s">
        <v>29</v>
      </c>
      <c r="N204" s="12" t="s">
        <v>197</v>
      </c>
      <c r="O204" s="12" t="s">
        <v>1898</v>
      </c>
    </row>
    <row r="205" spans="1:15">
      <c r="A205" s="13" t="s">
        <v>1911</v>
      </c>
      <c r="B205" s="13" t="s">
        <v>862</v>
      </c>
      <c r="D205" s="13" t="s">
        <v>862</v>
      </c>
      <c r="E205" s="13" t="s">
        <v>1911</v>
      </c>
      <c r="F205" s="13" t="s">
        <v>1912</v>
      </c>
      <c r="G205" s="13" t="s">
        <v>74</v>
      </c>
      <c r="H205" s="13" t="s">
        <v>5</v>
      </c>
      <c r="I205" s="13" t="s">
        <v>12877</v>
      </c>
      <c r="J205" s="13" t="s">
        <v>10053</v>
      </c>
      <c r="K205" s="13">
        <v>24427055</v>
      </c>
      <c r="L205" s="13">
        <v>24427055</v>
      </c>
      <c r="M205" s="12" t="s">
        <v>29</v>
      </c>
      <c r="N205" s="12" t="s">
        <v>498</v>
      </c>
      <c r="O205" s="12" t="s">
        <v>1912</v>
      </c>
    </row>
    <row r="206" spans="1:15">
      <c r="A206" s="13" t="s">
        <v>1903</v>
      </c>
      <c r="B206" s="13" t="s">
        <v>866</v>
      </c>
      <c r="D206" s="13" t="s">
        <v>866</v>
      </c>
      <c r="E206" s="13" t="s">
        <v>1903</v>
      </c>
      <c r="F206" s="13" t="s">
        <v>1904</v>
      </c>
      <c r="G206" s="13" t="s">
        <v>74</v>
      </c>
      <c r="H206" s="13" t="s">
        <v>5</v>
      </c>
      <c r="I206" s="13" t="s">
        <v>12877</v>
      </c>
      <c r="J206" s="13" t="s">
        <v>12918</v>
      </c>
      <c r="K206" s="13">
        <v>24496162</v>
      </c>
      <c r="L206" s="13">
        <v>24496162</v>
      </c>
      <c r="M206" s="12" t="s">
        <v>29</v>
      </c>
      <c r="N206" s="12" t="s">
        <v>976</v>
      </c>
      <c r="O206" s="12" t="s">
        <v>1904</v>
      </c>
    </row>
    <row r="207" spans="1:15">
      <c r="A207" s="13" t="s">
        <v>1920</v>
      </c>
      <c r="B207" s="13" t="s">
        <v>867</v>
      </c>
      <c r="D207" s="13" t="s">
        <v>867</v>
      </c>
      <c r="E207" s="13" t="s">
        <v>1920</v>
      </c>
      <c r="F207" s="13" t="s">
        <v>8673</v>
      </c>
      <c r="G207" s="13" t="s">
        <v>74</v>
      </c>
      <c r="H207" s="13" t="s">
        <v>5</v>
      </c>
      <c r="I207" s="13" t="s">
        <v>12877</v>
      </c>
      <c r="J207" s="13" t="s">
        <v>1921</v>
      </c>
      <c r="K207" s="13">
        <v>24496555</v>
      </c>
      <c r="L207" s="13">
        <v>24496555</v>
      </c>
      <c r="M207" s="12" t="s">
        <v>29</v>
      </c>
      <c r="N207" s="12" t="s">
        <v>654</v>
      </c>
      <c r="O207" s="12" t="s">
        <v>8674</v>
      </c>
    </row>
    <row r="208" spans="1:15">
      <c r="A208" s="13" t="s">
        <v>1918</v>
      </c>
      <c r="B208" s="13" t="s">
        <v>868</v>
      </c>
      <c r="D208" s="13" t="s">
        <v>868</v>
      </c>
      <c r="E208" s="13" t="s">
        <v>1918</v>
      </c>
      <c r="F208" s="13" t="s">
        <v>1919</v>
      </c>
      <c r="G208" s="13" t="s">
        <v>74</v>
      </c>
      <c r="H208" s="13" t="s">
        <v>5</v>
      </c>
      <c r="I208" s="13" t="s">
        <v>12877</v>
      </c>
      <c r="J208" s="13" t="s">
        <v>7919</v>
      </c>
      <c r="K208" s="13">
        <v>24495118</v>
      </c>
      <c r="L208" s="13">
        <v>24495118</v>
      </c>
      <c r="M208" s="12" t="s">
        <v>29</v>
      </c>
      <c r="N208" s="12" t="s">
        <v>659</v>
      </c>
      <c r="O208" s="12" t="s">
        <v>1919</v>
      </c>
    </row>
    <row r="209" spans="1:15">
      <c r="A209" s="13" t="s">
        <v>1940</v>
      </c>
      <c r="B209" s="13" t="s">
        <v>870</v>
      </c>
      <c r="D209" s="13" t="s">
        <v>870</v>
      </c>
      <c r="E209" s="13" t="s">
        <v>1940</v>
      </c>
      <c r="F209" s="13" t="s">
        <v>1941</v>
      </c>
      <c r="G209" s="13" t="s">
        <v>74</v>
      </c>
      <c r="H209" s="13" t="s">
        <v>7</v>
      </c>
      <c r="I209" s="13" t="s">
        <v>12877</v>
      </c>
      <c r="J209" s="13" t="s">
        <v>1942</v>
      </c>
      <c r="K209" s="13">
        <v>24411547</v>
      </c>
      <c r="L209" s="13">
        <v>24401624</v>
      </c>
      <c r="M209" s="12" t="s">
        <v>29</v>
      </c>
      <c r="N209" s="12" t="s">
        <v>7774</v>
      </c>
      <c r="O209" s="12" t="s">
        <v>1941</v>
      </c>
    </row>
    <row r="210" spans="1:15">
      <c r="A210" s="13" t="s">
        <v>1930</v>
      </c>
      <c r="B210" s="13" t="s">
        <v>871</v>
      </c>
      <c r="D210" s="13" t="s">
        <v>871</v>
      </c>
      <c r="E210" s="13" t="s">
        <v>1930</v>
      </c>
      <c r="F210" s="13" t="s">
        <v>1931</v>
      </c>
      <c r="G210" s="13" t="s">
        <v>74</v>
      </c>
      <c r="H210" s="13" t="s">
        <v>6</v>
      </c>
      <c r="I210" s="13" t="s">
        <v>12877</v>
      </c>
      <c r="J210" s="13" t="s">
        <v>1932</v>
      </c>
      <c r="K210" s="13">
        <v>22150607</v>
      </c>
      <c r="L210" s="13">
        <v>22150607</v>
      </c>
      <c r="M210" s="12" t="s">
        <v>29</v>
      </c>
      <c r="N210" s="12" t="s">
        <v>631</v>
      </c>
      <c r="O210" s="12" t="s">
        <v>1931</v>
      </c>
    </row>
    <row r="211" spans="1:15">
      <c r="A211" s="13" t="s">
        <v>1922</v>
      </c>
      <c r="B211" s="13" t="s">
        <v>873</v>
      </c>
      <c r="D211" s="13" t="s">
        <v>873</v>
      </c>
      <c r="E211" s="13" t="s">
        <v>1922</v>
      </c>
      <c r="F211" s="13" t="s">
        <v>1852</v>
      </c>
      <c r="G211" s="13" t="s">
        <v>74</v>
      </c>
      <c r="H211" s="13" t="s">
        <v>6</v>
      </c>
      <c r="I211" s="13" t="s">
        <v>12877</v>
      </c>
      <c r="J211" s="13" t="s">
        <v>10816</v>
      </c>
      <c r="K211" s="13">
        <v>24427436</v>
      </c>
      <c r="L211" s="13">
        <v>24427436</v>
      </c>
      <c r="M211" s="12" t="s">
        <v>29</v>
      </c>
      <c r="N211" s="12" t="s">
        <v>647</v>
      </c>
      <c r="O211" s="12" t="s">
        <v>1852</v>
      </c>
    </row>
    <row r="212" spans="1:15">
      <c r="A212" s="13" t="s">
        <v>1933</v>
      </c>
      <c r="B212" s="13" t="s">
        <v>125</v>
      </c>
      <c r="D212" s="13" t="s">
        <v>125</v>
      </c>
      <c r="E212" s="13" t="s">
        <v>1933</v>
      </c>
      <c r="F212" s="13" t="s">
        <v>1262</v>
      </c>
      <c r="G212" s="13" t="s">
        <v>74</v>
      </c>
      <c r="H212" s="13" t="s">
        <v>6</v>
      </c>
      <c r="I212" s="13" t="s">
        <v>12877</v>
      </c>
      <c r="J212" s="13" t="s">
        <v>6854</v>
      </c>
      <c r="K212" s="13">
        <v>24392860</v>
      </c>
      <c r="L212" s="13">
        <v>24382446</v>
      </c>
      <c r="M212" s="12" t="s">
        <v>29</v>
      </c>
      <c r="N212" s="12" t="s">
        <v>629</v>
      </c>
      <c r="O212" s="12" t="s">
        <v>1262</v>
      </c>
    </row>
    <row r="213" spans="1:15">
      <c r="A213" s="13" t="s">
        <v>1928</v>
      </c>
      <c r="B213" s="13" t="s">
        <v>46</v>
      </c>
      <c r="D213" s="13" t="s">
        <v>46</v>
      </c>
      <c r="E213" s="13" t="s">
        <v>1928</v>
      </c>
      <c r="F213" s="13" t="s">
        <v>1929</v>
      </c>
      <c r="G213" s="13" t="s">
        <v>74</v>
      </c>
      <c r="H213" s="13" t="s">
        <v>7</v>
      </c>
      <c r="I213" s="13" t="s">
        <v>12877</v>
      </c>
      <c r="J213" s="13" t="s">
        <v>1993</v>
      </c>
      <c r="K213" s="13">
        <v>24338847</v>
      </c>
      <c r="L213" s="13">
        <v>0</v>
      </c>
      <c r="M213" s="12" t="s">
        <v>29</v>
      </c>
      <c r="N213" s="12" t="s">
        <v>663</v>
      </c>
      <c r="O213" s="12" t="s">
        <v>1929</v>
      </c>
    </row>
    <row r="214" spans="1:15">
      <c r="A214" s="13" t="s">
        <v>1934</v>
      </c>
      <c r="B214" s="13" t="s">
        <v>887</v>
      </c>
      <c r="D214" s="13" t="s">
        <v>887</v>
      </c>
      <c r="E214" s="13" t="s">
        <v>1934</v>
      </c>
      <c r="F214" s="13" t="s">
        <v>1935</v>
      </c>
      <c r="G214" s="13" t="s">
        <v>74</v>
      </c>
      <c r="H214" s="13" t="s">
        <v>6</v>
      </c>
      <c r="I214" s="13" t="s">
        <v>12877</v>
      </c>
      <c r="J214" s="13" t="s">
        <v>1936</v>
      </c>
      <c r="K214" s="13">
        <v>24384141</v>
      </c>
      <c r="L214" s="13">
        <v>0</v>
      </c>
      <c r="M214" s="12" t="s">
        <v>29</v>
      </c>
      <c r="N214" s="12" t="s">
        <v>623</v>
      </c>
      <c r="O214" s="12" t="s">
        <v>1935</v>
      </c>
    </row>
    <row r="215" spans="1:15">
      <c r="A215" s="13" t="s">
        <v>1945</v>
      </c>
      <c r="B215" s="13" t="s">
        <v>96</v>
      </c>
      <c r="D215" s="13" t="s">
        <v>96</v>
      </c>
      <c r="E215" s="13" t="s">
        <v>1945</v>
      </c>
      <c r="F215" s="13" t="s">
        <v>1946</v>
      </c>
      <c r="G215" s="13" t="s">
        <v>74</v>
      </c>
      <c r="H215" s="13" t="s">
        <v>4</v>
      </c>
      <c r="I215" s="13" t="s">
        <v>12877</v>
      </c>
      <c r="J215" s="13" t="s">
        <v>9755</v>
      </c>
      <c r="K215" s="13">
        <v>24306151</v>
      </c>
      <c r="L215" s="13">
        <v>24306151</v>
      </c>
      <c r="M215" s="12" t="s">
        <v>29</v>
      </c>
      <c r="N215" s="12" t="s">
        <v>685</v>
      </c>
      <c r="O215" s="12" t="s">
        <v>1946</v>
      </c>
    </row>
    <row r="216" spans="1:15">
      <c r="A216" s="13" t="s">
        <v>1926</v>
      </c>
      <c r="B216" s="13" t="s">
        <v>892</v>
      </c>
      <c r="D216" s="13" t="s">
        <v>892</v>
      </c>
      <c r="E216" s="13" t="s">
        <v>1926</v>
      </c>
      <c r="F216" s="13" t="s">
        <v>1927</v>
      </c>
      <c r="G216" s="13" t="s">
        <v>74</v>
      </c>
      <c r="H216" s="13" t="s">
        <v>6</v>
      </c>
      <c r="I216" s="13" t="s">
        <v>12877</v>
      </c>
      <c r="J216" s="13" t="s">
        <v>12919</v>
      </c>
      <c r="K216" s="13">
        <v>24381153</v>
      </c>
      <c r="L216" s="13">
        <v>24381153</v>
      </c>
      <c r="M216" s="12" t="s">
        <v>29</v>
      </c>
      <c r="N216" s="12" t="s">
        <v>636</v>
      </c>
      <c r="O216" s="12" t="s">
        <v>1927</v>
      </c>
    </row>
    <row r="217" spans="1:15">
      <c r="A217" s="13" t="s">
        <v>12920</v>
      </c>
      <c r="B217" s="13" t="s">
        <v>895</v>
      </c>
      <c r="D217" s="13" t="s">
        <v>895</v>
      </c>
      <c r="E217" s="13" t="s">
        <v>12920</v>
      </c>
      <c r="F217" s="13" t="s">
        <v>12921</v>
      </c>
      <c r="G217" s="13" t="s">
        <v>74</v>
      </c>
      <c r="H217" s="13" t="s">
        <v>6</v>
      </c>
      <c r="I217" s="13" t="s">
        <v>12877</v>
      </c>
      <c r="J217" s="13"/>
      <c r="K217" s="13">
        <v>24432423</v>
      </c>
      <c r="L217" s="13">
        <v>24432423</v>
      </c>
      <c r="M217" s="12"/>
      <c r="N217" s="12"/>
      <c r="O217" s="12"/>
    </row>
    <row r="218" spans="1:15">
      <c r="A218" s="13" t="s">
        <v>12922</v>
      </c>
      <c r="B218" s="13" t="s">
        <v>900</v>
      </c>
      <c r="D218" s="13" t="s">
        <v>900</v>
      </c>
      <c r="E218" s="13" t="s">
        <v>12922</v>
      </c>
      <c r="F218" s="13" t="s">
        <v>12923</v>
      </c>
      <c r="G218" s="13" t="s">
        <v>74</v>
      </c>
      <c r="H218" s="13" t="s">
        <v>6</v>
      </c>
      <c r="I218" s="13" t="s">
        <v>12877</v>
      </c>
      <c r="J218" s="13"/>
      <c r="K218" s="13">
        <v>24380448</v>
      </c>
      <c r="L218" s="13">
        <v>24380448</v>
      </c>
      <c r="M218" s="12"/>
      <c r="N218" s="12"/>
      <c r="O218" s="12"/>
    </row>
    <row r="219" spans="1:15">
      <c r="A219" s="13" t="s">
        <v>1943</v>
      </c>
      <c r="B219" s="13" t="s">
        <v>906</v>
      </c>
      <c r="D219" s="13" t="s">
        <v>906</v>
      </c>
      <c r="E219" s="13" t="s">
        <v>1943</v>
      </c>
      <c r="F219" s="13" t="s">
        <v>1944</v>
      </c>
      <c r="G219" s="13" t="s">
        <v>74</v>
      </c>
      <c r="H219" s="13" t="s">
        <v>6</v>
      </c>
      <c r="I219" s="13" t="s">
        <v>12877</v>
      </c>
      <c r="J219" s="13" t="s">
        <v>12924</v>
      </c>
      <c r="K219" s="13">
        <v>24396473</v>
      </c>
      <c r="L219" s="13">
        <v>24385922</v>
      </c>
      <c r="M219" s="12" t="s">
        <v>29</v>
      </c>
      <c r="N219" s="12" t="s">
        <v>689</v>
      </c>
      <c r="O219" s="12" t="s">
        <v>1944</v>
      </c>
    </row>
    <row r="220" spans="1:15">
      <c r="A220" s="13" t="s">
        <v>1937</v>
      </c>
      <c r="B220" s="13" t="s">
        <v>911</v>
      </c>
      <c r="D220" s="13" t="s">
        <v>911</v>
      </c>
      <c r="E220" s="13" t="s">
        <v>1937</v>
      </c>
      <c r="F220" s="13" t="s">
        <v>1273</v>
      </c>
      <c r="G220" s="13" t="s">
        <v>74</v>
      </c>
      <c r="H220" s="13" t="s">
        <v>4</v>
      </c>
      <c r="I220" s="13" t="s">
        <v>12877</v>
      </c>
      <c r="J220" s="13" t="s">
        <v>1938</v>
      </c>
      <c r="K220" s="13">
        <v>24414544</v>
      </c>
      <c r="L220" s="13">
        <v>24414544</v>
      </c>
      <c r="M220" s="12" t="s">
        <v>29</v>
      </c>
      <c r="N220" s="12" t="s">
        <v>665</v>
      </c>
      <c r="O220" s="12" t="s">
        <v>1273</v>
      </c>
    </row>
    <row r="221" spans="1:15">
      <c r="A221" s="13" t="s">
        <v>1947</v>
      </c>
      <c r="B221" s="13" t="s">
        <v>913</v>
      </c>
      <c r="D221" s="13" t="s">
        <v>913</v>
      </c>
      <c r="E221" s="13" t="s">
        <v>1947</v>
      </c>
      <c r="F221" s="13" t="s">
        <v>1948</v>
      </c>
      <c r="G221" s="13" t="s">
        <v>74</v>
      </c>
      <c r="H221" s="13" t="s">
        <v>10</v>
      </c>
      <c r="I221" s="13" t="s">
        <v>12877</v>
      </c>
      <c r="J221" s="13" t="s">
        <v>1949</v>
      </c>
      <c r="K221" s="13">
        <v>24584733</v>
      </c>
      <c r="L221" s="13">
        <v>24584733</v>
      </c>
      <c r="M221" s="12" t="s">
        <v>29</v>
      </c>
      <c r="N221" s="12" t="s">
        <v>725</v>
      </c>
      <c r="O221" s="12" t="s">
        <v>1948</v>
      </c>
    </row>
    <row r="222" spans="1:15">
      <c r="A222" s="13" t="s">
        <v>1979</v>
      </c>
      <c r="B222" s="13" t="s">
        <v>917</v>
      </c>
      <c r="D222" s="13" t="s">
        <v>917</v>
      </c>
      <c r="E222" s="13" t="s">
        <v>1979</v>
      </c>
      <c r="F222" s="13" t="s">
        <v>8064</v>
      </c>
      <c r="G222" s="13" t="s">
        <v>74</v>
      </c>
      <c r="H222" s="13" t="s">
        <v>10</v>
      </c>
      <c r="I222" s="13" t="s">
        <v>12877</v>
      </c>
      <c r="J222" s="13" t="s">
        <v>1980</v>
      </c>
      <c r="K222" s="13">
        <v>24583223</v>
      </c>
      <c r="L222" s="13">
        <v>24583223</v>
      </c>
      <c r="M222" s="12" t="s">
        <v>29</v>
      </c>
      <c r="N222" s="12" t="s">
        <v>1978</v>
      </c>
      <c r="O222" s="12" t="s">
        <v>8064</v>
      </c>
    </row>
    <row r="223" spans="1:15">
      <c r="A223" s="13" t="s">
        <v>1984</v>
      </c>
      <c r="B223" s="13" t="s">
        <v>918</v>
      </c>
      <c r="D223" s="13" t="s">
        <v>918</v>
      </c>
      <c r="E223" s="13" t="s">
        <v>1984</v>
      </c>
      <c r="F223" s="13" t="s">
        <v>8675</v>
      </c>
      <c r="G223" s="13" t="s">
        <v>74</v>
      </c>
      <c r="H223" s="13" t="s">
        <v>7</v>
      </c>
      <c r="I223" s="13" t="s">
        <v>12877</v>
      </c>
      <c r="J223" s="13" t="s">
        <v>9800</v>
      </c>
      <c r="K223" s="13">
        <v>24333390</v>
      </c>
      <c r="L223" s="13">
        <v>0</v>
      </c>
      <c r="M223" s="12" t="s">
        <v>29</v>
      </c>
      <c r="N223" s="12" t="s">
        <v>1983</v>
      </c>
      <c r="O223" s="12" t="s">
        <v>8675</v>
      </c>
    </row>
    <row r="224" spans="1:15">
      <c r="A224" s="13" t="s">
        <v>1999</v>
      </c>
      <c r="B224" s="13" t="s">
        <v>48</v>
      </c>
      <c r="D224" s="13" t="s">
        <v>48</v>
      </c>
      <c r="E224" s="13" t="s">
        <v>1999</v>
      </c>
      <c r="F224" s="13" t="s">
        <v>8678</v>
      </c>
      <c r="G224" s="13" t="s">
        <v>74</v>
      </c>
      <c r="H224" s="13" t="s">
        <v>7</v>
      </c>
      <c r="I224" s="13" t="s">
        <v>12877</v>
      </c>
      <c r="J224" s="13" t="s">
        <v>8679</v>
      </c>
      <c r="K224" s="13">
        <v>24332852</v>
      </c>
      <c r="L224" s="13">
        <v>0</v>
      </c>
      <c r="M224" s="12" t="s">
        <v>29</v>
      </c>
      <c r="N224" s="12" t="s">
        <v>1998</v>
      </c>
      <c r="O224" s="12" t="s">
        <v>8680</v>
      </c>
    </row>
    <row r="225" spans="1:15">
      <c r="A225" s="13" t="s">
        <v>1988</v>
      </c>
      <c r="B225" s="13" t="s">
        <v>389</v>
      </c>
      <c r="D225" s="13" t="s">
        <v>389</v>
      </c>
      <c r="E225" s="13" t="s">
        <v>1988</v>
      </c>
      <c r="F225" s="13" t="s">
        <v>1989</v>
      </c>
      <c r="G225" s="13" t="s">
        <v>74</v>
      </c>
      <c r="H225" s="13" t="s">
        <v>14</v>
      </c>
      <c r="I225" s="13" t="s">
        <v>12877</v>
      </c>
      <c r="J225" s="13" t="s">
        <v>10817</v>
      </c>
      <c r="K225" s="13">
        <v>24584021</v>
      </c>
      <c r="L225" s="13">
        <v>24584021</v>
      </c>
      <c r="M225" s="12" t="s">
        <v>29</v>
      </c>
      <c r="N225" s="12" t="s">
        <v>1987</v>
      </c>
      <c r="O225" s="12" t="s">
        <v>1989</v>
      </c>
    </row>
    <row r="226" spans="1:15">
      <c r="A226" s="13" t="s">
        <v>1995</v>
      </c>
      <c r="B226" s="13" t="s">
        <v>503</v>
      </c>
      <c r="D226" s="13" t="s">
        <v>503</v>
      </c>
      <c r="E226" s="13" t="s">
        <v>1995</v>
      </c>
      <c r="F226" s="13" t="s">
        <v>1996</v>
      </c>
      <c r="G226" s="13" t="s">
        <v>74</v>
      </c>
      <c r="H226" s="13" t="s">
        <v>7</v>
      </c>
      <c r="I226" s="13" t="s">
        <v>12877</v>
      </c>
      <c r="J226" s="13" t="s">
        <v>8695</v>
      </c>
      <c r="K226" s="13">
        <v>24876104</v>
      </c>
      <c r="L226" s="13">
        <v>24846104</v>
      </c>
      <c r="M226" s="12" t="s">
        <v>29</v>
      </c>
      <c r="N226" s="12" t="s">
        <v>1994</v>
      </c>
      <c r="O226" s="12" t="s">
        <v>1996</v>
      </c>
    </row>
    <row r="227" spans="1:15">
      <c r="A227" s="13" t="s">
        <v>1974</v>
      </c>
      <c r="B227" s="13" t="s">
        <v>927</v>
      </c>
      <c r="D227" s="13" t="s">
        <v>927</v>
      </c>
      <c r="E227" s="13" t="s">
        <v>1974</v>
      </c>
      <c r="F227" s="13" t="s">
        <v>1975</v>
      </c>
      <c r="G227" s="13" t="s">
        <v>74</v>
      </c>
      <c r="H227" s="13" t="s">
        <v>14</v>
      </c>
      <c r="I227" s="13" t="s">
        <v>12877</v>
      </c>
      <c r="J227" s="13" t="s">
        <v>6855</v>
      </c>
      <c r="K227" s="13">
        <v>22494491</v>
      </c>
      <c r="L227" s="13">
        <v>0</v>
      </c>
      <c r="M227" s="12" t="s">
        <v>29</v>
      </c>
      <c r="N227" s="12" t="s">
        <v>1973</v>
      </c>
      <c r="O227" s="12" t="s">
        <v>1975</v>
      </c>
    </row>
    <row r="228" spans="1:15">
      <c r="A228" s="13" t="s">
        <v>1986</v>
      </c>
      <c r="B228" s="13" t="s">
        <v>932</v>
      </c>
      <c r="D228" s="13" t="s">
        <v>932</v>
      </c>
      <c r="E228" s="13" t="s">
        <v>1986</v>
      </c>
      <c r="F228" s="13" t="s">
        <v>8676</v>
      </c>
      <c r="G228" s="13" t="s">
        <v>74</v>
      </c>
      <c r="H228" s="13" t="s">
        <v>5</v>
      </c>
      <c r="I228" s="13" t="s">
        <v>12877</v>
      </c>
      <c r="J228" s="13" t="s">
        <v>10054</v>
      </c>
      <c r="K228" s="13">
        <v>24332701</v>
      </c>
      <c r="L228" s="13">
        <v>24330078</v>
      </c>
      <c r="M228" s="12" t="s">
        <v>29</v>
      </c>
      <c r="N228" s="12" t="s">
        <v>1985</v>
      </c>
      <c r="O228" s="12" t="s">
        <v>8677</v>
      </c>
    </row>
    <row r="229" spans="1:15">
      <c r="A229" s="13" t="s">
        <v>1977</v>
      </c>
      <c r="B229" s="13" t="s">
        <v>936</v>
      </c>
      <c r="D229" s="13" t="s">
        <v>936</v>
      </c>
      <c r="E229" s="13" t="s">
        <v>1977</v>
      </c>
      <c r="F229" s="13" t="s">
        <v>6752</v>
      </c>
      <c r="G229" s="13" t="s">
        <v>74</v>
      </c>
      <c r="H229" s="13" t="s">
        <v>7</v>
      </c>
      <c r="I229" s="13" t="s">
        <v>12877</v>
      </c>
      <c r="J229" s="13" t="s">
        <v>12925</v>
      </c>
      <c r="K229" s="13">
        <v>24401598</v>
      </c>
      <c r="L229" s="13">
        <v>0</v>
      </c>
      <c r="M229" s="12" t="s">
        <v>29</v>
      </c>
      <c r="N229" s="12" t="s">
        <v>1976</v>
      </c>
      <c r="O229" s="12" t="s">
        <v>6752</v>
      </c>
    </row>
    <row r="230" spans="1:15">
      <c r="A230" s="13" t="s">
        <v>1982</v>
      </c>
      <c r="B230" s="13" t="s">
        <v>940</v>
      </c>
      <c r="D230" s="13" t="s">
        <v>940</v>
      </c>
      <c r="E230" s="13" t="s">
        <v>1982</v>
      </c>
      <c r="F230" s="13" t="s">
        <v>1960</v>
      </c>
      <c r="G230" s="13" t="s">
        <v>74</v>
      </c>
      <c r="H230" s="13" t="s">
        <v>7</v>
      </c>
      <c r="I230" s="13" t="s">
        <v>12877</v>
      </c>
      <c r="J230" s="13" t="s">
        <v>8828</v>
      </c>
      <c r="K230" s="13">
        <v>24877160</v>
      </c>
      <c r="L230" s="13">
        <v>0</v>
      </c>
      <c r="M230" s="12" t="s">
        <v>29</v>
      </c>
      <c r="N230" s="12" t="s">
        <v>1981</v>
      </c>
      <c r="O230" s="12" t="s">
        <v>1960</v>
      </c>
    </row>
    <row r="231" spans="1:15">
      <c r="A231" s="13" t="s">
        <v>2036</v>
      </c>
      <c r="B231" s="13" t="s">
        <v>943</v>
      </c>
      <c r="D231" s="13" t="s">
        <v>943</v>
      </c>
      <c r="E231" s="13" t="s">
        <v>2036</v>
      </c>
      <c r="F231" s="13" t="s">
        <v>601</v>
      </c>
      <c r="G231" s="13" t="s">
        <v>74</v>
      </c>
      <c r="H231" s="13" t="s">
        <v>14</v>
      </c>
      <c r="I231" s="13" t="s">
        <v>12725</v>
      </c>
      <c r="J231" s="13" t="s">
        <v>9756</v>
      </c>
      <c r="K231" s="13">
        <v>24942422</v>
      </c>
      <c r="L231" s="13">
        <v>24942344</v>
      </c>
      <c r="M231" s="12" t="s">
        <v>29</v>
      </c>
      <c r="N231" s="12" t="s">
        <v>7817</v>
      </c>
      <c r="O231" s="12" t="s">
        <v>601</v>
      </c>
    </row>
    <row r="232" spans="1:15">
      <c r="A232" s="13" t="s">
        <v>2029</v>
      </c>
      <c r="B232" s="13" t="s">
        <v>950</v>
      </c>
      <c r="D232" s="13" t="s">
        <v>950</v>
      </c>
      <c r="E232" s="13" t="s">
        <v>2029</v>
      </c>
      <c r="F232" s="13" t="s">
        <v>2030</v>
      </c>
      <c r="G232" s="13" t="s">
        <v>74</v>
      </c>
      <c r="H232" s="13" t="s">
        <v>9</v>
      </c>
      <c r="I232" s="13" t="s">
        <v>12877</v>
      </c>
      <c r="J232" s="13" t="s">
        <v>7914</v>
      </c>
      <c r="K232" s="13">
        <v>24441104</v>
      </c>
      <c r="L232" s="13">
        <v>24441104</v>
      </c>
      <c r="M232" s="12" t="s">
        <v>29</v>
      </c>
      <c r="N232" s="12" t="s">
        <v>7868</v>
      </c>
      <c r="O232" s="12" t="s">
        <v>2030</v>
      </c>
    </row>
    <row r="233" spans="1:15">
      <c r="A233" s="13" t="s">
        <v>2000</v>
      </c>
      <c r="B233" s="13" t="s">
        <v>955</v>
      </c>
      <c r="D233" s="13" t="s">
        <v>955</v>
      </c>
      <c r="E233" s="13" t="s">
        <v>2000</v>
      </c>
      <c r="F233" s="13" t="s">
        <v>8681</v>
      </c>
      <c r="G233" s="13" t="s">
        <v>74</v>
      </c>
      <c r="H233" s="13" t="s">
        <v>14</v>
      </c>
      <c r="I233" s="13" t="s">
        <v>12877</v>
      </c>
      <c r="J233" s="13" t="s">
        <v>10818</v>
      </c>
      <c r="K233" s="13">
        <v>24443493</v>
      </c>
      <c r="L233" s="13">
        <v>24443493</v>
      </c>
      <c r="M233" s="12" t="s">
        <v>29</v>
      </c>
      <c r="N233" s="12" t="s">
        <v>7880</v>
      </c>
      <c r="O233" s="12" t="s">
        <v>8682</v>
      </c>
    </row>
    <row r="234" spans="1:15">
      <c r="A234" s="13" t="s">
        <v>2002</v>
      </c>
      <c r="B234" s="13" t="s">
        <v>959</v>
      </c>
      <c r="D234" s="13" t="s">
        <v>959</v>
      </c>
      <c r="E234" s="13" t="s">
        <v>2002</v>
      </c>
      <c r="F234" s="13" t="s">
        <v>8683</v>
      </c>
      <c r="G234" s="13" t="s">
        <v>74</v>
      </c>
      <c r="H234" s="13" t="s">
        <v>9</v>
      </c>
      <c r="I234" s="13" t="s">
        <v>12877</v>
      </c>
      <c r="J234" s="13" t="s">
        <v>10055</v>
      </c>
      <c r="K234" s="13">
        <v>24955191</v>
      </c>
      <c r="L234" s="13">
        <v>24955191</v>
      </c>
      <c r="M234" s="12" t="s">
        <v>29</v>
      </c>
      <c r="N234" s="12" t="s">
        <v>930</v>
      </c>
      <c r="O234" s="12" t="s">
        <v>9256</v>
      </c>
    </row>
    <row r="235" spans="1:15">
      <c r="A235" s="13" t="s">
        <v>2014</v>
      </c>
      <c r="B235" s="13" t="s">
        <v>964</v>
      </c>
      <c r="D235" s="13" t="s">
        <v>964</v>
      </c>
      <c r="E235" s="13" t="s">
        <v>2014</v>
      </c>
      <c r="F235" s="13" t="s">
        <v>2015</v>
      </c>
      <c r="G235" s="13" t="s">
        <v>74</v>
      </c>
      <c r="H235" s="13" t="s">
        <v>9</v>
      </c>
      <c r="I235" s="13" t="s">
        <v>12877</v>
      </c>
      <c r="J235" s="13" t="s">
        <v>9294</v>
      </c>
      <c r="K235" s="13">
        <v>24941614</v>
      </c>
      <c r="L235" s="13">
        <v>24941614</v>
      </c>
      <c r="M235" s="12" t="s">
        <v>29</v>
      </c>
      <c r="N235" s="12" t="s">
        <v>2013</v>
      </c>
      <c r="O235" s="12" t="s">
        <v>2015</v>
      </c>
    </row>
    <row r="236" spans="1:15">
      <c r="A236" s="13" t="s">
        <v>2042</v>
      </c>
      <c r="B236" s="13" t="s">
        <v>968</v>
      </c>
      <c r="D236" s="13" t="s">
        <v>968</v>
      </c>
      <c r="E236" s="13" t="s">
        <v>2042</v>
      </c>
      <c r="F236" s="13" t="s">
        <v>2043</v>
      </c>
      <c r="G236" s="13" t="s">
        <v>74</v>
      </c>
      <c r="H236" s="13" t="s">
        <v>9</v>
      </c>
      <c r="I236" s="13" t="s">
        <v>12877</v>
      </c>
      <c r="J236" s="13" t="s">
        <v>2016</v>
      </c>
      <c r="K236" s="13">
        <v>24445247</v>
      </c>
      <c r="L236" s="13">
        <v>24445247</v>
      </c>
      <c r="M236" s="12" t="s">
        <v>29</v>
      </c>
      <c r="N236" s="12" t="s">
        <v>808</v>
      </c>
      <c r="O236" s="12" t="s">
        <v>2043</v>
      </c>
    </row>
    <row r="237" spans="1:15">
      <c r="A237" s="13" t="s">
        <v>2018</v>
      </c>
      <c r="B237" s="13" t="s">
        <v>972</v>
      </c>
      <c r="D237" s="13" t="s">
        <v>972</v>
      </c>
      <c r="E237" s="13" t="s">
        <v>2018</v>
      </c>
      <c r="F237" s="13" t="s">
        <v>2019</v>
      </c>
      <c r="G237" s="13" t="s">
        <v>74</v>
      </c>
      <c r="H237" s="13" t="s">
        <v>14</v>
      </c>
      <c r="I237" s="13" t="s">
        <v>12877</v>
      </c>
      <c r="J237" s="13" t="s">
        <v>9757</v>
      </c>
      <c r="K237" s="13">
        <v>24944812</v>
      </c>
      <c r="L237" s="13">
        <v>24944812</v>
      </c>
      <c r="M237" s="12" t="s">
        <v>29</v>
      </c>
      <c r="N237" s="12" t="s">
        <v>2017</v>
      </c>
      <c r="O237" s="12" t="s">
        <v>2019</v>
      </c>
    </row>
    <row r="238" spans="1:15">
      <c r="A238" s="13" t="s">
        <v>2010</v>
      </c>
      <c r="B238" s="13" t="s">
        <v>230</v>
      </c>
      <c r="D238" s="13" t="s">
        <v>230</v>
      </c>
      <c r="E238" s="13" t="s">
        <v>2010</v>
      </c>
      <c r="F238" s="13" t="s">
        <v>2011</v>
      </c>
      <c r="G238" s="13" t="s">
        <v>74</v>
      </c>
      <c r="H238" s="13" t="s">
        <v>14</v>
      </c>
      <c r="I238" s="13" t="s">
        <v>12877</v>
      </c>
      <c r="J238" s="13" t="s">
        <v>5998</v>
      </c>
      <c r="K238" s="13">
        <v>24941744</v>
      </c>
      <c r="L238" s="13">
        <v>24941744</v>
      </c>
      <c r="M238" s="12" t="s">
        <v>29</v>
      </c>
      <c r="N238" s="12" t="s">
        <v>2009</v>
      </c>
      <c r="O238" s="12" t="s">
        <v>2011</v>
      </c>
    </row>
    <row r="239" spans="1:15">
      <c r="A239" s="13" t="s">
        <v>2024</v>
      </c>
      <c r="B239" s="13" t="s">
        <v>577</v>
      </c>
      <c r="D239" s="13" t="s">
        <v>577</v>
      </c>
      <c r="E239" s="13" t="s">
        <v>2024</v>
      </c>
      <c r="F239" s="13" t="s">
        <v>2025</v>
      </c>
      <c r="G239" s="13" t="s">
        <v>74</v>
      </c>
      <c r="H239" s="13" t="s">
        <v>14</v>
      </c>
      <c r="I239" s="13" t="s">
        <v>12877</v>
      </c>
      <c r="J239" s="13" t="s">
        <v>10108</v>
      </c>
      <c r="K239" s="13">
        <v>24943303</v>
      </c>
      <c r="L239" s="13">
        <v>24943303</v>
      </c>
      <c r="M239" s="12" t="s">
        <v>29</v>
      </c>
      <c r="N239" s="12" t="s">
        <v>2023</v>
      </c>
      <c r="O239" s="12" t="s">
        <v>2025</v>
      </c>
    </row>
    <row r="240" spans="1:15">
      <c r="A240" s="13" t="s">
        <v>2038</v>
      </c>
      <c r="B240" s="13" t="s">
        <v>981</v>
      </c>
      <c r="D240" s="13" t="s">
        <v>981</v>
      </c>
      <c r="E240" s="13" t="s">
        <v>2038</v>
      </c>
      <c r="F240" s="13" t="s">
        <v>8685</v>
      </c>
      <c r="G240" s="13" t="s">
        <v>74</v>
      </c>
      <c r="H240" s="13" t="s">
        <v>14</v>
      </c>
      <c r="I240" s="13" t="s">
        <v>12877</v>
      </c>
      <c r="J240" s="13" t="s">
        <v>6076</v>
      </c>
      <c r="K240" s="13">
        <v>24947013</v>
      </c>
      <c r="L240" s="13">
        <v>24947013</v>
      </c>
      <c r="M240" s="12" t="s">
        <v>29</v>
      </c>
      <c r="N240" s="12" t="s">
        <v>2037</v>
      </c>
      <c r="O240" s="12" t="s">
        <v>8686</v>
      </c>
    </row>
    <row r="241" spans="1:15">
      <c r="A241" s="13" t="s">
        <v>2040</v>
      </c>
      <c r="B241" s="13" t="s">
        <v>985</v>
      </c>
      <c r="D241" s="13" t="s">
        <v>985</v>
      </c>
      <c r="E241" s="13" t="s">
        <v>2040</v>
      </c>
      <c r="F241" s="13" t="s">
        <v>2041</v>
      </c>
      <c r="G241" s="13" t="s">
        <v>74</v>
      </c>
      <c r="H241" s="13" t="s">
        <v>9</v>
      </c>
      <c r="I241" s="13" t="s">
        <v>12877</v>
      </c>
      <c r="J241" s="13" t="s">
        <v>9294</v>
      </c>
      <c r="K241" s="13">
        <v>24944425</v>
      </c>
      <c r="L241" s="13">
        <v>0</v>
      </c>
      <c r="M241" s="12" t="s">
        <v>29</v>
      </c>
      <c r="N241" s="12" t="s">
        <v>7812</v>
      </c>
      <c r="O241" s="12" t="s">
        <v>2041</v>
      </c>
    </row>
    <row r="242" spans="1:15">
      <c r="A242" s="13" t="s">
        <v>6546</v>
      </c>
      <c r="B242" s="13" t="s">
        <v>990</v>
      </c>
      <c r="D242" s="13" t="s">
        <v>990</v>
      </c>
      <c r="E242" s="13" t="s">
        <v>6546</v>
      </c>
      <c r="F242" s="13" t="s">
        <v>6856</v>
      </c>
      <c r="G242" s="13" t="s">
        <v>74</v>
      </c>
      <c r="H242" s="13" t="s">
        <v>14</v>
      </c>
      <c r="I242" s="13" t="s">
        <v>12877</v>
      </c>
      <c r="J242" s="13" t="s">
        <v>10819</v>
      </c>
      <c r="K242" s="13">
        <v>24441153</v>
      </c>
      <c r="L242" s="13">
        <v>24441153</v>
      </c>
      <c r="M242" s="12"/>
      <c r="N242" s="12"/>
      <c r="O242" s="12"/>
    </row>
    <row r="243" spans="1:15">
      <c r="A243" s="13" t="s">
        <v>2080</v>
      </c>
      <c r="B243" s="13" t="s">
        <v>992</v>
      </c>
      <c r="D243" s="13" t="s">
        <v>992</v>
      </c>
      <c r="E243" s="13" t="s">
        <v>2080</v>
      </c>
      <c r="F243" s="13" t="s">
        <v>9258</v>
      </c>
      <c r="G243" s="13" t="s">
        <v>74</v>
      </c>
      <c r="H243" s="13" t="s">
        <v>14</v>
      </c>
      <c r="I243" s="13" t="s">
        <v>12877</v>
      </c>
      <c r="J243" s="13" t="s">
        <v>2081</v>
      </c>
      <c r="K243" s="13">
        <v>24446488</v>
      </c>
      <c r="L243" s="13">
        <v>24446488</v>
      </c>
      <c r="M243" s="12" t="s">
        <v>29</v>
      </c>
      <c r="N243" s="12" t="s">
        <v>2079</v>
      </c>
      <c r="O243" s="12" t="s">
        <v>6753</v>
      </c>
    </row>
    <row r="244" spans="1:15">
      <c r="A244" s="13" t="s">
        <v>6547</v>
      </c>
      <c r="B244" s="13" t="s">
        <v>996</v>
      </c>
      <c r="D244" s="13" t="s">
        <v>996</v>
      </c>
      <c r="E244" s="13" t="s">
        <v>6547</v>
      </c>
      <c r="F244" s="13" t="s">
        <v>6754</v>
      </c>
      <c r="G244" s="13" t="s">
        <v>74</v>
      </c>
      <c r="H244" s="13" t="s">
        <v>10</v>
      </c>
      <c r="I244" s="13" t="s">
        <v>12877</v>
      </c>
      <c r="J244" s="13" t="s">
        <v>6801</v>
      </c>
      <c r="K244" s="13">
        <v>24486836</v>
      </c>
      <c r="L244" s="13">
        <v>24486836</v>
      </c>
      <c r="M244" s="12"/>
      <c r="N244" s="12"/>
      <c r="O244" s="12"/>
    </row>
    <row r="245" spans="1:15">
      <c r="A245" s="13" t="s">
        <v>2051</v>
      </c>
      <c r="B245" s="13" t="s">
        <v>998</v>
      </c>
      <c r="D245" s="13" t="s">
        <v>998</v>
      </c>
      <c r="E245" s="13" t="s">
        <v>2051</v>
      </c>
      <c r="F245" s="13" t="s">
        <v>2052</v>
      </c>
      <c r="G245" s="13" t="s">
        <v>74</v>
      </c>
      <c r="H245" s="13" t="s">
        <v>10</v>
      </c>
      <c r="I245" s="13" t="s">
        <v>12877</v>
      </c>
      <c r="J245" s="13" t="s">
        <v>2053</v>
      </c>
      <c r="K245" s="13">
        <v>24480397</v>
      </c>
      <c r="L245" s="13">
        <v>24485674</v>
      </c>
      <c r="M245" s="12" t="s">
        <v>29</v>
      </c>
      <c r="N245" s="12" t="s">
        <v>135</v>
      </c>
      <c r="O245" s="12" t="s">
        <v>2052</v>
      </c>
    </row>
    <row r="246" spans="1:15">
      <c r="A246" s="13" t="s">
        <v>2054</v>
      </c>
      <c r="B246" s="13" t="s">
        <v>523</v>
      </c>
      <c r="D246" s="13" t="s">
        <v>523</v>
      </c>
      <c r="E246" s="13" t="s">
        <v>2054</v>
      </c>
      <c r="F246" s="13" t="s">
        <v>2055</v>
      </c>
      <c r="G246" s="13" t="s">
        <v>74</v>
      </c>
      <c r="H246" s="13" t="s">
        <v>14</v>
      </c>
      <c r="I246" s="13" t="s">
        <v>12877</v>
      </c>
      <c r="J246" s="13" t="s">
        <v>11770</v>
      </c>
      <c r="K246" s="13">
        <v>24941317</v>
      </c>
      <c r="L246" s="13">
        <v>24941317</v>
      </c>
      <c r="M246" s="12" t="s">
        <v>29</v>
      </c>
      <c r="N246" s="12" t="s">
        <v>159</v>
      </c>
      <c r="O246" s="12" t="s">
        <v>2055</v>
      </c>
    </row>
    <row r="247" spans="1:15">
      <c r="A247" s="13" t="s">
        <v>2105</v>
      </c>
      <c r="B247" s="13" t="s">
        <v>138</v>
      </c>
      <c r="D247" s="13" t="s">
        <v>138</v>
      </c>
      <c r="E247" s="13" t="s">
        <v>2105</v>
      </c>
      <c r="F247" s="13" t="s">
        <v>2106</v>
      </c>
      <c r="G247" s="13" t="s">
        <v>74</v>
      </c>
      <c r="H247" s="13" t="s">
        <v>13</v>
      </c>
      <c r="I247" s="13" t="s">
        <v>12877</v>
      </c>
      <c r="J247" s="13" t="s">
        <v>12926</v>
      </c>
      <c r="K247" s="13">
        <v>24289796</v>
      </c>
      <c r="L247" s="13">
        <v>0</v>
      </c>
      <c r="M247" s="12" t="s">
        <v>29</v>
      </c>
      <c r="N247" s="12" t="s">
        <v>7871</v>
      </c>
      <c r="O247" s="12" t="s">
        <v>2106</v>
      </c>
    </row>
    <row r="248" spans="1:15">
      <c r="A248" s="13" t="s">
        <v>2120</v>
      </c>
      <c r="B248" s="13" t="s">
        <v>240</v>
      </c>
      <c r="D248" s="13" t="s">
        <v>240</v>
      </c>
      <c r="E248" s="13" t="s">
        <v>2120</v>
      </c>
      <c r="F248" s="13" t="s">
        <v>2121</v>
      </c>
      <c r="G248" s="13" t="s">
        <v>74</v>
      </c>
      <c r="H248" s="13" t="s">
        <v>13</v>
      </c>
      <c r="I248" s="13" t="s">
        <v>12877</v>
      </c>
      <c r="J248" s="13" t="s">
        <v>9937</v>
      </c>
      <c r="K248" s="13">
        <v>24289746</v>
      </c>
      <c r="L248" s="13">
        <v>24289746</v>
      </c>
      <c r="M248" s="12" t="s">
        <v>29</v>
      </c>
      <c r="N248" s="12" t="s">
        <v>7870</v>
      </c>
      <c r="O248" s="12" t="s">
        <v>2121</v>
      </c>
    </row>
    <row r="249" spans="1:15">
      <c r="A249" s="13" t="s">
        <v>2159</v>
      </c>
      <c r="B249" s="13" t="s">
        <v>323</v>
      </c>
      <c r="D249" s="13" t="s">
        <v>323</v>
      </c>
      <c r="E249" s="13" t="s">
        <v>2159</v>
      </c>
      <c r="F249" s="13" t="s">
        <v>2160</v>
      </c>
      <c r="G249" s="13" t="s">
        <v>74</v>
      </c>
      <c r="H249" s="13" t="s">
        <v>13</v>
      </c>
      <c r="I249" s="13" t="s">
        <v>12877</v>
      </c>
      <c r="J249" s="13" t="s">
        <v>2161</v>
      </c>
      <c r="K249" s="13">
        <v>24289774</v>
      </c>
      <c r="L249" s="13">
        <v>24283362</v>
      </c>
      <c r="M249" s="12" t="s">
        <v>29</v>
      </c>
      <c r="N249" s="12" t="s">
        <v>7792</v>
      </c>
      <c r="O249" s="12" t="s">
        <v>2160</v>
      </c>
    </row>
    <row r="250" spans="1:15">
      <c r="A250" s="13" t="s">
        <v>6548</v>
      </c>
      <c r="B250" s="13" t="s">
        <v>1009</v>
      </c>
      <c r="D250" s="13" t="s">
        <v>1009</v>
      </c>
      <c r="E250" s="13" t="s">
        <v>6548</v>
      </c>
      <c r="F250" s="13" t="s">
        <v>6755</v>
      </c>
      <c r="G250" s="13" t="s">
        <v>74</v>
      </c>
      <c r="H250" s="13" t="s">
        <v>13</v>
      </c>
      <c r="I250" s="13" t="s">
        <v>12877</v>
      </c>
      <c r="J250" s="13" t="s">
        <v>12927</v>
      </c>
      <c r="K250" s="13">
        <v>24287704</v>
      </c>
      <c r="L250" s="13">
        <v>24288002</v>
      </c>
      <c r="M250" s="12"/>
      <c r="N250" s="12"/>
      <c r="O250" s="12"/>
    </row>
    <row r="251" spans="1:15">
      <c r="A251" s="13" t="s">
        <v>2150</v>
      </c>
      <c r="B251" s="13" t="s">
        <v>6608</v>
      </c>
      <c r="D251" s="13" t="s">
        <v>6608</v>
      </c>
      <c r="E251" s="13" t="s">
        <v>2150</v>
      </c>
      <c r="F251" s="13" t="s">
        <v>2151</v>
      </c>
      <c r="G251" s="13" t="s">
        <v>74</v>
      </c>
      <c r="H251" s="13" t="s">
        <v>13</v>
      </c>
      <c r="I251" s="13" t="s">
        <v>12877</v>
      </c>
      <c r="J251" s="13" t="s">
        <v>10369</v>
      </c>
      <c r="K251" s="13">
        <v>24289122</v>
      </c>
      <c r="L251" s="13">
        <v>24289122</v>
      </c>
      <c r="M251" s="12" t="s">
        <v>29</v>
      </c>
      <c r="N251" s="12" t="s">
        <v>2149</v>
      </c>
      <c r="O251" s="12" t="s">
        <v>2151</v>
      </c>
    </row>
    <row r="252" spans="1:15">
      <c r="A252" s="13" t="s">
        <v>2213</v>
      </c>
      <c r="B252" s="13" t="s">
        <v>1010</v>
      </c>
      <c r="D252" s="13" t="s">
        <v>1010</v>
      </c>
      <c r="E252" s="13" t="s">
        <v>2213</v>
      </c>
      <c r="F252" s="13" t="s">
        <v>2214</v>
      </c>
      <c r="G252" s="13" t="s">
        <v>74</v>
      </c>
      <c r="H252" s="13" t="s">
        <v>12</v>
      </c>
      <c r="I252" s="13" t="s">
        <v>12877</v>
      </c>
      <c r="J252" s="13" t="s">
        <v>12928</v>
      </c>
      <c r="K252" s="13">
        <v>24463640</v>
      </c>
      <c r="L252" s="13">
        <v>24460137</v>
      </c>
      <c r="M252" s="12" t="s">
        <v>29</v>
      </c>
      <c r="N252" s="12" t="s">
        <v>2212</v>
      </c>
      <c r="O252" s="12" t="s">
        <v>2214</v>
      </c>
    </row>
    <row r="253" spans="1:15">
      <c r="A253" s="13" t="s">
        <v>2168</v>
      </c>
      <c r="B253" s="13" t="s">
        <v>1011</v>
      </c>
      <c r="D253" s="13" t="s">
        <v>1011</v>
      </c>
      <c r="E253" s="13" t="s">
        <v>2168</v>
      </c>
      <c r="F253" s="13" t="s">
        <v>2169</v>
      </c>
      <c r="G253" s="13" t="s">
        <v>74</v>
      </c>
      <c r="H253" s="13" t="s">
        <v>12</v>
      </c>
      <c r="I253" s="13" t="s">
        <v>12877</v>
      </c>
      <c r="J253" s="13" t="s">
        <v>8693</v>
      </c>
      <c r="K253" s="13">
        <v>24465207</v>
      </c>
      <c r="L253" s="13">
        <v>24467874</v>
      </c>
      <c r="M253" s="12" t="s">
        <v>29</v>
      </c>
      <c r="N253" s="12" t="s">
        <v>7881</v>
      </c>
      <c r="O253" s="12" t="s">
        <v>2169</v>
      </c>
    </row>
    <row r="254" spans="1:15">
      <c r="A254" s="13" t="s">
        <v>2179</v>
      </c>
      <c r="B254" s="13" t="s">
        <v>6609</v>
      </c>
      <c r="D254" s="13" t="s">
        <v>6609</v>
      </c>
      <c r="E254" s="13" t="s">
        <v>2179</v>
      </c>
      <c r="F254" s="13" t="s">
        <v>2180</v>
      </c>
      <c r="G254" s="13" t="s">
        <v>74</v>
      </c>
      <c r="H254" s="13" t="s">
        <v>12</v>
      </c>
      <c r="I254" s="13" t="s">
        <v>12877</v>
      </c>
      <c r="J254" s="13" t="s">
        <v>10820</v>
      </c>
      <c r="K254" s="13">
        <v>24467442</v>
      </c>
      <c r="L254" s="13">
        <v>24467442</v>
      </c>
      <c r="M254" s="12" t="s">
        <v>29</v>
      </c>
      <c r="N254" s="12" t="s">
        <v>7782</v>
      </c>
      <c r="O254" s="12" t="s">
        <v>2180</v>
      </c>
    </row>
    <row r="255" spans="1:15">
      <c r="A255" s="13" t="s">
        <v>2243</v>
      </c>
      <c r="B255" s="13" t="s">
        <v>1013</v>
      </c>
      <c r="D255" s="13" t="s">
        <v>1013</v>
      </c>
      <c r="E255" s="13" t="s">
        <v>2243</v>
      </c>
      <c r="F255" s="13" t="s">
        <v>10056</v>
      </c>
      <c r="G255" s="13" t="s">
        <v>73</v>
      </c>
      <c r="H255" s="13" t="s">
        <v>3</v>
      </c>
      <c r="I255" s="13" t="s">
        <v>12725</v>
      </c>
      <c r="J255" s="13" t="s">
        <v>10875</v>
      </c>
      <c r="K255" s="13">
        <v>24455670</v>
      </c>
      <c r="L255" s="13">
        <v>24456160</v>
      </c>
      <c r="M255" s="12" t="s">
        <v>29</v>
      </c>
      <c r="N255" s="12" t="s">
        <v>7879</v>
      </c>
      <c r="O255" s="12" t="s">
        <v>10056</v>
      </c>
    </row>
    <row r="256" spans="1:15">
      <c r="A256" s="13" t="s">
        <v>6549</v>
      </c>
      <c r="B256" s="13" t="s">
        <v>6610</v>
      </c>
      <c r="D256" s="13" t="s">
        <v>6610</v>
      </c>
      <c r="E256" s="13" t="s">
        <v>6549</v>
      </c>
      <c r="F256" s="13" t="s">
        <v>10057</v>
      </c>
      <c r="G256" s="13" t="s">
        <v>73</v>
      </c>
      <c r="H256" s="13" t="s">
        <v>3</v>
      </c>
      <c r="I256" s="13" t="s">
        <v>12877</v>
      </c>
      <c r="J256" s="13" t="s">
        <v>9758</v>
      </c>
      <c r="K256" s="13">
        <v>24450750</v>
      </c>
      <c r="L256" s="13">
        <v>24450750</v>
      </c>
      <c r="M256" s="12"/>
      <c r="N256" s="12"/>
      <c r="O256" s="12"/>
    </row>
    <row r="257" spans="1:15">
      <c r="A257" s="13" t="s">
        <v>6550</v>
      </c>
      <c r="B257" s="13" t="s">
        <v>1019</v>
      </c>
      <c r="D257" s="13" t="s">
        <v>1019</v>
      </c>
      <c r="E257" s="13" t="s">
        <v>6550</v>
      </c>
      <c r="F257" s="13" t="s">
        <v>10058</v>
      </c>
      <c r="G257" s="13" t="s">
        <v>73</v>
      </c>
      <c r="H257" s="13" t="s">
        <v>3</v>
      </c>
      <c r="I257" s="13" t="s">
        <v>12877</v>
      </c>
      <c r="J257" s="13" t="s">
        <v>12929</v>
      </c>
      <c r="K257" s="13">
        <v>24476762</v>
      </c>
      <c r="L257" s="13">
        <v>24476762</v>
      </c>
      <c r="M257" s="12"/>
      <c r="N257" s="12"/>
      <c r="O257" s="12"/>
    </row>
    <row r="258" spans="1:15">
      <c r="A258" s="13" t="s">
        <v>2244</v>
      </c>
      <c r="B258" s="13" t="s">
        <v>1021</v>
      </c>
      <c r="D258" s="13" t="s">
        <v>1021</v>
      </c>
      <c r="E258" s="13" t="s">
        <v>2244</v>
      </c>
      <c r="F258" s="13" t="s">
        <v>202</v>
      </c>
      <c r="G258" s="13" t="s">
        <v>73</v>
      </c>
      <c r="H258" s="13" t="s">
        <v>3</v>
      </c>
      <c r="I258" s="13" t="s">
        <v>12877</v>
      </c>
      <c r="J258" s="13" t="s">
        <v>9760</v>
      </c>
      <c r="K258" s="13">
        <v>24474300</v>
      </c>
      <c r="L258" s="13">
        <v>24474300</v>
      </c>
      <c r="M258" s="12" t="s">
        <v>29</v>
      </c>
      <c r="N258" s="12" t="s">
        <v>7785</v>
      </c>
      <c r="O258" s="12" t="s">
        <v>202</v>
      </c>
    </row>
    <row r="259" spans="1:15">
      <c r="A259" s="13" t="s">
        <v>2250</v>
      </c>
      <c r="B259" s="13" t="s">
        <v>1023</v>
      </c>
      <c r="D259" s="13" t="s">
        <v>1023</v>
      </c>
      <c r="E259" s="13" t="s">
        <v>2250</v>
      </c>
      <c r="F259" s="13" t="s">
        <v>552</v>
      </c>
      <c r="G259" s="13" t="s">
        <v>73</v>
      </c>
      <c r="H259" s="13" t="s">
        <v>5</v>
      </c>
      <c r="I259" s="13" t="s">
        <v>12877</v>
      </c>
      <c r="J259" s="13" t="s">
        <v>10059</v>
      </c>
      <c r="K259" s="13">
        <v>24454373</v>
      </c>
      <c r="L259" s="13">
        <v>24454373</v>
      </c>
      <c r="M259" s="12" t="s">
        <v>29</v>
      </c>
      <c r="N259" s="12" t="s">
        <v>7786</v>
      </c>
      <c r="O259" s="12" t="s">
        <v>552</v>
      </c>
    </row>
    <row r="260" spans="1:15">
      <c r="A260" s="13" t="s">
        <v>2231</v>
      </c>
      <c r="B260" s="13" t="s">
        <v>1025</v>
      </c>
      <c r="D260" s="13" t="s">
        <v>1025</v>
      </c>
      <c r="E260" s="13" t="s">
        <v>2231</v>
      </c>
      <c r="F260" s="13" t="s">
        <v>1201</v>
      </c>
      <c r="G260" s="13" t="s">
        <v>73</v>
      </c>
      <c r="H260" s="13" t="s">
        <v>3</v>
      </c>
      <c r="I260" s="13" t="s">
        <v>12877</v>
      </c>
      <c r="J260" s="13" t="s">
        <v>8702</v>
      </c>
      <c r="K260" s="13">
        <v>24455029</v>
      </c>
      <c r="L260" s="13">
        <v>24455029</v>
      </c>
      <c r="M260" s="12" t="s">
        <v>29</v>
      </c>
      <c r="N260" s="12" t="s">
        <v>2230</v>
      </c>
      <c r="O260" s="12" t="s">
        <v>1201</v>
      </c>
    </row>
    <row r="261" spans="1:15">
      <c r="A261" s="13" t="s">
        <v>6551</v>
      </c>
      <c r="B261" s="13" t="s">
        <v>1026</v>
      </c>
      <c r="D261" s="13" t="s">
        <v>1026</v>
      </c>
      <c r="E261" s="13" t="s">
        <v>6551</v>
      </c>
      <c r="F261" s="13" t="s">
        <v>6756</v>
      </c>
      <c r="G261" s="13" t="s">
        <v>73</v>
      </c>
      <c r="H261" s="13" t="s">
        <v>4</v>
      </c>
      <c r="I261" s="13" t="s">
        <v>12877</v>
      </c>
      <c r="J261" s="13" t="s">
        <v>6802</v>
      </c>
      <c r="K261" s="13">
        <v>24474085</v>
      </c>
      <c r="L261" s="13">
        <v>24474085</v>
      </c>
      <c r="M261" s="12"/>
      <c r="N261" s="12"/>
      <c r="O261" s="12"/>
    </row>
    <row r="262" spans="1:15">
      <c r="A262" s="13" t="s">
        <v>2294</v>
      </c>
      <c r="B262" s="13" t="s">
        <v>803</v>
      </c>
      <c r="D262" s="13" t="s">
        <v>803</v>
      </c>
      <c r="E262" s="13" t="s">
        <v>2294</v>
      </c>
      <c r="F262" s="13" t="s">
        <v>3263</v>
      </c>
      <c r="G262" s="13" t="s">
        <v>73</v>
      </c>
      <c r="H262" s="13" t="s">
        <v>4</v>
      </c>
      <c r="I262" s="13" t="s">
        <v>12877</v>
      </c>
      <c r="J262" s="13" t="s">
        <v>10060</v>
      </c>
      <c r="K262" s="13">
        <v>24472863</v>
      </c>
      <c r="L262" s="13">
        <v>24472863</v>
      </c>
      <c r="M262" s="12" t="s">
        <v>29</v>
      </c>
      <c r="N262" s="12" t="s">
        <v>2293</v>
      </c>
      <c r="O262" s="12" t="s">
        <v>3263</v>
      </c>
    </row>
    <row r="263" spans="1:15">
      <c r="A263" s="13" t="s">
        <v>2306</v>
      </c>
      <c r="B263" s="13" t="s">
        <v>916</v>
      </c>
      <c r="D263" s="13" t="s">
        <v>916</v>
      </c>
      <c r="E263" s="13" t="s">
        <v>2306</v>
      </c>
      <c r="F263" s="13" t="s">
        <v>2307</v>
      </c>
      <c r="G263" s="13" t="s">
        <v>73</v>
      </c>
      <c r="H263" s="13" t="s">
        <v>5</v>
      </c>
      <c r="I263" s="13" t="s">
        <v>12877</v>
      </c>
      <c r="J263" s="13" t="s">
        <v>10146</v>
      </c>
      <c r="K263" s="13">
        <v>24456043</v>
      </c>
      <c r="L263" s="13">
        <v>24456043</v>
      </c>
      <c r="M263" s="12" t="s">
        <v>29</v>
      </c>
      <c r="N263" s="12" t="s">
        <v>2119</v>
      </c>
      <c r="O263" s="12" t="s">
        <v>2307</v>
      </c>
    </row>
    <row r="264" spans="1:15">
      <c r="A264" s="13" t="s">
        <v>2371</v>
      </c>
      <c r="B264" s="13" t="s">
        <v>1034</v>
      </c>
      <c r="D264" s="13" t="s">
        <v>1034</v>
      </c>
      <c r="E264" s="13" t="s">
        <v>2371</v>
      </c>
      <c r="F264" s="13" t="s">
        <v>64</v>
      </c>
      <c r="G264" s="13" t="s">
        <v>74</v>
      </c>
      <c r="H264" s="13" t="s">
        <v>9</v>
      </c>
      <c r="I264" s="13" t="s">
        <v>12877</v>
      </c>
      <c r="J264" s="13" t="s">
        <v>8694</v>
      </c>
      <c r="K264" s="13">
        <v>24941852</v>
      </c>
      <c r="L264" s="13">
        <v>24941852</v>
      </c>
      <c r="M264" s="12" t="s">
        <v>29</v>
      </c>
      <c r="N264" s="12" t="s">
        <v>2370</v>
      </c>
      <c r="O264" s="12" t="s">
        <v>64</v>
      </c>
    </row>
    <row r="265" spans="1:15">
      <c r="A265" s="13" t="s">
        <v>2354</v>
      </c>
      <c r="B265" s="13" t="s">
        <v>1036</v>
      </c>
      <c r="D265" s="13" t="s">
        <v>1036</v>
      </c>
      <c r="E265" s="13" t="s">
        <v>2354</v>
      </c>
      <c r="F265" s="13" t="s">
        <v>146</v>
      </c>
      <c r="G265" s="13" t="s">
        <v>74</v>
      </c>
      <c r="H265" s="13" t="s">
        <v>9</v>
      </c>
      <c r="I265" s="13" t="s">
        <v>12877</v>
      </c>
      <c r="J265" s="13" t="s">
        <v>2368</v>
      </c>
      <c r="K265" s="13">
        <v>24446050</v>
      </c>
      <c r="L265" s="13">
        <v>24446050</v>
      </c>
      <c r="M265" s="12" t="s">
        <v>29</v>
      </c>
      <c r="N265" s="12" t="s">
        <v>2353</v>
      </c>
      <c r="O265" s="12" t="s">
        <v>146</v>
      </c>
    </row>
    <row r="266" spans="1:15">
      <c r="A266" s="13" t="s">
        <v>6552</v>
      </c>
      <c r="B266" s="13" t="s">
        <v>1038</v>
      </c>
      <c r="D266" s="13" t="s">
        <v>1038</v>
      </c>
      <c r="E266" s="13" t="s">
        <v>6552</v>
      </c>
      <c r="F266" s="13" t="s">
        <v>10061</v>
      </c>
      <c r="G266" s="13" t="s">
        <v>73</v>
      </c>
      <c r="H266" s="13" t="s">
        <v>6</v>
      </c>
      <c r="I266" s="13" t="s">
        <v>12877</v>
      </c>
      <c r="J266" s="13" t="s">
        <v>8039</v>
      </c>
      <c r="K266" s="13">
        <v>24543990</v>
      </c>
      <c r="L266" s="13">
        <v>24544870</v>
      </c>
      <c r="M266" s="12"/>
      <c r="N266" s="12"/>
      <c r="O266" s="12"/>
    </row>
    <row r="267" spans="1:15">
      <c r="A267" s="13" t="s">
        <v>2356</v>
      </c>
      <c r="B267" s="13" t="s">
        <v>1042</v>
      </c>
      <c r="D267" s="13" t="s">
        <v>1042</v>
      </c>
      <c r="E267" s="13" t="s">
        <v>2356</v>
      </c>
      <c r="F267" s="13" t="s">
        <v>2357</v>
      </c>
      <c r="G267" s="13" t="s">
        <v>73</v>
      </c>
      <c r="H267" s="13" t="s">
        <v>6</v>
      </c>
      <c r="I267" s="13" t="s">
        <v>12877</v>
      </c>
      <c r="J267" s="13" t="s">
        <v>10062</v>
      </c>
      <c r="K267" s="13">
        <v>24541535</v>
      </c>
      <c r="L267" s="13">
        <v>24541535</v>
      </c>
      <c r="M267" s="12" t="s">
        <v>29</v>
      </c>
      <c r="N267" s="12" t="s">
        <v>7810</v>
      </c>
      <c r="O267" s="12" t="s">
        <v>2357</v>
      </c>
    </row>
    <row r="268" spans="1:15">
      <c r="A268" s="13" t="s">
        <v>2384</v>
      </c>
      <c r="B268" s="13" t="s">
        <v>1043</v>
      </c>
      <c r="D268" s="13" t="s">
        <v>1043</v>
      </c>
      <c r="E268" s="13" t="s">
        <v>2384</v>
      </c>
      <c r="F268" s="13" t="s">
        <v>78</v>
      </c>
      <c r="G268" s="13" t="s">
        <v>73</v>
      </c>
      <c r="H268" s="13" t="s">
        <v>7</v>
      </c>
      <c r="I268" s="13" t="s">
        <v>12877</v>
      </c>
      <c r="J268" s="13" t="s">
        <v>12930</v>
      </c>
      <c r="K268" s="13">
        <v>24514648</v>
      </c>
      <c r="L268" s="13">
        <v>24514648</v>
      </c>
      <c r="M268" s="12" t="s">
        <v>29</v>
      </c>
      <c r="N268" s="12" t="s">
        <v>72</v>
      </c>
      <c r="O268" s="12" t="s">
        <v>78</v>
      </c>
    </row>
    <row r="269" spans="1:15">
      <c r="A269" s="13" t="s">
        <v>2392</v>
      </c>
      <c r="B269" s="13" t="s">
        <v>1045</v>
      </c>
      <c r="D269" s="13" t="s">
        <v>1045</v>
      </c>
      <c r="E269" s="13" t="s">
        <v>2392</v>
      </c>
      <c r="F269" s="13" t="s">
        <v>8707</v>
      </c>
      <c r="G269" s="13" t="s">
        <v>73</v>
      </c>
      <c r="H269" s="13" t="s">
        <v>12</v>
      </c>
      <c r="I269" s="13" t="s">
        <v>12877</v>
      </c>
      <c r="J269" s="13" t="s">
        <v>2477</v>
      </c>
      <c r="K269" s="13">
        <v>24511727</v>
      </c>
      <c r="L269" s="13">
        <v>24511727</v>
      </c>
      <c r="M269" s="12" t="s">
        <v>29</v>
      </c>
      <c r="N269" s="12" t="s">
        <v>581</v>
      </c>
      <c r="O269" s="12" t="s">
        <v>8707</v>
      </c>
    </row>
    <row r="270" spans="1:15">
      <c r="A270" s="13" t="s">
        <v>2394</v>
      </c>
      <c r="B270" s="13" t="s">
        <v>1046</v>
      </c>
      <c r="D270" s="13" t="s">
        <v>1046</v>
      </c>
      <c r="E270" s="13" t="s">
        <v>2394</v>
      </c>
      <c r="F270" s="13" t="s">
        <v>2395</v>
      </c>
      <c r="G270" s="13" t="s">
        <v>73</v>
      </c>
      <c r="H270" s="13" t="s">
        <v>12</v>
      </c>
      <c r="I270" s="13" t="s">
        <v>12877</v>
      </c>
      <c r="J270" s="13" t="s">
        <v>10063</v>
      </c>
      <c r="K270" s="13">
        <v>24515121</v>
      </c>
      <c r="L270" s="13">
        <v>24515121</v>
      </c>
      <c r="M270" s="12" t="s">
        <v>29</v>
      </c>
      <c r="N270" s="12" t="s">
        <v>2393</v>
      </c>
      <c r="O270" s="12" t="s">
        <v>2395</v>
      </c>
    </row>
    <row r="271" spans="1:15">
      <c r="A271" s="13" t="s">
        <v>6553</v>
      </c>
      <c r="B271" s="13" t="s">
        <v>1048</v>
      </c>
      <c r="D271" s="13" t="s">
        <v>1048</v>
      </c>
      <c r="E271" s="13" t="s">
        <v>6553</v>
      </c>
      <c r="F271" s="13" t="s">
        <v>10064</v>
      </c>
      <c r="G271" s="13" t="s">
        <v>73</v>
      </c>
      <c r="H271" s="13" t="s">
        <v>7</v>
      </c>
      <c r="I271" s="13" t="s">
        <v>12877</v>
      </c>
      <c r="J271" s="13" t="s">
        <v>6803</v>
      </c>
      <c r="K271" s="13">
        <v>24518181</v>
      </c>
      <c r="L271" s="13">
        <v>0</v>
      </c>
      <c r="M271" s="12"/>
      <c r="N271" s="12"/>
      <c r="O271" s="12"/>
    </row>
    <row r="272" spans="1:15">
      <c r="A272" s="13" t="s">
        <v>2396</v>
      </c>
      <c r="B272" s="13" t="s">
        <v>1052</v>
      </c>
      <c r="D272" s="13" t="s">
        <v>1052</v>
      </c>
      <c r="E272" s="13" t="s">
        <v>2396</v>
      </c>
      <c r="F272" s="13" t="s">
        <v>10065</v>
      </c>
      <c r="G272" s="13" t="s">
        <v>73</v>
      </c>
      <c r="H272" s="13" t="s">
        <v>12</v>
      </c>
      <c r="I272" s="13" t="s">
        <v>12877</v>
      </c>
      <c r="J272" s="13" t="s">
        <v>2397</v>
      </c>
      <c r="K272" s="13">
        <v>24500005</v>
      </c>
      <c r="L272" s="13">
        <v>24500005</v>
      </c>
      <c r="M272" s="12" t="s">
        <v>29</v>
      </c>
      <c r="N272" s="12" t="s">
        <v>599</v>
      </c>
      <c r="O272" s="12" t="s">
        <v>10065</v>
      </c>
    </row>
    <row r="273" spans="1:15">
      <c r="A273" s="13" t="s">
        <v>2408</v>
      </c>
      <c r="B273" s="13" t="s">
        <v>1055</v>
      </c>
      <c r="D273" s="13" t="s">
        <v>1055</v>
      </c>
      <c r="E273" s="13" t="s">
        <v>2408</v>
      </c>
      <c r="F273" s="13" t="s">
        <v>2409</v>
      </c>
      <c r="G273" s="13" t="s">
        <v>73</v>
      </c>
      <c r="H273" s="13" t="s">
        <v>7</v>
      </c>
      <c r="I273" s="13" t="s">
        <v>12877</v>
      </c>
      <c r="J273" s="13" t="s">
        <v>10066</v>
      </c>
      <c r="K273" s="13">
        <v>24512700</v>
      </c>
      <c r="L273" s="13">
        <v>24512700</v>
      </c>
      <c r="M273" s="12" t="s">
        <v>29</v>
      </c>
      <c r="N273" s="12" t="s">
        <v>1902</v>
      </c>
      <c r="O273" s="12" t="s">
        <v>2409</v>
      </c>
    </row>
    <row r="274" spans="1:15">
      <c r="A274" s="13" t="s">
        <v>2440</v>
      </c>
      <c r="B274" s="13" t="s">
        <v>1058</v>
      </c>
      <c r="D274" s="13" t="s">
        <v>1058</v>
      </c>
      <c r="E274" s="13" t="s">
        <v>2440</v>
      </c>
      <c r="F274" s="13" t="s">
        <v>202</v>
      </c>
      <c r="G274" s="13" t="s">
        <v>73</v>
      </c>
      <c r="H274" s="13" t="s">
        <v>9</v>
      </c>
      <c r="I274" s="13" t="s">
        <v>12877</v>
      </c>
      <c r="J274" s="13" t="s">
        <v>12931</v>
      </c>
      <c r="K274" s="13">
        <v>24532971</v>
      </c>
      <c r="L274" s="13">
        <v>24532971</v>
      </c>
      <c r="M274" s="12" t="s">
        <v>29</v>
      </c>
      <c r="N274" s="12" t="s">
        <v>2242</v>
      </c>
      <c r="O274" s="12" t="s">
        <v>202</v>
      </c>
    </row>
    <row r="275" spans="1:15">
      <c r="A275" s="13" t="s">
        <v>2431</v>
      </c>
      <c r="B275" s="13" t="s">
        <v>1064</v>
      </c>
      <c r="D275" s="13" t="s">
        <v>1064</v>
      </c>
      <c r="E275" s="13" t="s">
        <v>2431</v>
      </c>
      <c r="F275" s="13" t="s">
        <v>10067</v>
      </c>
      <c r="G275" s="13" t="s">
        <v>73</v>
      </c>
      <c r="H275" s="13" t="s">
        <v>9</v>
      </c>
      <c r="I275" s="13" t="s">
        <v>12877</v>
      </c>
      <c r="J275" s="13" t="s">
        <v>10821</v>
      </c>
      <c r="K275" s="13">
        <v>24520637</v>
      </c>
      <c r="L275" s="13">
        <v>24520637</v>
      </c>
      <c r="M275" s="12" t="s">
        <v>29</v>
      </c>
      <c r="N275" s="12" t="s">
        <v>2430</v>
      </c>
      <c r="O275" s="12" t="s">
        <v>10067</v>
      </c>
    </row>
    <row r="276" spans="1:15">
      <c r="A276" s="13" t="s">
        <v>2461</v>
      </c>
      <c r="B276" s="13" t="s">
        <v>1069</v>
      </c>
      <c r="D276" s="13" t="s">
        <v>1069</v>
      </c>
      <c r="E276" s="13" t="s">
        <v>2461</v>
      </c>
      <c r="F276" s="13" t="s">
        <v>1904</v>
      </c>
      <c r="G276" s="13" t="s">
        <v>73</v>
      </c>
      <c r="H276" s="13" t="s">
        <v>9</v>
      </c>
      <c r="I276" s="13" t="s">
        <v>12877</v>
      </c>
      <c r="J276" s="13" t="s">
        <v>2245</v>
      </c>
      <c r="K276" s="13">
        <v>24531486</v>
      </c>
      <c r="L276" s="13">
        <v>24531486</v>
      </c>
      <c r="M276" s="12" t="s">
        <v>29</v>
      </c>
      <c r="N276" s="12" t="s">
        <v>2460</v>
      </c>
      <c r="O276" s="12" t="s">
        <v>1904</v>
      </c>
    </row>
    <row r="277" spans="1:15">
      <c r="A277" s="13" t="s">
        <v>2463</v>
      </c>
      <c r="B277" s="13" t="s">
        <v>1074</v>
      </c>
      <c r="D277" s="13" t="s">
        <v>1074</v>
      </c>
      <c r="E277" s="13" t="s">
        <v>2463</v>
      </c>
      <c r="F277" s="13" t="s">
        <v>10068</v>
      </c>
      <c r="G277" s="13" t="s">
        <v>73</v>
      </c>
      <c r="H277" s="13" t="s">
        <v>9</v>
      </c>
      <c r="I277" s="13" t="s">
        <v>12877</v>
      </c>
      <c r="J277" s="13" t="s">
        <v>12932</v>
      </c>
      <c r="K277" s="13">
        <v>24520190</v>
      </c>
      <c r="L277" s="13">
        <v>24520190</v>
      </c>
      <c r="M277" s="12" t="s">
        <v>29</v>
      </c>
      <c r="N277" s="12" t="s">
        <v>2462</v>
      </c>
      <c r="O277" s="12" t="s">
        <v>10068</v>
      </c>
    </row>
    <row r="278" spans="1:15">
      <c r="A278" s="13" t="s">
        <v>2447</v>
      </c>
      <c r="B278" s="13" t="s">
        <v>742</v>
      </c>
      <c r="D278" s="13" t="s">
        <v>742</v>
      </c>
      <c r="E278" s="13" t="s">
        <v>2447</v>
      </c>
      <c r="F278" s="13" t="s">
        <v>1944</v>
      </c>
      <c r="G278" s="13" t="s">
        <v>73</v>
      </c>
      <c r="H278" s="13" t="s">
        <v>9</v>
      </c>
      <c r="I278" s="13" t="s">
        <v>12877</v>
      </c>
      <c r="J278" s="13" t="s">
        <v>10069</v>
      </c>
      <c r="K278" s="13">
        <v>24530917</v>
      </c>
      <c r="L278" s="13">
        <v>24530917</v>
      </c>
      <c r="M278" s="12" t="s">
        <v>29</v>
      </c>
      <c r="N278" s="12" t="s">
        <v>7882</v>
      </c>
      <c r="O278" s="12" t="s">
        <v>1944</v>
      </c>
    </row>
    <row r="279" spans="1:15">
      <c r="A279" s="13" t="s">
        <v>6554</v>
      </c>
      <c r="B279" s="13" t="s">
        <v>1080</v>
      </c>
      <c r="D279" s="13" t="s">
        <v>1080</v>
      </c>
      <c r="E279" s="13" t="s">
        <v>6554</v>
      </c>
      <c r="F279" s="13" t="s">
        <v>10070</v>
      </c>
      <c r="G279" s="13" t="s">
        <v>73</v>
      </c>
      <c r="H279" s="13" t="s">
        <v>9</v>
      </c>
      <c r="I279" s="13" t="s">
        <v>12877</v>
      </c>
      <c r="J279" s="13" t="s">
        <v>10707</v>
      </c>
      <c r="K279" s="13">
        <v>24520284</v>
      </c>
      <c r="L279" s="13">
        <v>0</v>
      </c>
      <c r="M279" s="12"/>
      <c r="N279" s="12"/>
      <c r="O279" s="12"/>
    </row>
    <row r="280" spans="1:15">
      <c r="A280" s="13" t="s">
        <v>2451</v>
      </c>
      <c r="B280" s="13" t="s">
        <v>1082</v>
      </c>
      <c r="D280" s="13" t="s">
        <v>1082</v>
      </c>
      <c r="E280" s="13" t="s">
        <v>2451</v>
      </c>
      <c r="F280" s="13" t="s">
        <v>2452</v>
      </c>
      <c r="G280" s="13" t="s">
        <v>73</v>
      </c>
      <c r="H280" s="13" t="s">
        <v>9</v>
      </c>
      <c r="I280" s="13" t="s">
        <v>12877</v>
      </c>
      <c r="J280" s="13" t="s">
        <v>8710</v>
      </c>
      <c r="K280" s="13">
        <v>24531586</v>
      </c>
      <c r="L280" s="13">
        <v>24531586</v>
      </c>
      <c r="M280" s="12" t="s">
        <v>29</v>
      </c>
      <c r="N280" s="12" t="s">
        <v>2450</v>
      </c>
      <c r="O280" s="12" t="s">
        <v>2452</v>
      </c>
    </row>
    <row r="281" spans="1:15">
      <c r="A281" s="13" t="s">
        <v>2455</v>
      </c>
      <c r="B281" s="13" t="s">
        <v>1084</v>
      </c>
      <c r="D281" s="13" t="s">
        <v>1084</v>
      </c>
      <c r="E281" s="13" t="s">
        <v>2455</v>
      </c>
      <c r="F281" s="13" t="s">
        <v>2456</v>
      </c>
      <c r="G281" s="13" t="s">
        <v>73</v>
      </c>
      <c r="H281" s="13" t="s">
        <v>9</v>
      </c>
      <c r="I281" s="13" t="s">
        <v>12877</v>
      </c>
      <c r="J281" s="13" t="s">
        <v>10071</v>
      </c>
      <c r="K281" s="13">
        <v>24531186</v>
      </c>
      <c r="L281" s="13">
        <v>24531186</v>
      </c>
      <c r="M281" s="12" t="s">
        <v>29</v>
      </c>
      <c r="N281" s="12" t="s">
        <v>2454</v>
      </c>
      <c r="O281" s="12" t="s">
        <v>2456</v>
      </c>
    </row>
    <row r="282" spans="1:15">
      <c r="A282" s="13" t="s">
        <v>2459</v>
      </c>
      <c r="B282" s="13" t="s">
        <v>1087</v>
      </c>
      <c r="D282" s="13" t="s">
        <v>1087</v>
      </c>
      <c r="E282" s="13" t="s">
        <v>2459</v>
      </c>
      <c r="F282" s="13" t="s">
        <v>10072</v>
      </c>
      <c r="G282" s="13" t="s">
        <v>73</v>
      </c>
      <c r="H282" s="13" t="s">
        <v>9</v>
      </c>
      <c r="I282" s="13" t="s">
        <v>12877</v>
      </c>
      <c r="J282" s="13" t="s">
        <v>10073</v>
      </c>
      <c r="K282" s="13">
        <v>24531286</v>
      </c>
      <c r="L282" s="13">
        <v>24531286</v>
      </c>
      <c r="M282" s="12" t="s">
        <v>29</v>
      </c>
      <c r="N282" s="12" t="s">
        <v>2458</v>
      </c>
      <c r="O282" s="12" t="s">
        <v>10072</v>
      </c>
    </row>
    <row r="283" spans="1:15">
      <c r="A283" s="13" t="s">
        <v>2500</v>
      </c>
      <c r="B283" s="13" t="s">
        <v>1090</v>
      </c>
      <c r="D283" s="13" t="s">
        <v>1090</v>
      </c>
      <c r="E283" s="13" t="s">
        <v>2500</v>
      </c>
      <c r="F283" s="13" t="s">
        <v>2501</v>
      </c>
      <c r="G283" s="13" t="s">
        <v>73</v>
      </c>
      <c r="H283" s="13" t="s">
        <v>10</v>
      </c>
      <c r="I283" s="13" t="s">
        <v>12877</v>
      </c>
      <c r="J283" s="13" t="s">
        <v>12933</v>
      </c>
      <c r="K283" s="13">
        <v>24633145</v>
      </c>
      <c r="L283" s="13">
        <v>24633145</v>
      </c>
      <c r="M283" s="12" t="s">
        <v>29</v>
      </c>
      <c r="N283" s="12" t="s">
        <v>378</v>
      </c>
      <c r="O283" s="12" t="s">
        <v>2501</v>
      </c>
    </row>
    <row r="284" spans="1:15">
      <c r="A284" s="13" t="s">
        <v>2538</v>
      </c>
      <c r="B284" s="13" t="s">
        <v>1093</v>
      </c>
      <c r="D284" s="13" t="s">
        <v>1093</v>
      </c>
      <c r="E284" s="13" t="s">
        <v>2538</v>
      </c>
      <c r="F284" s="13" t="s">
        <v>2539</v>
      </c>
      <c r="G284" s="13" t="s">
        <v>185</v>
      </c>
      <c r="H284" s="13" t="s">
        <v>3</v>
      </c>
      <c r="I284" s="13" t="s">
        <v>12877</v>
      </c>
      <c r="J284" s="13" t="s">
        <v>7932</v>
      </c>
      <c r="K284" s="13">
        <v>24722058</v>
      </c>
      <c r="L284" s="13">
        <v>24272058</v>
      </c>
      <c r="M284" s="12" t="s">
        <v>29</v>
      </c>
      <c r="N284" s="12" t="s">
        <v>204</v>
      </c>
      <c r="O284" s="12" t="s">
        <v>2539</v>
      </c>
    </row>
    <row r="285" spans="1:15">
      <c r="A285" s="13" t="s">
        <v>2614</v>
      </c>
      <c r="B285" s="13" t="s">
        <v>154</v>
      </c>
      <c r="D285" s="13" t="s">
        <v>154</v>
      </c>
      <c r="E285" s="13" t="s">
        <v>2614</v>
      </c>
      <c r="F285" s="13" t="s">
        <v>2615</v>
      </c>
      <c r="G285" s="13" t="s">
        <v>185</v>
      </c>
      <c r="H285" s="13" t="s">
        <v>4</v>
      </c>
      <c r="I285" s="13" t="s">
        <v>12877</v>
      </c>
      <c r="J285" s="13" t="s">
        <v>10822</v>
      </c>
      <c r="K285" s="13">
        <v>24755250</v>
      </c>
      <c r="L285" s="13">
        <v>24755250</v>
      </c>
      <c r="M285" s="12" t="s">
        <v>29</v>
      </c>
      <c r="N285" s="12" t="s">
        <v>2613</v>
      </c>
      <c r="O285" s="12" t="s">
        <v>2615</v>
      </c>
    </row>
    <row r="286" spans="1:15">
      <c r="A286" s="13" t="s">
        <v>2585</v>
      </c>
      <c r="B286" s="13" t="s">
        <v>1103</v>
      </c>
      <c r="D286" s="13" t="s">
        <v>1103</v>
      </c>
      <c r="E286" s="13" t="s">
        <v>2585</v>
      </c>
      <c r="F286" s="13" t="s">
        <v>10823</v>
      </c>
      <c r="G286" s="13" t="s">
        <v>185</v>
      </c>
      <c r="H286" s="13" t="s">
        <v>4</v>
      </c>
      <c r="I286" s="13" t="s">
        <v>12877</v>
      </c>
      <c r="J286" s="13" t="s">
        <v>2587</v>
      </c>
      <c r="K286" s="13">
        <v>24688008</v>
      </c>
      <c r="L286" s="13">
        <v>24688008</v>
      </c>
      <c r="M286" s="12" t="s">
        <v>29</v>
      </c>
      <c r="N286" s="12" t="s">
        <v>7883</v>
      </c>
      <c r="O286" s="12" t="s">
        <v>10823</v>
      </c>
    </row>
    <row r="287" spans="1:15">
      <c r="A287" s="13" t="s">
        <v>2581</v>
      </c>
      <c r="B287" s="13" t="s">
        <v>1107</v>
      </c>
      <c r="D287" s="13" t="s">
        <v>1107</v>
      </c>
      <c r="E287" s="13" t="s">
        <v>2581</v>
      </c>
      <c r="F287" s="13" t="s">
        <v>2582</v>
      </c>
      <c r="G287" s="13" t="s">
        <v>185</v>
      </c>
      <c r="H287" s="13" t="s">
        <v>4</v>
      </c>
      <c r="I287" s="13" t="s">
        <v>12877</v>
      </c>
      <c r="J287" s="13" t="s">
        <v>2599</v>
      </c>
      <c r="K287" s="13">
        <v>24756727</v>
      </c>
      <c r="L287" s="13">
        <v>24756727</v>
      </c>
      <c r="M287" s="12" t="s">
        <v>29</v>
      </c>
      <c r="N287" s="12" t="s">
        <v>2580</v>
      </c>
      <c r="O287" s="12" t="s">
        <v>2582</v>
      </c>
    </row>
    <row r="288" spans="1:15">
      <c r="A288" s="13" t="s">
        <v>5943</v>
      </c>
      <c r="B288" s="13" t="s">
        <v>755</v>
      </c>
      <c r="D288" s="13" t="s">
        <v>755</v>
      </c>
      <c r="E288" s="13" t="s">
        <v>5943</v>
      </c>
      <c r="F288" s="13" t="s">
        <v>5944</v>
      </c>
      <c r="G288" s="13" t="s">
        <v>185</v>
      </c>
      <c r="H288" s="13" t="s">
        <v>5</v>
      </c>
      <c r="I288" s="13" t="s">
        <v>12877</v>
      </c>
      <c r="J288" s="13" t="s">
        <v>12934</v>
      </c>
      <c r="K288" s="13">
        <v>24601300</v>
      </c>
      <c r="L288" s="13">
        <v>24601300</v>
      </c>
      <c r="M288" s="12" t="s">
        <v>29</v>
      </c>
      <c r="N288" s="12" t="s">
        <v>7122</v>
      </c>
      <c r="O288" s="12" t="s">
        <v>5944</v>
      </c>
    </row>
    <row r="289" spans="1:15">
      <c r="A289" s="13" t="s">
        <v>2633</v>
      </c>
      <c r="B289" s="13" t="s">
        <v>1113</v>
      </c>
      <c r="D289" s="13" t="s">
        <v>1113</v>
      </c>
      <c r="E289" s="13" t="s">
        <v>2633</v>
      </c>
      <c r="F289" s="13" t="s">
        <v>302</v>
      </c>
      <c r="G289" s="13" t="s">
        <v>185</v>
      </c>
      <c r="H289" s="13" t="s">
        <v>5</v>
      </c>
      <c r="I289" s="13" t="s">
        <v>12877</v>
      </c>
      <c r="J289" s="13" t="s">
        <v>7936</v>
      </c>
      <c r="K289" s="13">
        <v>24600853</v>
      </c>
      <c r="L289" s="13">
        <v>24600853</v>
      </c>
      <c r="M289" s="12" t="s">
        <v>29</v>
      </c>
      <c r="N289" s="12" t="s">
        <v>806</v>
      </c>
      <c r="O289" s="12" t="s">
        <v>302</v>
      </c>
    </row>
    <row r="290" spans="1:15">
      <c r="A290" s="13" t="s">
        <v>2660</v>
      </c>
      <c r="B290" s="13" t="s">
        <v>56</v>
      </c>
      <c r="D290" s="13" t="s">
        <v>56</v>
      </c>
      <c r="E290" s="13" t="s">
        <v>2660</v>
      </c>
      <c r="F290" s="13" t="s">
        <v>9761</v>
      </c>
      <c r="G290" s="13" t="s">
        <v>185</v>
      </c>
      <c r="H290" s="13" t="s">
        <v>186</v>
      </c>
      <c r="I290" s="13" t="s">
        <v>12725</v>
      </c>
      <c r="J290" s="13" t="s">
        <v>12935</v>
      </c>
      <c r="K290" s="13">
        <v>24607513</v>
      </c>
      <c r="L290" s="13">
        <v>24600545</v>
      </c>
      <c r="M290" s="12" t="s">
        <v>29</v>
      </c>
      <c r="N290" s="12" t="s">
        <v>830</v>
      </c>
      <c r="O290" s="12" t="s">
        <v>9761</v>
      </c>
    </row>
    <row r="291" spans="1:15">
      <c r="A291" s="13" t="s">
        <v>2641</v>
      </c>
      <c r="B291" s="13" t="s">
        <v>1121</v>
      </c>
      <c r="D291" s="13" t="s">
        <v>1121</v>
      </c>
      <c r="E291" s="13" t="s">
        <v>2641</v>
      </c>
      <c r="F291" s="13" t="s">
        <v>1818</v>
      </c>
      <c r="G291" s="13" t="s">
        <v>185</v>
      </c>
      <c r="H291" s="13" t="s">
        <v>5</v>
      </c>
      <c r="I291" s="13" t="s">
        <v>12877</v>
      </c>
      <c r="J291" s="13" t="s">
        <v>6804</v>
      </c>
      <c r="K291" s="13">
        <v>24603972</v>
      </c>
      <c r="L291" s="13">
        <v>24603972</v>
      </c>
      <c r="M291" s="12" t="s">
        <v>29</v>
      </c>
      <c r="N291" s="12" t="s">
        <v>1030</v>
      </c>
      <c r="O291" s="12" t="s">
        <v>1818</v>
      </c>
    </row>
    <row r="292" spans="1:15">
      <c r="A292" s="13" t="s">
        <v>2642</v>
      </c>
      <c r="B292" s="13" t="s">
        <v>1124</v>
      </c>
      <c r="D292" s="13" t="s">
        <v>1124</v>
      </c>
      <c r="E292" s="13" t="s">
        <v>2642</v>
      </c>
      <c r="F292" s="13" t="s">
        <v>140</v>
      </c>
      <c r="G292" s="13" t="s">
        <v>185</v>
      </c>
      <c r="H292" s="13" t="s">
        <v>186</v>
      </c>
      <c r="I292" s="13" t="s">
        <v>12877</v>
      </c>
      <c r="J292" s="13" t="s">
        <v>2848</v>
      </c>
      <c r="K292" s="13">
        <v>24605276</v>
      </c>
      <c r="L292" s="13">
        <v>24605276</v>
      </c>
      <c r="M292" s="12" t="s">
        <v>29</v>
      </c>
      <c r="N292" s="12" t="s">
        <v>7152</v>
      </c>
      <c r="O292" s="12" t="s">
        <v>140</v>
      </c>
    </row>
    <row r="293" spans="1:15">
      <c r="A293" s="13" t="s">
        <v>2668</v>
      </c>
      <c r="B293" s="13" t="s">
        <v>1128</v>
      </c>
      <c r="D293" s="13" t="s">
        <v>1128</v>
      </c>
      <c r="E293" s="13" t="s">
        <v>2668</v>
      </c>
      <c r="F293" s="13" t="s">
        <v>7153</v>
      </c>
      <c r="G293" s="13" t="s">
        <v>185</v>
      </c>
      <c r="H293" s="13" t="s">
        <v>5</v>
      </c>
      <c r="I293" s="13" t="s">
        <v>12877</v>
      </c>
      <c r="J293" s="13" t="s">
        <v>12936</v>
      </c>
      <c r="K293" s="13">
        <v>24600454</v>
      </c>
      <c r="L293" s="13">
        <v>24612226</v>
      </c>
      <c r="M293" s="12" t="s">
        <v>29</v>
      </c>
      <c r="N293" s="12" t="s">
        <v>872</v>
      </c>
      <c r="O293" s="12" t="s">
        <v>7153</v>
      </c>
    </row>
    <row r="294" spans="1:15">
      <c r="A294" s="13" t="s">
        <v>2663</v>
      </c>
      <c r="B294" s="13" t="s">
        <v>1131</v>
      </c>
      <c r="D294" s="13" t="s">
        <v>1131</v>
      </c>
      <c r="E294" s="13" t="s">
        <v>2663</v>
      </c>
      <c r="F294" s="13" t="s">
        <v>2664</v>
      </c>
      <c r="G294" s="13" t="s">
        <v>185</v>
      </c>
      <c r="H294" s="13" t="s">
        <v>186</v>
      </c>
      <c r="I294" s="13" t="s">
        <v>12877</v>
      </c>
      <c r="J294" s="13" t="s">
        <v>2646</v>
      </c>
      <c r="K294" s="13">
        <v>24600385</v>
      </c>
      <c r="L294" s="13">
        <v>24600385</v>
      </c>
      <c r="M294" s="12" t="s">
        <v>29</v>
      </c>
      <c r="N294" s="12" t="s">
        <v>2662</v>
      </c>
      <c r="O294" s="12" t="s">
        <v>2664</v>
      </c>
    </row>
    <row r="295" spans="1:15">
      <c r="A295" s="13" t="s">
        <v>2661</v>
      </c>
      <c r="B295" s="13" t="s">
        <v>1132</v>
      </c>
      <c r="D295" s="13" t="s">
        <v>1132</v>
      </c>
      <c r="E295" s="13" t="s">
        <v>2661</v>
      </c>
      <c r="F295" s="13" t="s">
        <v>832</v>
      </c>
      <c r="G295" s="13" t="s">
        <v>185</v>
      </c>
      <c r="H295" s="13" t="s">
        <v>186</v>
      </c>
      <c r="I295" s="13" t="s">
        <v>12877</v>
      </c>
      <c r="J295" s="13" t="s">
        <v>2699</v>
      </c>
      <c r="K295" s="13">
        <v>24600455</v>
      </c>
      <c r="L295" s="13">
        <v>24600455</v>
      </c>
      <c r="M295" s="12" t="s">
        <v>29</v>
      </c>
      <c r="N295" s="12" t="s">
        <v>833</v>
      </c>
      <c r="O295" s="12" t="s">
        <v>832</v>
      </c>
    </row>
    <row r="296" spans="1:15">
      <c r="A296" s="13" t="s">
        <v>2705</v>
      </c>
      <c r="B296" s="13" t="s">
        <v>1133</v>
      </c>
      <c r="D296" s="13" t="s">
        <v>1133</v>
      </c>
      <c r="E296" s="13" t="s">
        <v>2705</v>
      </c>
      <c r="F296" s="13" t="s">
        <v>2706</v>
      </c>
      <c r="G296" s="13" t="s">
        <v>185</v>
      </c>
      <c r="H296" s="13" t="s">
        <v>6</v>
      </c>
      <c r="I296" s="13" t="s">
        <v>12877</v>
      </c>
      <c r="J296" s="13" t="s">
        <v>10193</v>
      </c>
      <c r="K296" s="13">
        <v>24744076</v>
      </c>
      <c r="L296" s="13">
        <v>24744076</v>
      </c>
      <c r="M296" s="12" t="s">
        <v>29</v>
      </c>
      <c r="N296" s="12" t="s">
        <v>1033</v>
      </c>
      <c r="O296" s="12" t="s">
        <v>2706</v>
      </c>
    </row>
    <row r="297" spans="1:15">
      <c r="A297" s="13" t="s">
        <v>2778</v>
      </c>
      <c r="B297" s="13" t="s">
        <v>1137</v>
      </c>
      <c r="D297" s="13" t="s">
        <v>1137</v>
      </c>
      <c r="E297" s="13" t="s">
        <v>2778</v>
      </c>
      <c r="F297" s="13" t="s">
        <v>2779</v>
      </c>
      <c r="G297" s="13" t="s">
        <v>185</v>
      </c>
      <c r="H297" s="13" t="s">
        <v>7</v>
      </c>
      <c r="I297" s="13" t="s">
        <v>12877</v>
      </c>
      <c r="J297" s="13" t="s">
        <v>8764</v>
      </c>
      <c r="K297" s="13">
        <v>24733078</v>
      </c>
      <c r="L297" s="13">
        <v>24733078</v>
      </c>
      <c r="M297" s="12" t="s">
        <v>29</v>
      </c>
      <c r="N297" s="12" t="s">
        <v>205</v>
      </c>
      <c r="O297" s="12" t="s">
        <v>2779</v>
      </c>
    </row>
    <row r="298" spans="1:15">
      <c r="A298" s="13" t="s">
        <v>2784</v>
      </c>
      <c r="B298" s="13" t="s">
        <v>1138</v>
      </c>
      <c r="D298" s="13" t="s">
        <v>1138</v>
      </c>
      <c r="E298" s="13" t="s">
        <v>2784</v>
      </c>
      <c r="F298" s="13" t="s">
        <v>1992</v>
      </c>
      <c r="G298" s="13" t="s">
        <v>185</v>
      </c>
      <c r="H298" s="13" t="s">
        <v>3</v>
      </c>
      <c r="I298" s="13" t="s">
        <v>12877</v>
      </c>
      <c r="J298" s="13" t="s">
        <v>10824</v>
      </c>
      <c r="K298" s="13">
        <v>24650032</v>
      </c>
      <c r="L298" s="13">
        <v>24650421</v>
      </c>
      <c r="M298" s="12" t="s">
        <v>29</v>
      </c>
      <c r="N298" s="12" t="s">
        <v>6916</v>
      </c>
      <c r="O298" s="12" t="s">
        <v>1992</v>
      </c>
    </row>
    <row r="299" spans="1:15">
      <c r="A299" s="13" t="s">
        <v>2809</v>
      </c>
      <c r="B299" s="13" t="s">
        <v>1143</v>
      </c>
      <c r="D299" s="13" t="s">
        <v>1143</v>
      </c>
      <c r="E299" s="13" t="s">
        <v>2809</v>
      </c>
      <c r="F299" s="13" t="s">
        <v>6857</v>
      </c>
      <c r="G299" s="13" t="s">
        <v>73</v>
      </c>
      <c r="H299" s="13" t="s">
        <v>13</v>
      </c>
      <c r="I299" s="13" t="s">
        <v>12877</v>
      </c>
      <c r="J299" s="13" t="s">
        <v>10075</v>
      </c>
      <c r="K299" s="13">
        <v>24810595</v>
      </c>
      <c r="L299" s="13">
        <v>24810595</v>
      </c>
      <c r="M299" s="12" t="s">
        <v>29</v>
      </c>
      <c r="N299" s="12" t="s">
        <v>7154</v>
      </c>
      <c r="O299" s="12" t="s">
        <v>6857</v>
      </c>
    </row>
    <row r="300" spans="1:15">
      <c r="A300" s="13" t="s">
        <v>2830</v>
      </c>
      <c r="B300" s="13" t="s">
        <v>1144</v>
      </c>
      <c r="D300" s="13" t="s">
        <v>1144</v>
      </c>
      <c r="E300" s="13" t="s">
        <v>2830</v>
      </c>
      <c r="F300" s="13" t="s">
        <v>1391</v>
      </c>
      <c r="G300" s="13" t="s">
        <v>185</v>
      </c>
      <c r="H300" s="13" t="s">
        <v>9</v>
      </c>
      <c r="I300" s="13" t="s">
        <v>12877</v>
      </c>
      <c r="J300" s="13" t="s">
        <v>9259</v>
      </c>
      <c r="K300" s="13">
        <v>24799157</v>
      </c>
      <c r="L300" s="13">
        <v>24799157</v>
      </c>
      <c r="M300" s="12" t="s">
        <v>29</v>
      </c>
      <c r="N300" s="12" t="s">
        <v>2829</v>
      </c>
      <c r="O300" s="12" t="s">
        <v>1391</v>
      </c>
    </row>
    <row r="301" spans="1:15">
      <c r="A301" s="13" t="s">
        <v>2846</v>
      </c>
      <c r="B301" s="13" t="s">
        <v>1145</v>
      </c>
      <c r="D301" s="13" t="s">
        <v>1145</v>
      </c>
      <c r="E301" s="13" t="s">
        <v>2846</v>
      </c>
      <c r="F301" s="13" t="s">
        <v>2847</v>
      </c>
      <c r="G301" s="13" t="s">
        <v>185</v>
      </c>
      <c r="H301" s="13" t="s">
        <v>10</v>
      </c>
      <c r="I301" s="13" t="s">
        <v>12877</v>
      </c>
      <c r="J301" s="13" t="s">
        <v>10309</v>
      </c>
      <c r="K301" s="13">
        <v>24695305</v>
      </c>
      <c r="L301" s="13">
        <v>24695305</v>
      </c>
      <c r="M301" s="12" t="s">
        <v>29</v>
      </c>
      <c r="N301" s="12" t="s">
        <v>2845</v>
      </c>
      <c r="O301" s="12" t="s">
        <v>2847</v>
      </c>
    </row>
    <row r="302" spans="1:15">
      <c r="A302" s="13" t="s">
        <v>2923</v>
      </c>
      <c r="B302" s="13" t="s">
        <v>1149</v>
      </c>
      <c r="D302" s="13" t="s">
        <v>1149</v>
      </c>
      <c r="E302" s="13" t="s">
        <v>2923</v>
      </c>
      <c r="F302" s="13" t="s">
        <v>1100</v>
      </c>
      <c r="G302" s="13" t="s">
        <v>185</v>
      </c>
      <c r="H302" s="13" t="s">
        <v>12</v>
      </c>
      <c r="I302" s="13" t="s">
        <v>12877</v>
      </c>
      <c r="J302" s="13" t="s">
        <v>6858</v>
      </c>
      <c r="K302" s="13">
        <v>24777443</v>
      </c>
      <c r="L302" s="13">
        <v>24777443</v>
      </c>
      <c r="M302" s="12" t="s">
        <v>29</v>
      </c>
      <c r="N302" s="12" t="s">
        <v>2922</v>
      </c>
      <c r="O302" s="12" t="s">
        <v>1100</v>
      </c>
    </row>
    <row r="303" spans="1:15">
      <c r="A303" s="13" t="s">
        <v>3012</v>
      </c>
      <c r="B303" s="13" t="s">
        <v>1154</v>
      </c>
      <c r="D303" s="13" t="s">
        <v>1154</v>
      </c>
      <c r="E303" s="13" t="s">
        <v>3012</v>
      </c>
      <c r="F303" s="13" t="s">
        <v>3013</v>
      </c>
      <c r="G303" s="13" t="s">
        <v>185</v>
      </c>
      <c r="H303" s="13" t="s">
        <v>13</v>
      </c>
      <c r="I303" s="13" t="s">
        <v>12877</v>
      </c>
      <c r="J303" s="13" t="s">
        <v>2994</v>
      </c>
      <c r="K303" s="13">
        <v>24711678</v>
      </c>
      <c r="L303" s="13">
        <v>24711678</v>
      </c>
      <c r="M303" s="12" t="s">
        <v>29</v>
      </c>
      <c r="N303" s="12" t="s">
        <v>6928</v>
      </c>
      <c r="O303" s="12" t="s">
        <v>3013</v>
      </c>
    </row>
    <row r="304" spans="1:15">
      <c r="A304" s="13" t="s">
        <v>3109</v>
      </c>
      <c r="B304" s="13" t="s">
        <v>1159</v>
      </c>
      <c r="D304" s="13" t="s">
        <v>1159</v>
      </c>
      <c r="E304" s="13" t="s">
        <v>3109</v>
      </c>
      <c r="F304" s="13" t="s">
        <v>133</v>
      </c>
      <c r="G304" s="13" t="s">
        <v>167</v>
      </c>
      <c r="H304" s="13" t="s">
        <v>7</v>
      </c>
      <c r="I304" s="13" t="s">
        <v>12877</v>
      </c>
      <c r="J304" s="13" t="s">
        <v>8804</v>
      </c>
      <c r="K304" s="13">
        <v>24641158</v>
      </c>
      <c r="L304" s="13">
        <v>24641158</v>
      </c>
      <c r="M304" s="12" t="s">
        <v>29</v>
      </c>
      <c r="N304" s="12" t="s">
        <v>3108</v>
      </c>
      <c r="O304" s="12" t="s">
        <v>133</v>
      </c>
    </row>
    <row r="305" spans="1:15">
      <c r="A305" s="13" t="s">
        <v>889</v>
      </c>
      <c r="B305" s="13" t="s">
        <v>891</v>
      </c>
      <c r="D305" s="13" t="s">
        <v>891</v>
      </c>
      <c r="E305" s="13" t="s">
        <v>889</v>
      </c>
      <c r="F305" s="13" t="s">
        <v>890</v>
      </c>
      <c r="G305" s="13" t="s">
        <v>297</v>
      </c>
      <c r="H305" s="13" t="s">
        <v>3</v>
      </c>
      <c r="I305" s="13" t="s">
        <v>12877</v>
      </c>
      <c r="J305" s="13" t="s">
        <v>10076</v>
      </c>
      <c r="K305" s="13">
        <v>24169200</v>
      </c>
      <c r="L305" s="13">
        <v>24169200</v>
      </c>
      <c r="M305" s="12" t="s">
        <v>29</v>
      </c>
      <c r="N305" s="12" t="s">
        <v>96</v>
      </c>
      <c r="O305" s="12" t="s">
        <v>890</v>
      </c>
    </row>
    <row r="306" spans="1:15">
      <c r="A306" s="13" t="s">
        <v>3159</v>
      </c>
      <c r="B306" s="13" t="s">
        <v>556</v>
      </c>
      <c r="D306" s="13" t="s">
        <v>556</v>
      </c>
      <c r="E306" s="13" t="s">
        <v>3159</v>
      </c>
      <c r="F306" s="13" t="s">
        <v>1269</v>
      </c>
      <c r="G306" s="13" t="s">
        <v>490</v>
      </c>
      <c r="H306" s="13" t="s">
        <v>3</v>
      </c>
      <c r="I306" s="13" t="s">
        <v>12877</v>
      </c>
      <c r="J306" s="13" t="s">
        <v>3220</v>
      </c>
      <c r="K306" s="13">
        <v>25456034</v>
      </c>
      <c r="L306" s="13">
        <v>25466034</v>
      </c>
      <c r="M306" s="12" t="s">
        <v>29</v>
      </c>
      <c r="N306" s="12" t="s">
        <v>3158</v>
      </c>
      <c r="O306" s="12" t="s">
        <v>1269</v>
      </c>
    </row>
    <row r="307" spans="1:15">
      <c r="A307" s="13" t="s">
        <v>3161</v>
      </c>
      <c r="B307" s="13" t="s">
        <v>304</v>
      </c>
      <c r="D307" s="13" t="s">
        <v>304</v>
      </c>
      <c r="E307" s="13" t="s">
        <v>3161</v>
      </c>
      <c r="F307" s="13" t="s">
        <v>1852</v>
      </c>
      <c r="G307" s="13" t="s">
        <v>490</v>
      </c>
      <c r="H307" s="13" t="s">
        <v>3</v>
      </c>
      <c r="I307" s="13" t="s">
        <v>12877</v>
      </c>
      <c r="J307" s="13" t="s">
        <v>11771</v>
      </c>
      <c r="K307" s="13">
        <v>25466184</v>
      </c>
      <c r="L307" s="13">
        <v>25466184</v>
      </c>
      <c r="M307" s="12" t="s">
        <v>29</v>
      </c>
      <c r="N307" s="12" t="s">
        <v>3160</v>
      </c>
      <c r="O307" s="12" t="s">
        <v>1852</v>
      </c>
    </row>
    <row r="308" spans="1:15">
      <c r="A308" s="13" t="s">
        <v>3204</v>
      </c>
      <c r="B308" s="13" t="s">
        <v>1163</v>
      </c>
      <c r="D308" s="13" t="s">
        <v>1163</v>
      </c>
      <c r="E308" s="13" t="s">
        <v>3204</v>
      </c>
      <c r="F308" s="13" t="s">
        <v>3205</v>
      </c>
      <c r="G308" s="13" t="s">
        <v>490</v>
      </c>
      <c r="H308" s="13" t="s">
        <v>4</v>
      </c>
      <c r="I308" s="13" t="s">
        <v>12877</v>
      </c>
      <c r="J308" s="13" t="s">
        <v>8734</v>
      </c>
      <c r="K308" s="13">
        <v>25411101</v>
      </c>
      <c r="L308" s="13">
        <v>25411101</v>
      </c>
      <c r="M308" s="12" t="s">
        <v>29</v>
      </c>
      <c r="N308" s="12" t="s">
        <v>7155</v>
      </c>
      <c r="O308" s="12" t="s">
        <v>3205</v>
      </c>
    </row>
    <row r="309" spans="1:15">
      <c r="A309" s="13" t="s">
        <v>3236</v>
      </c>
      <c r="B309" s="13" t="s">
        <v>1165</v>
      </c>
      <c r="D309" s="13" t="s">
        <v>1165</v>
      </c>
      <c r="E309" s="13" t="s">
        <v>3236</v>
      </c>
      <c r="F309" s="13" t="s">
        <v>3237</v>
      </c>
      <c r="G309" s="13" t="s">
        <v>490</v>
      </c>
      <c r="H309" s="13" t="s">
        <v>5</v>
      </c>
      <c r="I309" s="13" t="s">
        <v>12877</v>
      </c>
      <c r="J309" s="13" t="s">
        <v>7942</v>
      </c>
      <c r="K309" s="13">
        <v>25466076</v>
      </c>
      <c r="L309" s="13">
        <v>25466076</v>
      </c>
      <c r="M309" s="12" t="s">
        <v>29</v>
      </c>
      <c r="N309" s="12" t="s">
        <v>2260</v>
      </c>
      <c r="O309" s="12" t="s">
        <v>3237</v>
      </c>
    </row>
    <row r="310" spans="1:15">
      <c r="A310" s="13" t="s">
        <v>3250</v>
      </c>
      <c r="B310" s="13" t="s">
        <v>1189</v>
      </c>
      <c r="D310" s="13" t="s">
        <v>1189</v>
      </c>
      <c r="E310" s="13" t="s">
        <v>3250</v>
      </c>
      <c r="F310" s="13" t="s">
        <v>3251</v>
      </c>
      <c r="G310" s="13" t="s">
        <v>201</v>
      </c>
      <c r="H310" s="13" t="s">
        <v>3</v>
      </c>
      <c r="I310" s="13" t="s">
        <v>12877</v>
      </c>
      <c r="J310" s="13" t="s">
        <v>3376</v>
      </c>
      <c r="K310" s="13">
        <v>25519049</v>
      </c>
      <c r="L310" s="13">
        <v>25519049</v>
      </c>
      <c r="M310" s="12" t="s">
        <v>29</v>
      </c>
      <c r="N310" s="12" t="s">
        <v>2746</v>
      </c>
      <c r="O310" s="12" t="s">
        <v>3251</v>
      </c>
    </row>
    <row r="311" spans="1:15">
      <c r="A311" s="13" t="s">
        <v>3255</v>
      </c>
      <c r="B311" s="13" t="s">
        <v>1193</v>
      </c>
      <c r="D311" s="13" t="s">
        <v>1193</v>
      </c>
      <c r="E311" s="13" t="s">
        <v>3255</v>
      </c>
      <c r="F311" s="13" t="s">
        <v>3256</v>
      </c>
      <c r="G311" s="13" t="s">
        <v>201</v>
      </c>
      <c r="H311" s="13" t="s">
        <v>3</v>
      </c>
      <c r="I311" s="13" t="s">
        <v>12877</v>
      </c>
      <c r="J311" s="13" t="s">
        <v>3417</v>
      </c>
      <c r="K311" s="13">
        <v>25527420</v>
      </c>
      <c r="L311" s="13">
        <v>25527420</v>
      </c>
      <c r="M311" s="12" t="s">
        <v>29</v>
      </c>
      <c r="N311" s="12" t="s">
        <v>3254</v>
      </c>
      <c r="O311" s="12" t="s">
        <v>3256</v>
      </c>
    </row>
    <row r="312" spans="1:15">
      <c r="A312" s="13" t="s">
        <v>3262</v>
      </c>
      <c r="B312" s="13" t="s">
        <v>882</v>
      </c>
      <c r="D312" s="13" t="s">
        <v>882</v>
      </c>
      <c r="E312" s="13" t="s">
        <v>3262</v>
      </c>
      <c r="F312" s="13" t="s">
        <v>3263</v>
      </c>
      <c r="G312" s="13" t="s">
        <v>201</v>
      </c>
      <c r="H312" s="13" t="s">
        <v>3</v>
      </c>
      <c r="I312" s="13" t="s">
        <v>12877</v>
      </c>
      <c r="J312" s="13" t="s">
        <v>9762</v>
      </c>
      <c r="K312" s="13">
        <v>25914272</v>
      </c>
      <c r="L312" s="13">
        <v>25914272</v>
      </c>
      <c r="M312" s="12" t="s">
        <v>29</v>
      </c>
      <c r="N312" s="12" t="s">
        <v>2711</v>
      </c>
      <c r="O312" s="12" t="s">
        <v>3263</v>
      </c>
    </row>
    <row r="313" spans="1:15">
      <c r="A313" s="13" t="s">
        <v>6555</v>
      </c>
      <c r="B313" s="13" t="s">
        <v>1004</v>
      </c>
      <c r="D313" s="13" t="s">
        <v>1004</v>
      </c>
      <c r="E313" s="13" t="s">
        <v>6555</v>
      </c>
      <c r="F313" s="13" t="s">
        <v>6757</v>
      </c>
      <c r="G313" s="13" t="s">
        <v>201</v>
      </c>
      <c r="H313" s="13" t="s">
        <v>3</v>
      </c>
      <c r="I313" s="13" t="s">
        <v>12877</v>
      </c>
      <c r="J313" s="13" t="s">
        <v>6805</v>
      </c>
      <c r="K313" s="13">
        <v>25514966</v>
      </c>
      <c r="L313" s="13">
        <v>25514966</v>
      </c>
      <c r="M313" s="12"/>
      <c r="N313" s="12"/>
      <c r="O313" s="12"/>
    </row>
    <row r="314" spans="1:15">
      <c r="A314" s="13" t="s">
        <v>6556</v>
      </c>
      <c r="B314" s="13" t="s">
        <v>1202</v>
      </c>
      <c r="D314" s="13" t="s">
        <v>1202</v>
      </c>
      <c r="E314" s="13" t="s">
        <v>6556</v>
      </c>
      <c r="F314" s="13" t="s">
        <v>6758</v>
      </c>
      <c r="G314" s="13" t="s">
        <v>201</v>
      </c>
      <c r="H314" s="13" t="s">
        <v>3</v>
      </c>
      <c r="I314" s="13" t="s">
        <v>12877</v>
      </c>
      <c r="J314" s="13" t="s">
        <v>6806</v>
      </c>
      <c r="K314" s="13">
        <v>25514680</v>
      </c>
      <c r="L314" s="13">
        <v>25514680</v>
      </c>
      <c r="M314" s="12"/>
      <c r="N314" s="12"/>
      <c r="O314" s="12"/>
    </row>
    <row r="315" spans="1:15">
      <c r="A315" s="13" t="s">
        <v>3257</v>
      </c>
      <c r="B315" s="13" t="s">
        <v>1204</v>
      </c>
      <c r="D315" s="13" t="s">
        <v>1204</v>
      </c>
      <c r="E315" s="13" t="s">
        <v>3257</v>
      </c>
      <c r="F315" s="13" t="s">
        <v>64</v>
      </c>
      <c r="G315" s="13" t="s">
        <v>201</v>
      </c>
      <c r="H315" s="13" t="s">
        <v>3</v>
      </c>
      <c r="I315" s="13" t="s">
        <v>12877</v>
      </c>
      <c r="J315" s="13" t="s">
        <v>10079</v>
      </c>
      <c r="K315" s="13">
        <v>25510665</v>
      </c>
      <c r="L315" s="13">
        <v>25510665</v>
      </c>
      <c r="M315" s="12" t="s">
        <v>29</v>
      </c>
      <c r="N315" s="12" t="s">
        <v>2787</v>
      </c>
      <c r="O315" s="12" t="s">
        <v>64</v>
      </c>
    </row>
    <row r="316" spans="1:15">
      <c r="A316" s="13" t="s">
        <v>3260</v>
      </c>
      <c r="B316" s="13" t="s">
        <v>1205</v>
      </c>
      <c r="D316" s="13" t="s">
        <v>1205</v>
      </c>
      <c r="E316" s="13" t="s">
        <v>3260</v>
      </c>
      <c r="F316" s="13" t="s">
        <v>9260</v>
      </c>
      <c r="G316" s="13" t="s">
        <v>201</v>
      </c>
      <c r="H316" s="13" t="s">
        <v>3</v>
      </c>
      <c r="I316" s="13" t="s">
        <v>12877</v>
      </c>
      <c r="J316" s="13" t="s">
        <v>3261</v>
      </c>
      <c r="K316" s="13">
        <v>25520428</v>
      </c>
      <c r="L316" s="13">
        <v>25520428</v>
      </c>
      <c r="M316" s="12" t="s">
        <v>29</v>
      </c>
      <c r="N316" s="12" t="s">
        <v>3259</v>
      </c>
      <c r="O316" s="12" t="s">
        <v>9260</v>
      </c>
    </row>
    <row r="317" spans="1:15">
      <c r="A317" s="13" t="s">
        <v>3252</v>
      </c>
      <c r="B317" s="13" t="s">
        <v>1210</v>
      </c>
      <c r="D317" s="13" t="s">
        <v>1210</v>
      </c>
      <c r="E317" s="13" t="s">
        <v>3252</v>
      </c>
      <c r="F317" s="13" t="s">
        <v>3253</v>
      </c>
      <c r="G317" s="13" t="s">
        <v>201</v>
      </c>
      <c r="H317" s="13" t="s">
        <v>3</v>
      </c>
      <c r="I317" s="13" t="s">
        <v>12877</v>
      </c>
      <c r="J317" s="13" t="s">
        <v>12937</v>
      </c>
      <c r="K317" s="13">
        <v>25510565</v>
      </c>
      <c r="L317" s="13">
        <v>25510565</v>
      </c>
      <c r="M317" s="12" t="s">
        <v>29</v>
      </c>
      <c r="N317" s="12" t="s">
        <v>2524</v>
      </c>
      <c r="O317" s="12" t="s">
        <v>3253</v>
      </c>
    </row>
    <row r="318" spans="1:15">
      <c r="A318" s="13" t="s">
        <v>3258</v>
      </c>
      <c r="B318" s="13" t="s">
        <v>1211</v>
      </c>
      <c r="D318" s="13" t="s">
        <v>1211</v>
      </c>
      <c r="E318" s="13" t="s">
        <v>3258</v>
      </c>
      <c r="F318" s="13" t="s">
        <v>602</v>
      </c>
      <c r="G318" s="13" t="s">
        <v>201</v>
      </c>
      <c r="H318" s="13" t="s">
        <v>3</v>
      </c>
      <c r="I318" s="13" t="s">
        <v>12877</v>
      </c>
      <c r="J318" s="13" t="s">
        <v>11772</v>
      </c>
      <c r="K318" s="13">
        <v>25523565</v>
      </c>
      <c r="L318" s="13">
        <v>25523565</v>
      </c>
      <c r="M318" s="12" t="s">
        <v>29</v>
      </c>
      <c r="N318" s="12" t="s">
        <v>2588</v>
      </c>
      <c r="O318" s="12" t="s">
        <v>602</v>
      </c>
    </row>
    <row r="319" spans="1:15">
      <c r="A319" s="13" t="s">
        <v>3289</v>
      </c>
      <c r="B319" s="13" t="s">
        <v>1216</v>
      </c>
      <c r="D319" s="13" t="s">
        <v>1216</v>
      </c>
      <c r="E319" s="13" t="s">
        <v>3289</v>
      </c>
      <c r="F319" s="13" t="s">
        <v>3290</v>
      </c>
      <c r="G319" s="13" t="s">
        <v>201</v>
      </c>
      <c r="H319" s="13" t="s">
        <v>4</v>
      </c>
      <c r="I319" s="13" t="s">
        <v>12877</v>
      </c>
      <c r="J319" s="13" t="s">
        <v>12938</v>
      </c>
      <c r="K319" s="13">
        <v>25518602</v>
      </c>
      <c r="L319" s="13">
        <v>25518602</v>
      </c>
      <c r="M319" s="12" t="s">
        <v>29</v>
      </c>
      <c r="N319" s="12" t="s">
        <v>3288</v>
      </c>
      <c r="O319" s="12" t="s">
        <v>3290</v>
      </c>
    </row>
    <row r="320" spans="1:15">
      <c r="A320" s="13" t="s">
        <v>3304</v>
      </c>
      <c r="B320" s="13" t="s">
        <v>243</v>
      </c>
      <c r="D320" s="13" t="s">
        <v>243</v>
      </c>
      <c r="E320" s="13" t="s">
        <v>3304</v>
      </c>
      <c r="F320" s="13" t="s">
        <v>392</v>
      </c>
      <c r="G320" s="13" t="s">
        <v>201</v>
      </c>
      <c r="H320" s="13" t="s">
        <v>10</v>
      </c>
      <c r="I320" s="13" t="s">
        <v>12877</v>
      </c>
      <c r="J320" s="13" t="s">
        <v>3372</v>
      </c>
      <c r="K320" s="13">
        <v>25489259</v>
      </c>
      <c r="L320" s="13">
        <v>25489264</v>
      </c>
      <c r="M320" s="12" t="s">
        <v>29</v>
      </c>
      <c r="N320" s="12" t="s">
        <v>2770</v>
      </c>
      <c r="O320" s="12" t="s">
        <v>392</v>
      </c>
    </row>
    <row r="321" spans="1:15">
      <c r="A321" s="13" t="s">
        <v>3298</v>
      </c>
      <c r="B321" s="13" t="s">
        <v>241</v>
      </c>
      <c r="D321" s="13" t="s">
        <v>241</v>
      </c>
      <c r="E321" s="13" t="s">
        <v>3298</v>
      </c>
      <c r="F321" s="13" t="s">
        <v>6744</v>
      </c>
      <c r="G321" s="13" t="s">
        <v>201</v>
      </c>
      <c r="H321" s="13" t="s">
        <v>4</v>
      </c>
      <c r="I321" s="13" t="s">
        <v>12877</v>
      </c>
      <c r="J321" s="13" t="s">
        <v>9261</v>
      </c>
      <c r="K321" s="13">
        <v>25513898</v>
      </c>
      <c r="L321" s="13">
        <v>25922461</v>
      </c>
      <c r="M321" s="12" t="s">
        <v>29</v>
      </c>
      <c r="N321" s="12" t="s">
        <v>7156</v>
      </c>
      <c r="O321" s="12" t="s">
        <v>6744</v>
      </c>
    </row>
    <row r="322" spans="1:15">
      <c r="A322" s="13" t="s">
        <v>6557</v>
      </c>
      <c r="B322" s="13" t="s">
        <v>738</v>
      </c>
      <c r="D322" s="13" t="s">
        <v>738</v>
      </c>
      <c r="E322" s="13" t="s">
        <v>6557</v>
      </c>
      <c r="F322" s="13" t="s">
        <v>8617</v>
      </c>
      <c r="G322" s="13" t="s">
        <v>201</v>
      </c>
      <c r="H322" s="13" t="s">
        <v>4</v>
      </c>
      <c r="I322" s="13" t="s">
        <v>12877</v>
      </c>
      <c r="J322" s="13" t="s">
        <v>10077</v>
      </c>
      <c r="K322" s="13">
        <v>25917525</v>
      </c>
      <c r="L322" s="13">
        <v>25917525</v>
      </c>
      <c r="M322" s="12"/>
      <c r="N322" s="12"/>
      <c r="O322" s="12"/>
    </row>
    <row r="323" spans="1:15">
      <c r="A323" s="13" t="s">
        <v>6558</v>
      </c>
      <c r="B323" s="13" t="s">
        <v>1225</v>
      </c>
      <c r="D323" s="13" t="s">
        <v>1225</v>
      </c>
      <c r="E323" s="13" t="s">
        <v>6558</v>
      </c>
      <c r="F323" s="13" t="s">
        <v>8618</v>
      </c>
      <c r="G323" s="13" t="s">
        <v>201</v>
      </c>
      <c r="H323" s="13" t="s">
        <v>10</v>
      </c>
      <c r="I323" s="13" t="s">
        <v>12877</v>
      </c>
      <c r="J323" s="13" t="s">
        <v>8032</v>
      </c>
      <c r="K323" s="13">
        <v>25913158</v>
      </c>
      <c r="L323" s="13">
        <v>25913158</v>
      </c>
      <c r="M323" s="12"/>
      <c r="N323" s="12"/>
      <c r="O323" s="12"/>
    </row>
    <row r="324" spans="1:15">
      <c r="A324" s="13" t="s">
        <v>3270</v>
      </c>
      <c r="B324" s="13" t="s">
        <v>1229</v>
      </c>
      <c r="D324" s="13" t="s">
        <v>1229</v>
      </c>
      <c r="E324" s="13" t="s">
        <v>3270</v>
      </c>
      <c r="F324" s="13" t="s">
        <v>3271</v>
      </c>
      <c r="G324" s="13" t="s">
        <v>201</v>
      </c>
      <c r="H324" s="13" t="s">
        <v>4</v>
      </c>
      <c r="I324" s="13" t="s">
        <v>12877</v>
      </c>
      <c r="J324" s="13" t="s">
        <v>11773</v>
      </c>
      <c r="K324" s="13">
        <v>25374939</v>
      </c>
      <c r="L324" s="13">
        <v>25374939</v>
      </c>
      <c r="M324" s="12" t="s">
        <v>29</v>
      </c>
      <c r="N324" s="12" t="s">
        <v>3269</v>
      </c>
      <c r="O324" s="12" t="s">
        <v>3271</v>
      </c>
    </row>
    <row r="325" spans="1:15">
      <c r="A325" s="13" t="s">
        <v>3294</v>
      </c>
      <c r="B325" s="13" t="s">
        <v>1235</v>
      </c>
      <c r="D325" s="13" t="s">
        <v>1235</v>
      </c>
      <c r="E325" s="13" t="s">
        <v>3294</v>
      </c>
      <c r="F325" s="13" t="s">
        <v>3295</v>
      </c>
      <c r="G325" s="13" t="s">
        <v>201</v>
      </c>
      <c r="H325" s="13" t="s">
        <v>10</v>
      </c>
      <c r="I325" s="13" t="s">
        <v>12877</v>
      </c>
      <c r="J325" s="13" t="s">
        <v>9763</v>
      </c>
      <c r="K325" s="13">
        <v>25513501</v>
      </c>
      <c r="L325" s="13">
        <v>25513501</v>
      </c>
      <c r="M325" s="12" t="s">
        <v>29</v>
      </c>
      <c r="N325" s="12" t="s">
        <v>3293</v>
      </c>
      <c r="O325" s="12" t="s">
        <v>3295</v>
      </c>
    </row>
    <row r="326" spans="1:15">
      <c r="A326" s="13" t="s">
        <v>3311</v>
      </c>
      <c r="B326" s="13" t="s">
        <v>1240</v>
      </c>
      <c r="D326" s="13" t="s">
        <v>1240</v>
      </c>
      <c r="E326" s="13" t="s">
        <v>3311</v>
      </c>
      <c r="F326" s="13" t="s">
        <v>3312</v>
      </c>
      <c r="G326" s="13" t="s">
        <v>201</v>
      </c>
      <c r="H326" s="13" t="s">
        <v>10</v>
      </c>
      <c r="I326" s="13" t="s">
        <v>12877</v>
      </c>
      <c r="J326" s="13" t="s">
        <v>6116</v>
      </c>
      <c r="K326" s="13">
        <v>25480036</v>
      </c>
      <c r="L326" s="13">
        <v>25480036</v>
      </c>
      <c r="M326" s="12" t="s">
        <v>29</v>
      </c>
      <c r="N326" s="12" t="s">
        <v>2898</v>
      </c>
      <c r="O326" s="12" t="s">
        <v>3312</v>
      </c>
    </row>
    <row r="327" spans="1:15">
      <c r="A327" s="13" t="s">
        <v>3275</v>
      </c>
      <c r="B327" s="13" t="s">
        <v>1244</v>
      </c>
      <c r="D327" s="13" t="s">
        <v>1244</v>
      </c>
      <c r="E327" s="13" t="s">
        <v>3275</v>
      </c>
      <c r="F327" s="13" t="s">
        <v>3276</v>
      </c>
      <c r="G327" s="13" t="s">
        <v>201</v>
      </c>
      <c r="H327" s="13" t="s">
        <v>4</v>
      </c>
      <c r="I327" s="13" t="s">
        <v>12877</v>
      </c>
      <c r="J327" s="13" t="s">
        <v>8736</v>
      </c>
      <c r="K327" s="13">
        <v>25371476</v>
      </c>
      <c r="L327" s="13">
        <v>25371476</v>
      </c>
      <c r="M327" s="12" t="s">
        <v>29</v>
      </c>
      <c r="N327" s="12" t="s">
        <v>3274</v>
      </c>
      <c r="O327" s="12" t="s">
        <v>3276</v>
      </c>
    </row>
    <row r="328" spans="1:15">
      <c r="A328" s="13" t="s">
        <v>3297</v>
      </c>
      <c r="B328" s="13" t="s">
        <v>6611</v>
      </c>
      <c r="D328" s="13" t="s">
        <v>6611</v>
      </c>
      <c r="E328" s="13" t="s">
        <v>3297</v>
      </c>
      <c r="F328" s="13" t="s">
        <v>3267</v>
      </c>
      <c r="G328" s="13" t="s">
        <v>201</v>
      </c>
      <c r="H328" s="13" t="s">
        <v>10</v>
      </c>
      <c r="I328" s="13" t="s">
        <v>12877</v>
      </c>
      <c r="J328" s="13" t="s">
        <v>10310</v>
      </c>
      <c r="K328" s="13">
        <v>25737003</v>
      </c>
      <c r="L328" s="13">
        <v>87117407</v>
      </c>
      <c r="M328" s="12" t="s">
        <v>29</v>
      </c>
      <c r="N328" s="12" t="s">
        <v>6941</v>
      </c>
      <c r="O328" s="12" t="s">
        <v>3267</v>
      </c>
    </row>
    <row r="329" spans="1:15">
      <c r="A329" s="13" t="s">
        <v>3282</v>
      </c>
      <c r="B329" s="13" t="s">
        <v>1246</v>
      </c>
      <c r="D329" s="13" t="s">
        <v>1246</v>
      </c>
      <c r="E329" s="13" t="s">
        <v>3282</v>
      </c>
      <c r="F329" s="13" t="s">
        <v>3283</v>
      </c>
      <c r="G329" s="13" t="s">
        <v>201</v>
      </c>
      <c r="H329" s="13" t="s">
        <v>4</v>
      </c>
      <c r="I329" s="13" t="s">
        <v>12877</v>
      </c>
      <c r="J329" s="13" t="s">
        <v>10115</v>
      </c>
      <c r="K329" s="13">
        <v>25373061</v>
      </c>
      <c r="L329" s="13">
        <v>25373061</v>
      </c>
      <c r="M329" s="12" t="s">
        <v>29</v>
      </c>
      <c r="N329" s="12" t="s">
        <v>3281</v>
      </c>
      <c r="O329" s="12" t="s">
        <v>3283</v>
      </c>
    </row>
    <row r="330" spans="1:15">
      <c r="A330" s="13" t="s">
        <v>3299</v>
      </c>
      <c r="B330" s="13" t="s">
        <v>6612</v>
      </c>
      <c r="D330" s="13" t="s">
        <v>6612</v>
      </c>
      <c r="E330" s="13" t="s">
        <v>3299</v>
      </c>
      <c r="F330" s="13" t="s">
        <v>3300</v>
      </c>
      <c r="G330" s="13" t="s">
        <v>201</v>
      </c>
      <c r="H330" s="13" t="s">
        <v>10</v>
      </c>
      <c r="I330" s="13" t="s">
        <v>12877</v>
      </c>
      <c r="J330" s="13" t="s">
        <v>9918</v>
      </c>
      <c r="K330" s="13">
        <v>25481370</v>
      </c>
      <c r="L330" s="13">
        <v>84417303</v>
      </c>
      <c r="M330" s="12" t="s">
        <v>29</v>
      </c>
      <c r="N330" s="12" t="s">
        <v>121</v>
      </c>
      <c r="O330" s="12" t="s">
        <v>3300</v>
      </c>
    </row>
    <row r="331" spans="1:15">
      <c r="A331" s="13" t="s">
        <v>6559</v>
      </c>
      <c r="B331" s="13" t="s">
        <v>6613</v>
      </c>
      <c r="D331" s="13" t="s">
        <v>6613</v>
      </c>
      <c r="E331" s="13" t="s">
        <v>6559</v>
      </c>
      <c r="F331" s="13" t="s">
        <v>6759</v>
      </c>
      <c r="G331" s="13" t="s">
        <v>201</v>
      </c>
      <c r="H331" s="13" t="s">
        <v>4</v>
      </c>
      <c r="I331" s="13" t="s">
        <v>12877</v>
      </c>
      <c r="J331" s="13" t="s">
        <v>6807</v>
      </c>
      <c r="K331" s="13">
        <v>25374740</v>
      </c>
      <c r="L331" s="13">
        <v>25374740</v>
      </c>
      <c r="M331" s="12"/>
      <c r="N331" s="12"/>
      <c r="O331" s="12"/>
    </row>
    <row r="332" spans="1:15">
      <c r="A332" s="13" t="s">
        <v>3305</v>
      </c>
      <c r="B332" s="13" t="s">
        <v>772</v>
      </c>
      <c r="D332" s="13" t="s">
        <v>772</v>
      </c>
      <c r="E332" s="13" t="s">
        <v>3305</v>
      </c>
      <c r="F332" s="13" t="s">
        <v>52</v>
      </c>
      <c r="G332" s="13" t="s">
        <v>201</v>
      </c>
      <c r="H332" s="13" t="s">
        <v>4</v>
      </c>
      <c r="I332" s="13" t="s">
        <v>12877</v>
      </c>
      <c r="J332" s="13" t="s">
        <v>11774</v>
      </c>
      <c r="K332" s="13">
        <v>25521767</v>
      </c>
      <c r="L332" s="13">
        <v>25521767</v>
      </c>
      <c r="M332" s="12" t="s">
        <v>29</v>
      </c>
      <c r="N332" s="12" t="s">
        <v>130</v>
      </c>
      <c r="O332" s="12" t="s">
        <v>52</v>
      </c>
    </row>
    <row r="333" spans="1:15">
      <c r="A333" s="13" t="s">
        <v>3309</v>
      </c>
      <c r="B333" s="13" t="s">
        <v>1250</v>
      </c>
      <c r="D333" s="13" t="s">
        <v>1250</v>
      </c>
      <c r="E333" s="13" t="s">
        <v>3309</v>
      </c>
      <c r="F333" s="13" t="s">
        <v>3310</v>
      </c>
      <c r="G333" s="13" t="s">
        <v>201</v>
      </c>
      <c r="H333" s="13" t="s">
        <v>10</v>
      </c>
      <c r="I333" s="13" t="s">
        <v>12877</v>
      </c>
      <c r="J333" s="13" t="s">
        <v>10341</v>
      </c>
      <c r="K333" s="13">
        <v>25525275</v>
      </c>
      <c r="L333" s="13">
        <v>25525275</v>
      </c>
      <c r="M333" s="12" t="s">
        <v>29</v>
      </c>
      <c r="N333" s="12" t="s">
        <v>3308</v>
      </c>
      <c r="O333" s="12" t="s">
        <v>3310</v>
      </c>
    </row>
    <row r="334" spans="1:15">
      <c r="A334" s="13" t="s">
        <v>3358</v>
      </c>
      <c r="B334" s="13" t="s">
        <v>1255</v>
      </c>
      <c r="D334" s="13" t="s">
        <v>1255</v>
      </c>
      <c r="E334" s="13" t="s">
        <v>3358</v>
      </c>
      <c r="F334" s="13" t="s">
        <v>3359</v>
      </c>
      <c r="G334" s="13" t="s">
        <v>201</v>
      </c>
      <c r="H334" s="13" t="s">
        <v>5</v>
      </c>
      <c r="I334" s="13" t="s">
        <v>12877</v>
      </c>
      <c r="J334" s="13" t="s">
        <v>12939</v>
      </c>
      <c r="K334" s="13">
        <v>25910522</v>
      </c>
      <c r="L334" s="13">
        <v>25517258</v>
      </c>
      <c r="M334" s="12" t="s">
        <v>29</v>
      </c>
      <c r="N334" s="12" t="s">
        <v>2056</v>
      </c>
      <c r="O334" s="12" t="s">
        <v>3359</v>
      </c>
    </row>
    <row r="335" spans="1:15">
      <c r="A335" s="13" t="s">
        <v>3363</v>
      </c>
      <c r="B335" s="13" t="s">
        <v>1257</v>
      </c>
      <c r="D335" s="13" t="s">
        <v>1257</v>
      </c>
      <c r="E335" s="13" t="s">
        <v>3363</v>
      </c>
      <c r="F335" s="13" t="s">
        <v>3364</v>
      </c>
      <c r="G335" s="13" t="s">
        <v>201</v>
      </c>
      <c r="H335" s="13" t="s">
        <v>5</v>
      </c>
      <c r="I335" s="13" t="s">
        <v>12877</v>
      </c>
      <c r="J335" s="13" t="s">
        <v>6299</v>
      </c>
      <c r="K335" s="13">
        <v>25738313</v>
      </c>
      <c r="L335" s="13">
        <v>25738313</v>
      </c>
      <c r="M335" s="12" t="s">
        <v>29</v>
      </c>
      <c r="N335" s="12" t="s">
        <v>3362</v>
      </c>
      <c r="O335" s="12" t="s">
        <v>3364</v>
      </c>
    </row>
    <row r="336" spans="1:15">
      <c r="A336" s="13" t="s">
        <v>3334</v>
      </c>
      <c r="B336" s="13" t="s">
        <v>1258</v>
      </c>
      <c r="D336" s="13" t="s">
        <v>1258</v>
      </c>
      <c r="E336" s="13" t="s">
        <v>3334</v>
      </c>
      <c r="F336" s="13" t="s">
        <v>170</v>
      </c>
      <c r="G336" s="13" t="s">
        <v>201</v>
      </c>
      <c r="H336" s="13" t="s">
        <v>5</v>
      </c>
      <c r="I336" s="13" t="s">
        <v>12877</v>
      </c>
      <c r="J336" s="13" t="s">
        <v>3443</v>
      </c>
      <c r="K336" s="13">
        <v>25738680</v>
      </c>
      <c r="L336" s="13">
        <v>25730349</v>
      </c>
      <c r="M336" s="12" t="s">
        <v>29</v>
      </c>
      <c r="N336" s="12" t="s">
        <v>6944</v>
      </c>
      <c r="O336" s="12" t="s">
        <v>170</v>
      </c>
    </row>
    <row r="337" spans="1:15">
      <c r="A337" s="13" t="s">
        <v>3336</v>
      </c>
      <c r="B337" s="13" t="s">
        <v>6614</v>
      </c>
      <c r="D337" s="13" t="s">
        <v>6614</v>
      </c>
      <c r="E337" s="13" t="s">
        <v>3336</v>
      </c>
      <c r="F337" s="13" t="s">
        <v>3337</v>
      </c>
      <c r="G337" s="13" t="s">
        <v>201</v>
      </c>
      <c r="H337" s="13" t="s">
        <v>5</v>
      </c>
      <c r="I337" s="13" t="s">
        <v>12877</v>
      </c>
      <c r="J337" s="13" t="s">
        <v>9873</v>
      </c>
      <c r="K337" s="13">
        <v>25720159</v>
      </c>
      <c r="L337" s="13">
        <v>25720159</v>
      </c>
      <c r="M337" s="12" t="s">
        <v>29</v>
      </c>
      <c r="N337" s="12" t="s">
        <v>3335</v>
      </c>
      <c r="O337" s="12" t="s">
        <v>3337</v>
      </c>
    </row>
    <row r="338" spans="1:15">
      <c r="A338" s="13" t="s">
        <v>6560</v>
      </c>
      <c r="B338" s="13" t="s">
        <v>1260</v>
      </c>
      <c r="D338" s="13" t="s">
        <v>1260</v>
      </c>
      <c r="E338" s="13" t="s">
        <v>6560</v>
      </c>
      <c r="F338" s="13" t="s">
        <v>8619</v>
      </c>
      <c r="G338" s="13" t="s">
        <v>201</v>
      </c>
      <c r="H338" s="13" t="s">
        <v>5</v>
      </c>
      <c r="I338" s="13" t="s">
        <v>12877</v>
      </c>
      <c r="J338" s="13" t="s">
        <v>6808</v>
      </c>
      <c r="K338" s="13">
        <v>25520947</v>
      </c>
      <c r="L338" s="13">
        <v>25520947</v>
      </c>
      <c r="M338" s="12"/>
      <c r="N338" s="12"/>
      <c r="O338" s="12"/>
    </row>
    <row r="339" spans="1:15">
      <c r="A339" s="13" t="s">
        <v>3346</v>
      </c>
      <c r="B339" s="13" t="s">
        <v>1264</v>
      </c>
      <c r="D339" s="13" t="s">
        <v>1264</v>
      </c>
      <c r="E339" s="13" t="s">
        <v>3346</v>
      </c>
      <c r="F339" s="13" t="s">
        <v>3347</v>
      </c>
      <c r="G339" s="13" t="s">
        <v>201</v>
      </c>
      <c r="H339" s="13" t="s">
        <v>5</v>
      </c>
      <c r="I339" s="13" t="s">
        <v>12877</v>
      </c>
      <c r="J339" s="13" t="s">
        <v>11776</v>
      </c>
      <c r="K339" s="13">
        <v>25720169</v>
      </c>
      <c r="L339" s="13">
        <v>25720169</v>
      </c>
      <c r="M339" s="12" t="s">
        <v>29</v>
      </c>
      <c r="N339" s="12" t="s">
        <v>3345</v>
      </c>
      <c r="O339" s="12" t="s">
        <v>3347</v>
      </c>
    </row>
    <row r="340" spans="1:15">
      <c r="A340" s="13" t="s">
        <v>3360</v>
      </c>
      <c r="B340" s="13" t="s">
        <v>1265</v>
      </c>
      <c r="D340" s="13" t="s">
        <v>1265</v>
      </c>
      <c r="E340" s="13" t="s">
        <v>3360</v>
      </c>
      <c r="F340" s="13" t="s">
        <v>1529</v>
      </c>
      <c r="G340" s="13" t="s">
        <v>201</v>
      </c>
      <c r="H340" s="13" t="s">
        <v>5</v>
      </c>
      <c r="I340" s="13" t="s">
        <v>12877</v>
      </c>
      <c r="J340" s="13" t="s">
        <v>3361</v>
      </c>
      <c r="K340" s="13">
        <v>25736615</v>
      </c>
      <c r="L340" s="13">
        <v>25736615</v>
      </c>
      <c r="M340" s="12" t="s">
        <v>29</v>
      </c>
      <c r="N340" s="12" t="s">
        <v>1227</v>
      </c>
      <c r="O340" s="12" t="s">
        <v>1529</v>
      </c>
    </row>
    <row r="341" spans="1:15">
      <c r="A341" s="13" t="s">
        <v>3342</v>
      </c>
      <c r="B341" s="13" t="s">
        <v>1266</v>
      </c>
      <c r="D341" s="13" t="s">
        <v>1266</v>
      </c>
      <c r="E341" s="13" t="s">
        <v>3342</v>
      </c>
      <c r="F341" s="13" t="s">
        <v>3343</v>
      </c>
      <c r="G341" s="13" t="s">
        <v>201</v>
      </c>
      <c r="H341" s="13" t="s">
        <v>5</v>
      </c>
      <c r="I341" s="13" t="s">
        <v>12877</v>
      </c>
      <c r="J341" s="13" t="s">
        <v>11987</v>
      </c>
      <c r="K341" s="13">
        <v>25736062</v>
      </c>
      <c r="L341" s="13">
        <v>25736062</v>
      </c>
      <c r="M341" s="12" t="s">
        <v>29</v>
      </c>
      <c r="N341" s="12" t="s">
        <v>1106</v>
      </c>
      <c r="O341" s="12" t="s">
        <v>3343</v>
      </c>
    </row>
    <row r="342" spans="1:15">
      <c r="A342" s="13" t="s">
        <v>3408</v>
      </c>
      <c r="B342" s="13" t="s">
        <v>1267</v>
      </c>
      <c r="D342" s="13" t="s">
        <v>1267</v>
      </c>
      <c r="E342" s="13" t="s">
        <v>3408</v>
      </c>
      <c r="F342" s="13" t="s">
        <v>3409</v>
      </c>
      <c r="G342" s="13" t="s">
        <v>201</v>
      </c>
      <c r="H342" s="13" t="s">
        <v>4</v>
      </c>
      <c r="I342" s="13" t="s">
        <v>12877</v>
      </c>
      <c r="J342" s="13" t="s">
        <v>6823</v>
      </c>
      <c r="K342" s="13">
        <v>25300698</v>
      </c>
      <c r="L342" s="13">
        <v>25300698</v>
      </c>
      <c r="M342" s="12" t="s">
        <v>29</v>
      </c>
      <c r="N342" s="12" t="s">
        <v>1429</v>
      </c>
      <c r="O342" s="12" t="s">
        <v>3409</v>
      </c>
    </row>
    <row r="343" spans="1:15">
      <c r="A343" s="13" t="s">
        <v>3366</v>
      </c>
      <c r="B343" s="13" t="s">
        <v>1268</v>
      </c>
      <c r="D343" s="13" t="s">
        <v>1268</v>
      </c>
      <c r="E343" s="13" t="s">
        <v>3366</v>
      </c>
      <c r="F343" s="13" t="s">
        <v>3367</v>
      </c>
      <c r="G343" s="13" t="s">
        <v>201</v>
      </c>
      <c r="H343" s="13" t="s">
        <v>6</v>
      </c>
      <c r="I343" s="13" t="s">
        <v>12877</v>
      </c>
      <c r="J343" s="13" t="s">
        <v>3368</v>
      </c>
      <c r="K343" s="13">
        <v>25341664</v>
      </c>
      <c r="L343" s="13">
        <v>25341664</v>
      </c>
      <c r="M343" s="12" t="s">
        <v>29</v>
      </c>
      <c r="N343" s="12" t="s">
        <v>7157</v>
      </c>
      <c r="O343" s="12" t="s">
        <v>3367</v>
      </c>
    </row>
    <row r="344" spans="1:15">
      <c r="A344" s="13" t="s">
        <v>3407</v>
      </c>
      <c r="B344" s="13" t="s">
        <v>1270</v>
      </c>
      <c r="D344" s="13" t="s">
        <v>1270</v>
      </c>
      <c r="E344" s="13" t="s">
        <v>3407</v>
      </c>
      <c r="F344" s="13" t="s">
        <v>111</v>
      </c>
      <c r="G344" s="13" t="s">
        <v>201</v>
      </c>
      <c r="H344" s="13" t="s">
        <v>6</v>
      </c>
      <c r="I344" s="13" t="s">
        <v>12877</v>
      </c>
      <c r="J344" s="13" t="s">
        <v>9381</v>
      </c>
      <c r="K344" s="13">
        <v>25367059</v>
      </c>
      <c r="L344" s="13">
        <v>25367059</v>
      </c>
      <c r="M344" s="12" t="s">
        <v>29</v>
      </c>
      <c r="N344" s="12" t="s">
        <v>1437</v>
      </c>
      <c r="O344" s="12" t="s">
        <v>111</v>
      </c>
    </row>
    <row r="345" spans="1:15">
      <c r="A345" s="13" t="s">
        <v>3404</v>
      </c>
      <c r="B345" s="13" t="s">
        <v>1271</v>
      </c>
      <c r="D345" s="13" t="s">
        <v>1271</v>
      </c>
      <c r="E345" s="13" t="s">
        <v>3404</v>
      </c>
      <c r="F345" s="13" t="s">
        <v>1852</v>
      </c>
      <c r="G345" s="13" t="s">
        <v>201</v>
      </c>
      <c r="H345" s="13" t="s">
        <v>6</v>
      </c>
      <c r="I345" s="13" t="s">
        <v>12877</v>
      </c>
      <c r="J345" s="13" t="s">
        <v>12940</v>
      </c>
      <c r="K345" s="13">
        <v>25366046</v>
      </c>
      <c r="L345" s="13">
        <v>84110121</v>
      </c>
      <c r="M345" s="12" t="s">
        <v>29</v>
      </c>
      <c r="N345" s="12" t="s">
        <v>1399</v>
      </c>
      <c r="O345" s="12" t="s">
        <v>1852</v>
      </c>
    </row>
    <row r="346" spans="1:15">
      <c r="A346" s="13" t="s">
        <v>3405</v>
      </c>
      <c r="B346" s="13" t="s">
        <v>1272</v>
      </c>
      <c r="D346" s="13" t="s">
        <v>1272</v>
      </c>
      <c r="E346" s="13" t="s">
        <v>3405</v>
      </c>
      <c r="F346" s="13" t="s">
        <v>120</v>
      </c>
      <c r="G346" s="13" t="s">
        <v>201</v>
      </c>
      <c r="H346" s="13" t="s">
        <v>6</v>
      </c>
      <c r="I346" s="13" t="s">
        <v>12877</v>
      </c>
      <c r="J346" s="13" t="s">
        <v>12941</v>
      </c>
      <c r="K346" s="13">
        <v>25913456</v>
      </c>
      <c r="L346" s="13">
        <v>25913456</v>
      </c>
      <c r="M346" s="12" t="s">
        <v>29</v>
      </c>
      <c r="N346" s="12" t="s">
        <v>1434</v>
      </c>
      <c r="O346" s="12" t="s">
        <v>120</v>
      </c>
    </row>
    <row r="347" spans="1:15">
      <c r="A347" s="13" t="s">
        <v>3410</v>
      </c>
      <c r="B347" s="13" t="s">
        <v>1274</v>
      </c>
      <c r="D347" s="13" t="s">
        <v>1274</v>
      </c>
      <c r="E347" s="13" t="s">
        <v>3410</v>
      </c>
      <c r="F347" s="13" t="s">
        <v>2811</v>
      </c>
      <c r="G347" s="13" t="s">
        <v>201</v>
      </c>
      <c r="H347" s="13" t="s">
        <v>6</v>
      </c>
      <c r="I347" s="13" t="s">
        <v>12877</v>
      </c>
      <c r="J347" s="13" t="s">
        <v>9764</v>
      </c>
      <c r="K347" s="13">
        <v>25911238</v>
      </c>
      <c r="L347" s="13">
        <v>25911238</v>
      </c>
      <c r="M347" s="12" t="s">
        <v>29</v>
      </c>
      <c r="N347" s="12" t="s">
        <v>1422</v>
      </c>
      <c r="O347" s="12" t="s">
        <v>2811</v>
      </c>
    </row>
    <row r="348" spans="1:15">
      <c r="A348" s="13" t="s">
        <v>3406</v>
      </c>
      <c r="B348" s="13" t="s">
        <v>1279</v>
      </c>
      <c r="D348" s="13" t="s">
        <v>1279</v>
      </c>
      <c r="E348" s="13" t="s">
        <v>3406</v>
      </c>
      <c r="F348" s="13" t="s">
        <v>811</v>
      </c>
      <c r="G348" s="13" t="s">
        <v>201</v>
      </c>
      <c r="H348" s="13" t="s">
        <v>4</v>
      </c>
      <c r="I348" s="13" t="s">
        <v>12877</v>
      </c>
      <c r="J348" s="13" t="s">
        <v>12942</v>
      </c>
      <c r="K348" s="13">
        <v>25300672</v>
      </c>
      <c r="L348" s="13">
        <v>25300672</v>
      </c>
      <c r="M348" s="12" t="s">
        <v>29</v>
      </c>
      <c r="N348" s="12" t="s">
        <v>1425</v>
      </c>
      <c r="O348" s="12" t="s">
        <v>811</v>
      </c>
    </row>
    <row r="349" spans="1:15">
      <c r="A349" s="13" t="s">
        <v>3403</v>
      </c>
      <c r="B349" s="13" t="s">
        <v>1280</v>
      </c>
      <c r="D349" s="13" t="s">
        <v>1280</v>
      </c>
      <c r="E349" s="13" t="s">
        <v>3403</v>
      </c>
      <c r="F349" s="13" t="s">
        <v>8737</v>
      </c>
      <c r="G349" s="13" t="s">
        <v>201</v>
      </c>
      <c r="H349" s="13" t="s">
        <v>6</v>
      </c>
      <c r="I349" s="13" t="s">
        <v>12877</v>
      </c>
      <c r="J349" s="13" t="s">
        <v>6861</v>
      </c>
      <c r="K349" s="13">
        <v>25344391</v>
      </c>
      <c r="L349" s="13">
        <v>25344391</v>
      </c>
      <c r="M349" s="12" t="s">
        <v>29</v>
      </c>
      <c r="N349" s="12" t="s">
        <v>1385</v>
      </c>
      <c r="O349" s="12" t="s">
        <v>8737</v>
      </c>
    </row>
    <row r="350" spans="1:15">
      <c r="A350" s="13" t="s">
        <v>3412</v>
      </c>
      <c r="B350" s="13" t="s">
        <v>1281</v>
      </c>
      <c r="D350" s="13" t="s">
        <v>1281</v>
      </c>
      <c r="E350" s="13" t="s">
        <v>3412</v>
      </c>
      <c r="F350" s="13" t="s">
        <v>3413</v>
      </c>
      <c r="G350" s="13" t="s">
        <v>201</v>
      </c>
      <c r="H350" s="13" t="s">
        <v>6</v>
      </c>
      <c r="I350" s="13" t="s">
        <v>12877</v>
      </c>
      <c r="J350" s="13" t="s">
        <v>3547</v>
      </c>
      <c r="K350" s="13">
        <v>25300212</v>
      </c>
      <c r="L350" s="13">
        <v>25300212</v>
      </c>
      <c r="M350" s="12" t="s">
        <v>29</v>
      </c>
      <c r="N350" s="12" t="s">
        <v>3411</v>
      </c>
      <c r="O350" s="12" t="s">
        <v>3413</v>
      </c>
    </row>
    <row r="351" spans="1:15">
      <c r="A351" s="13" t="s">
        <v>6561</v>
      </c>
      <c r="B351" s="13" t="s">
        <v>1282</v>
      </c>
      <c r="D351" s="13" t="s">
        <v>1282</v>
      </c>
      <c r="E351" s="13" t="s">
        <v>6561</v>
      </c>
      <c r="F351" s="13" t="s">
        <v>6760</v>
      </c>
      <c r="G351" s="13" t="s">
        <v>201</v>
      </c>
      <c r="H351" s="13" t="s">
        <v>6</v>
      </c>
      <c r="I351" s="13" t="s">
        <v>12877</v>
      </c>
      <c r="J351" s="13" t="s">
        <v>10080</v>
      </c>
      <c r="K351" s="13">
        <v>25524494</v>
      </c>
      <c r="L351" s="13">
        <v>25918444</v>
      </c>
      <c r="M351" s="12"/>
      <c r="N351" s="12"/>
      <c r="O351" s="12"/>
    </row>
    <row r="352" spans="1:15">
      <c r="A352" s="13" t="s">
        <v>3472</v>
      </c>
      <c r="B352" s="13" t="s">
        <v>1286</v>
      </c>
      <c r="D352" s="13" t="s">
        <v>1286</v>
      </c>
      <c r="E352" s="13" t="s">
        <v>3472</v>
      </c>
      <c r="F352" s="13" t="s">
        <v>3473</v>
      </c>
      <c r="G352" s="13" t="s">
        <v>201</v>
      </c>
      <c r="H352" s="13" t="s">
        <v>7</v>
      </c>
      <c r="I352" s="13" t="s">
        <v>12877</v>
      </c>
      <c r="J352" s="13" t="s">
        <v>3474</v>
      </c>
      <c r="K352" s="13">
        <v>25746669</v>
      </c>
      <c r="L352" s="13">
        <v>25746669</v>
      </c>
      <c r="M352" s="12" t="s">
        <v>29</v>
      </c>
      <c r="N352" s="12" t="s">
        <v>1893</v>
      </c>
      <c r="O352" s="12" t="s">
        <v>3473</v>
      </c>
    </row>
    <row r="353" spans="1:15">
      <c r="A353" s="13" t="s">
        <v>3452</v>
      </c>
      <c r="B353" s="13" t="s">
        <v>1287</v>
      </c>
      <c r="D353" s="13" t="s">
        <v>1287</v>
      </c>
      <c r="E353" s="13" t="s">
        <v>3452</v>
      </c>
      <c r="F353" s="13" t="s">
        <v>3453</v>
      </c>
      <c r="G353" s="13" t="s">
        <v>201</v>
      </c>
      <c r="H353" s="13" t="s">
        <v>7</v>
      </c>
      <c r="I353" s="13" t="s">
        <v>12877</v>
      </c>
      <c r="J353" s="13" t="s">
        <v>12943</v>
      </c>
      <c r="K353" s="13">
        <v>25742433</v>
      </c>
      <c r="L353" s="13">
        <v>88167547</v>
      </c>
      <c r="M353" s="12" t="s">
        <v>29</v>
      </c>
      <c r="N353" s="12" t="s">
        <v>1956</v>
      </c>
      <c r="O353" s="12" t="s">
        <v>3453</v>
      </c>
    </row>
    <row r="354" spans="1:15">
      <c r="A354" s="13" t="s">
        <v>3454</v>
      </c>
      <c r="B354" s="13" t="s">
        <v>1291</v>
      </c>
      <c r="D354" s="13" t="s">
        <v>1291</v>
      </c>
      <c r="E354" s="13" t="s">
        <v>3454</v>
      </c>
      <c r="F354" s="13" t="s">
        <v>3455</v>
      </c>
      <c r="G354" s="13" t="s">
        <v>201</v>
      </c>
      <c r="H354" s="13" t="s">
        <v>12</v>
      </c>
      <c r="I354" s="13" t="s">
        <v>12877</v>
      </c>
      <c r="J354" s="13" t="s">
        <v>3477</v>
      </c>
      <c r="K354" s="13">
        <v>25771007</v>
      </c>
      <c r="L354" s="13">
        <v>83460065</v>
      </c>
      <c r="M354" s="12" t="s">
        <v>29</v>
      </c>
      <c r="N354" s="12" t="s">
        <v>2039</v>
      </c>
      <c r="O354" s="12" t="s">
        <v>3455</v>
      </c>
    </row>
    <row r="355" spans="1:15">
      <c r="A355" s="13" t="s">
        <v>3467</v>
      </c>
      <c r="B355" s="13" t="s">
        <v>1295</v>
      </c>
      <c r="D355" s="13" t="s">
        <v>1295</v>
      </c>
      <c r="E355" s="13" t="s">
        <v>3467</v>
      </c>
      <c r="F355" s="13" t="s">
        <v>3468</v>
      </c>
      <c r="G355" s="13" t="s">
        <v>201</v>
      </c>
      <c r="H355" s="13" t="s">
        <v>7</v>
      </c>
      <c r="I355" s="13" t="s">
        <v>12877</v>
      </c>
      <c r="J355" s="13" t="s">
        <v>7941</v>
      </c>
      <c r="K355" s="13">
        <v>25348308</v>
      </c>
      <c r="L355" s="13">
        <v>25348308</v>
      </c>
      <c r="M355" s="12" t="s">
        <v>29</v>
      </c>
      <c r="N355" s="12" t="s">
        <v>1073</v>
      </c>
      <c r="O355" s="12" t="s">
        <v>3468</v>
      </c>
    </row>
    <row r="356" spans="1:15">
      <c r="A356" s="13" t="s">
        <v>3460</v>
      </c>
      <c r="B356" s="13" t="s">
        <v>1300</v>
      </c>
      <c r="D356" s="13" t="s">
        <v>1300</v>
      </c>
      <c r="E356" s="13" t="s">
        <v>3460</v>
      </c>
      <c r="F356" s="13" t="s">
        <v>3461</v>
      </c>
      <c r="G356" s="13" t="s">
        <v>201</v>
      </c>
      <c r="H356" s="13" t="s">
        <v>12</v>
      </c>
      <c r="I356" s="13" t="s">
        <v>12877</v>
      </c>
      <c r="J356" s="13" t="s">
        <v>6162</v>
      </c>
      <c r="K356" s="13">
        <v>25333716</v>
      </c>
      <c r="L356" s="13">
        <v>88266410</v>
      </c>
      <c r="M356" s="12" t="s">
        <v>29</v>
      </c>
      <c r="N356" s="12" t="s">
        <v>3459</v>
      </c>
      <c r="O356" s="12" t="s">
        <v>3461</v>
      </c>
    </row>
    <row r="357" spans="1:15">
      <c r="A357" s="13" t="s">
        <v>3469</v>
      </c>
      <c r="B357" s="13" t="s">
        <v>1305</v>
      </c>
      <c r="D357" s="13" t="s">
        <v>1305</v>
      </c>
      <c r="E357" s="13" t="s">
        <v>3469</v>
      </c>
      <c r="F357" s="13" t="s">
        <v>3462</v>
      </c>
      <c r="G357" s="13" t="s">
        <v>201</v>
      </c>
      <c r="H357" s="13" t="s">
        <v>12</v>
      </c>
      <c r="I357" s="13" t="s">
        <v>12877</v>
      </c>
      <c r="J357" s="13" t="s">
        <v>9921</v>
      </c>
      <c r="K357" s="13">
        <v>25333374</v>
      </c>
      <c r="L357" s="13">
        <v>25333373</v>
      </c>
      <c r="M357" s="12" t="s">
        <v>29</v>
      </c>
      <c r="N357" s="12" t="s">
        <v>1888</v>
      </c>
      <c r="O357" s="12" t="s">
        <v>3462</v>
      </c>
    </row>
    <row r="358" spans="1:15">
      <c r="A358" s="13" t="s">
        <v>3470</v>
      </c>
      <c r="B358" s="13" t="s">
        <v>1310</v>
      </c>
      <c r="D358" s="13" t="s">
        <v>1310</v>
      </c>
      <c r="E358" s="13" t="s">
        <v>3470</v>
      </c>
      <c r="F358" s="13" t="s">
        <v>3471</v>
      </c>
      <c r="G358" s="13" t="s">
        <v>201</v>
      </c>
      <c r="H358" s="13" t="s">
        <v>12</v>
      </c>
      <c r="I358" s="13" t="s">
        <v>12877</v>
      </c>
      <c r="J358" s="13" t="s">
        <v>11777</v>
      </c>
      <c r="K358" s="13">
        <v>25333541</v>
      </c>
      <c r="L358" s="13">
        <v>84125966</v>
      </c>
      <c r="M358" s="12" t="s">
        <v>29</v>
      </c>
      <c r="N358" s="12" t="s">
        <v>1896</v>
      </c>
      <c r="O358" s="12" t="s">
        <v>3471</v>
      </c>
    </row>
    <row r="359" spans="1:15">
      <c r="A359" s="13" t="s">
        <v>3457</v>
      </c>
      <c r="B359" s="13" t="s">
        <v>1314</v>
      </c>
      <c r="D359" s="13" t="s">
        <v>1314</v>
      </c>
      <c r="E359" s="13" t="s">
        <v>3457</v>
      </c>
      <c r="F359" s="13" t="s">
        <v>3458</v>
      </c>
      <c r="G359" s="13" t="s">
        <v>201</v>
      </c>
      <c r="H359" s="13" t="s">
        <v>7</v>
      </c>
      <c r="I359" s="13" t="s">
        <v>12877</v>
      </c>
      <c r="J359" s="13" t="s">
        <v>9262</v>
      </c>
      <c r="K359" s="13">
        <v>25747224</v>
      </c>
      <c r="L359" s="13">
        <v>25747224</v>
      </c>
      <c r="M359" s="12" t="s">
        <v>29</v>
      </c>
      <c r="N359" s="12" t="s">
        <v>3456</v>
      </c>
      <c r="O359" s="12" t="s">
        <v>3458</v>
      </c>
    </row>
    <row r="360" spans="1:15">
      <c r="A360" s="13" t="s">
        <v>3463</v>
      </c>
      <c r="B360" s="13" t="s">
        <v>1318</v>
      </c>
      <c r="D360" s="13" t="s">
        <v>1318</v>
      </c>
      <c r="E360" s="13" t="s">
        <v>3463</v>
      </c>
      <c r="F360" s="13" t="s">
        <v>9263</v>
      </c>
      <c r="G360" s="13" t="s">
        <v>201</v>
      </c>
      <c r="H360" s="13" t="s">
        <v>7</v>
      </c>
      <c r="I360" s="13" t="s">
        <v>12877</v>
      </c>
      <c r="J360" s="13" t="s">
        <v>10078</v>
      </c>
      <c r="K360" s="13">
        <v>25746161</v>
      </c>
      <c r="L360" s="13">
        <v>25746161</v>
      </c>
      <c r="M360" s="12" t="s">
        <v>29</v>
      </c>
      <c r="N360" s="12" t="s">
        <v>3436</v>
      </c>
      <c r="O360" s="12" t="s">
        <v>9263</v>
      </c>
    </row>
    <row r="361" spans="1:15">
      <c r="A361" s="13" t="s">
        <v>3464</v>
      </c>
      <c r="B361" s="13" t="s">
        <v>1320</v>
      </c>
      <c r="D361" s="13" t="s">
        <v>1320</v>
      </c>
      <c r="E361" s="13" t="s">
        <v>3464</v>
      </c>
      <c r="F361" s="13" t="s">
        <v>3465</v>
      </c>
      <c r="G361" s="13" t="s">
        <v>201</v>
      </c>
      <c r="H361" s="13" t="s">
        <v>7</v>
      </c>
      <c r="I361" s="13" t="s">
        <v>12877</v>
      </c>
      <c r="J361" s="13" t="s">
        <v>3466</v>
      </c>
      <c r="K361" s="13">
        <v>25347198</v>
      </c>
      <c r="L361" s="13">
        <v>86867291</v>
      </c>
      <c r="M361" s="12" t="s">
        <v>29</v>
      </c>
      <c r="N361" s="12" t="s">
        <v>1243</v>
      </c>
      <c r="O361" s="12" t="s">
        <v>3465</v>
      </c>
    </row>
    <row r="362" spans="1:15">
      <c r="A362" s="13" t="s">
        <v>3487</v>
      </c>
      <c r="B362" s="13" t="s">
        <v>1327</v>
      </c>
      <c r="D362" s="13" t="s">
        <v>1327</v>
      </c>
      <c r="E362" s="13" t="s">
        <v>3487</v>
      </c>
      <c r="F362" s="13" t="s">
        <v>3488</v>
      </c>
      <c r="G362" s="13" t="s">
        <v>201</v>
      </c>
      <c r="H362" s="13" t="s">
        <v>9</v>
      </c>
      <c r="I362" s="13" t="s">
        <v>12877</v>
      </c>
      <c r="J362" s="13" t="s">
        <v>3489</v>
      </c>
      <c r="K362" s="13">
        <v>22797432</v>
      </c>
      <c r="L362" s="13">
        <v>22797432</v>
      </c>
      <c r="M362" s="12" t="s">
        <v>29</v>
      </c>
      <c r="N362" s="12" t="s">
        <v>2092</v>
      </c>
      <c r="O362" s="12" t="s">
        <v>3488</v>
      </c>
    </row>
    <row r="363" spans="1:15">
      <c r="A363" s="13" t="s">
        <v>3500</v>
      </c>
      <c r="B363" s="13" t="s">
        <v>848</v>
      </c>
      <c r="D363" s="13" t="s">
        <v>848</v>
      </c>
      <c r="E363" s="13" t="s">
        <v>3500</v>
      </c>
      <c r="F363" s="13" t="s">
        <v>593</v>
      </c>
      <c r="G363" s="13" t="s">
        <v>201</v>
      </c>
      <c r="H363" s="13" t="s">
        <v>9</v>
      </c>
      <c r="I363" s="13" t="s">
        <v>12877</v>
      </c>
      <c r="J363" s="13" t="s">
        <v>10808</v>
      </c>
      <c r="K363" s="13">
        <v>22784622</v>
      </c>
      <c r="L363" s="13">
        <v>22784689</v>
      </c>
      <c r="M363" s="12" t="s">
        <v>29</v>
      </c>
      <c r="N363" s="12" t="s">
        <v>2112</v>
      </c>
      <c r="O363" s="12" t="s">
        <v>593</v>
      </c>
    </row>
    <row r="364" spans="1:15">
      <c r="A364" s="13" t="s">
        <v>3515</v>
      </c>
      <c r="B364" s="13" t="s">
        <v>978</v>
      </c>
      <c r="D364" s="13" t="s">
        <v>978</v>
      </c>
      <c r="E364" s="13" t="s">
        <v>3515</v>
      </c>
      <c r="F364" s="13" t="s">
        <v>3516</v>
      </c>
      <c r="G364" s="13" t="s">
        <v>201</v>
      </c>
      <c r="H364" s="13" t="s">
        <v>9</v>
      </c>
      <c r="I364" s="13" t="s">
        <v>12877</v>
      </c>
      <c r="J364" s="13" t="s">
        <v>11778</v>
      </c>
      <c r="K364" s="13">
        <v>22799843</v>
      </c>
      <c r="L364" s="13">
        <v>22799843</v>
      </c>
      <c r="M364" s="12" t="s">
        <v>29</v>
      </c>
      <c r="N364" s="12" t="s">
        <v>2199</v>
      </c>
      <c r="O364" s="12" t="s">
        <v>3516</v>
      </c>
    </row>
    <row r="365" spans="1:15">
      <c r="A365" s="13" t="s">
        <v>3504</v>
      </c>
      <c r="B365" s="13" t="s">
        <v>1339</v>
      </c>
      <c r="D365" s="13" t="s">
        <v>1339</v>
      </c>
      <c r="E365" s="13" t="s">
        <v>3504</v>
      </c>
      <c r="F365" s="13" t="s">
        <v>3505</v>
      </c>
      <c r="G365" s="13" t="s">
        <v>201</v>
      </c>
      <c r="H365" s="13" t="s">
        <v>9</v>
      </c>
      <c r="I365" s="13" t="s">
        <v>12877</v>
      </c>
      <c r="J365" s="13" t="s">
        <v>11775</v>
      </c>
      <c r="K365" s="13">
        <v>22792983</v>
      </c>
      <c r="L365" s="13">
        <v>22792179</v>
      </c>
      <c r="M365" s="12" t="s">
        <v>29</v>
      </c>
      <c r="N365" s="12" t="s">
        <v>2178</v>
      </c>
      <c r="O365" s="12" t="s">
        <v>3505</v>
      </c>
    </row>
    <row r="366" spans="1:15">
      <c r="A366" s="13" t="s">
        <v>3512</v>
      </c>
      <c r="B366" s="13" t="s">
        <v>1344</v>
      </c>
      <c r="D366" s="13" t="s">
        <v>1344</v>
      </c>
      <c r="E366" s="13" t="s">
        <v>3512</v>
      </c>
      <c r="F366" s="13" t="s">
        <v>3513</v>
      </c>
      <c r="G366" s="13" t="s">
        <v>201</v>
      </c>
      <c r="H366" s="13" t="s">
        <v>9</v>
      </c>
      <c r="I366" s="13" t="s">
        <v>12877</v>
      </c>
      <c r="J366" s="13" t="s">
        <v>12944</v>
      </c>
      <c r="K366" s="13">
        <v>22795133</v>
      </c>
      <c r="L366" s="13">
        <v>22795133</v>
      </c>
      <c r="M366" s="12" t="s">
        <v>29</v>
      </c>
      <c r="N366" s="12" t="s">
        <v>2192</v>
      </c>
      <c r="O366" s="12" t="s">
        <v>3513</v>
      </c>
    </row>
    <row r="367" spans="1:15">
      <c r="A367" s="13" t="s">
        <v>3506</v>
      </c>
      <c r="B367" s="13" t="s">
        <v>1348</v>
      </c>
      <c r="D367" s="13" t="s">
        <v>1348</v>
      </c>
      <c r="E367" s="13" t="s">
        <v>3506</v>
      </c>
      <c r="F367" s="13" t="s">
        <v>3507</v>
      </c>
      <c r="G367" s="13" t="s">
        <v>201</v>
      </c>
      <c r="H367" s="13" t="s">
        <v>9</v>
      </c>
      <c r="I367" s="13" t="s">
        <v>12877</v>
      </c>
      <c r="J367" s="13" t="s">
        <v>10210</v>
      </c>
      <c r="K367" s="13">
        <v>22780395</v>
      </c>
      <c r="L367" s="13">
        <v>22780772</v>
      </c>
      <c r="M367" s="12" t="s">
        <v>29</v>
      </c>
      <c r="N367" s="12" t="s">
        <v>2218</v>
      </c>
      <c r="O367" s="12" t="s">
        <v>3507</v>
      </c>
    </row>
    <row r="368" spans="1:15">
      <c r="A368" s="13" t="s">
        <v>3514</v>
      </c>
      <c r="B368" s="13" t="s">
        <v>1352</v>
      </c>
      <c r="D368" s="13" t="s">
        <v>1352</v>
      </c>
      <c r="E368" s="13" t="s">
        <v>3514</v>
      </c>
      <c r="F368" s="13" t="s">
        <v>2850</v>
      </c>
      <c r="G368" s="13" t="s">
        <v>201</v>
      </c>
      <c r="H368" s="13" t="s">
        <v>9</v>
      </c>
      <c r="I368" s="13" t="s">
        <v>12877</v>
      </c>
      <c r="J368" s="13" t="s">
        <v>11779</v>
      </c>
      <c r="K368" s="13">
        <v>22795011</v>
      </c>
      <c r="L368" s="13">
        <v>22795011</v>
      </c>
      <c r="M368" s="12" t="s">
        <v>29</v>
      </c>
      <c r="N368" s="12" t="s">
        <v>2195</v>
      </c>
      <c r="O368" s="12" t="s">
        <v>2850</v>
      </c>
    </row>
    <row r="369" spans="1:15">
      <c r="A369" s="13" t="s">
        <v>3502</v>
      </c>
      <c r="B369" s="13" t="s">
        <v>1357</v>
      </c>
      <c r="D369" s="13" t="s">
        <v>1357</v>
      </c>
      <c r="E369" s="13" t="s">
        <v>3502</v>
      </c>
      <c r="F369" s="13" t="s">
        <v>8744</v>
      </c>
      <c r="G369" s="13" t="s">
        <v>201</v>
      </c>
      <c r="H369" s="13" t="s">
        <v>9</v>
      </c>
      <c r="I369" s="13" t="s">
        <v>12877</v>
      </c>
      <c r="J369" s="13" t="s">
        <v>8745</v>
      </c>
      <c r="K369" s="13">
        <v>22793007</v>
      </c>
      <c r="L369" s="13">
        <v>88941290</v>
      </c>
      <c r="M369" s="12" t="s">
        <v>29</v>
      </c>
      <c r="N369" s="12" t="s">
        <v>3501</v>
      </c>
      <c r="O369" s="12" t="s">
        <v>8744</v>
      </c>
    </row>
    <row r="370" spans="1:15">
      <c r="A370" s="13" t="s">
        <v>3509</v>
      </c>
      <c r="B370" s="13" t="s">
        <v>1358</v>
      </c>
      <c r="D370" s="13" t="s">
        <v>1358</v>
      </c>
      <c r="E370" s="13" t="s">
        <v>3509</v>
      </c>
      <c r="F370" s="13" t="s">
        <v>8746</v>
      </c>
      <c r="G370" s="13" t="s">
        <v>201</v>
      </c>
      <c r="H370" s="13" t="s">
        <v>9</v>
      </c>
      <c r="I370" s="13" t="s">
        <v>12877</v>
      </c>
      <c r="J370" s="13" t="s">
        <v>3510</v>
      </c>
      <c r="K370" s="13">
        <v>22791222</v>
      </c>
      <c r="L370" s="13">
        <v>21008431</v>
      </c>
      <c r="M370" s="12" t="s">
        <v>29</v>
      </c>
      <c r="N370" s="12" t="s">
        <v>2185</v>
      </c>
      <c r="O370" s="12" t="s">
        <v>8746</v>
      </c>
    </row>
    <row r="371" spans="1:15">
      <c r="A371" s="13" t="s">
        <v>3503</v>
      </c>
      <c r="B371" s="13" t="s">
        <v>1360</v>
      </c>
      <c r="D371" s="13" t="s">
        <v>1360</v>
      </c>
      <c r="E371" s="13" t="s">
        <v>3503</v>
      </c>
      <c r="F371" s="13" t="s">
        <v>6744</v>
      </c>
      <c r="G371" s="13" t="s">
        <v>201</v>
      </c>
      <c r="H371" s="13" t="s">
        <v>9</v>
      </c>
      <c r="I371" s="13" t="s">
        <v>12877</v>
      </c>
      <c r="J371" s="13" t="s">
        <v>12945</v>
      </c>
      <c r="K371" s="13">
        <v>22734729</v>
      </c>
      <c r="L371" s="13">
        <v>22734729</v>
      </c>
      <c r="M371" s="12" t="s">
        <v>29</v>
      </c>
      <c r="N371" s="12" t="s">
        <v>2167</v>
      </c>
      <c r="O371" s="12" t="s">
        <v>6744</v>
      </c>
    </row>
    <row r="372" spans="1:15">
      <c r="A372" s="13" t="s">
        <v>3491</v>
      </c>
      <c r="B372" s="13" t="s">
        <v>1362</v>
      </c>
      <c r="D372" s="13" t="s">
        <v>1362</v>
      </c>
      <c r="E372" s="13" t="s">
        <v>3491</v>
      </c>
      <c r="F372" s="13" t="s">
        <v>3492</v>
      </c>
      <c r="G372" s="13" t="s">
        <v>201</v>
      </c>
      <c r="H372" s="13" t="s">
        <v>9</v>
      </c>
      <c r="I372" s="13" t="s">
        <v>12877</v>
      </c>
      <c r="J372" s="13" t="s">
        <v>8743</v>
      </c>
      <c r="K372" s="13">
        <v>25181716</v>
      </c>
      <c r="L372" s="13">
        <v>25181716</v>
      </c>
      <c r="M372" s="12" t="s">
        <v>29</v>
      </c>
      <c r="N372" s="12" t="s">
        <v>2073</v>
      </c>
      <c r="O372" s="12" t="s">
        <v>3492</v>
      </c>
    </row>
    <row r="373" spans="1:15">
      <c r="A373" s="13" t="s">
        <v>3494</v>
      </c>
      <c r="B373" s="13" t="s">
        <v>1364</v>
      </c>
      <c r="D373" s="13" t="s">
        <v>1364</v>
      </c>
      <c r="E373" s="13" t="s">
        <v>3494</v>
      </c>
      <c r="F373" s="13" t="s">
        <v>3495</v>
      </c>
      <c r="G373" s="13" t="s">
        <v>201</v>
      </c>
      <c r="H373" s="13" t="s">
        <v>9</v>
      </c>
      <c r="I373" s="13" t="s">
        <v>12877</v>
      </c>
      <c r="J373" s="13" t="s">
        <v>11780</v>
      </c>
      <c r="K373" s="13">
        <v>22799244</v>
      </c>
      <c r="L373" s="13">
        <v>22799244</v>
      </c>
      <c r="M373" s="12" t="s">
        <v>29</v>
      </c>
      <c r="N373" s="12" t="s">
        <v>2076</v>
      </c>
      <c r="O373" s="12" t="s">
        <v>3495</v>
      </c>
    </row>
    <row r="374" spans="1:15">
      <c r="A374" s="13" t="s">
        <v>6562</v>
      </c>
      <c r="B374" s="13" t="s">
        <v>1365</v>
      </c>
      <c r="D374" s="13" t="s">
        <v>1365</v>
      </c>
      <c r="E374" s="13" t="s">
        <v>6562</v>
      </c>
      <c r="F374" s="13" t="s">
        <v>6761</v>
      </c>
      <c r="G374" s="13" t="s">
        <v>201</v>
      </c>
      <c r="H374" s="13" t="s">
        <v>9</v>
      </c>
      <c r="I374" s="13" t="s">
        <v>12877</v>
      </c>
      <c r="J374" s="13" t="s">
        <v>12946</v>
      </c>
      <c r="K374" s="13">
        <v>22795169</v>
      </c>
      <c r="L374" s="13">
        <v>22795169</v>
      </c>
      <c r="M374" s="12"/>
      <c r="N374" s="12"/>
      <c r="O374" s="12"/>
    </row>
    <row r="375" spans="1:15">
      <c r="A375" s="13" t="s">
        <v>3538</v>
      </c>
      <c r="B375" s="13" t="s">
        <v>277</v>
      </c>
      <c r="D375" s="13" t="s">
        <v>277</v>
      </c>
      <c r="E375" s="13" t="s">
        <v>3538</v>
      </c>
      <c r="F375" s="13" t="s">
        <v>3539</v>
      </c>
      <c r="G375" s="13" t="s">
        <v>3519</v>
      </c>
      <c r="H375" s="13" t="s">
        <v>3</v>
      </c>
      <c r="I375" s="13" t="s">
        <v>12877</v>
      </c>
      <c r="J375" s="13" t="s">
        <v>10312</v>
      </c>
      <c r="K375" s="13">
        <v>25322105</v>
      </c>
      <c r="L375" s="13">
        <v>25322105</v>
      </c>
      <c r="M375" s="12" t="s">
        <v>29</v>
      </c>
      <c r="N375" s="12" t="s">
        <v>2322</v>
      </c>
      <c r="O375" s="12" t="s">
        <v>3539</v>
      </c>
    </row>
    <row r="376" spans="1:15">
      <c r="A376" s="13" t="s">
        <v>3540</v>
      </c>
      <c r="B376" s="13" t="s">
        <v>1373</v>
      </c>
      <c r="D376" s="13" t="s">
        <v>1373</v>
      </c>
      <c r="E376" s="13" t="s">
        <v>3540</v>
      </c>
      <c r="F376" s="13" t="s">
        <v>8749</v>
      </c>
      <c r="G376" s="13" t="s">
        <v>3519</v>
      </c>
      <c r="H376" s="13" t="s">
        <v>3</v>
      </c>
      <c r="I376" s="13" t="s">
        <v>12877</v>
      </c>
      <c r="J376" s="13" t="s">
        <v>9316</v>
      </c>
      <c r="K376" s="13">
        <v>25312456</v>
      </c>
      <c r="L376" s="13">
        <v>0</v>
      </c>
      <c r="M376" s="12" t="s">
        <v>29</v>
      </c>
      <c r="N376" s="12" t="s">
        <v>6948</v>
      </c>
      <c r="O376" s="12" t="s">
        <v>8749</v>
      </c>
    </row>
    <row r="377" spans="1:15">
      <c r="A377" s="13" t="s">
        <v>3531</v>
      </c>
      <c r="B377" s="13" t="s">
        <v>1379</v>
      </c>
      <c r="D377" s="13" t="s">
        <v>1379</v>
      </c>
      <c r="E377" s="13" t="s">
        <v>3531</v>
      </c>
      <c r="F377" s="13" t="s">
        <v>3532</v>
      </c>
      <c r="G377" s="13" t="s">
        <v>3519</v>
      </c>
      <c r="H377" s="13" t="s">
        <v>3</v>
      </c>
      <c r="I377" s="13" t="s">
        <v>12877</v>
      </c>
      <c r="J377" s="13" t="s">
        <v>8750</v>
      </c>
      <c r="K377" s="13">
        <v>25350113</v>
      </c>
      <c r="L377" s="13">
        <v>83441691</v>
      </c>
      <c r="M377" s="12" t="s">
        <v>29</v>
      </c>
      <c r="N377" s="12" t="s">
        <v>1966</v>
      </c>
      <c r="O377" s="12" t="s">
        <v>3532</v>
      </c>
    </row>
    <row r="378" spans="1:15">
      <c r="A378" s="13" t="s">
        <v>3536</v>
      </c>
      <c r="B378" s="13" t="s">
        <v>1382</v>
      </c>
      <c r="D378" s="13" t="s">
        <v>1382</v>
      </c>
      <c r="E378" s="13" t="s">
        <v>3536</v>
      </c>
      <c r="F378" s="13" t="s">
        <v>7947</v>
      </c>
      <c r="G378" s="13" t="s">
        <v>3519</v>
      </c>
      <c r="H378" s="13" t="s">
        <v>3</v>
      </c>
      <c r="I378" s="13" t="s">
        <v>12877</v>
      </c>
      <c r="J378" s="13" t="s">
        <v>12947</v>
      </c>
      <c r="K378" s="13">
        <v>25322294</v>
      </c>
      <c r="L378" s="13">
        <v>87308500</v>
      </c>
      <c r="M378" s="12" t="s">
        <v>29</v>
      </c>
      <c r="N378" s="12" t="s">
        <v>2327</v>
      </c>
      <c r="O378" s="12" t="s">
        <v>7947</v>
      </c>
    </row>
    <row r="379" spans="1:15">
      <c r="A379" s="13" t="s">
        <v>3824</v>
      </c>
      <c r="B379" s="13" t="s">
        <v>1401</v>
      </c>
      <c r="D379" s="13" t="s">
        <v>1401</v>
      </c>
      <c r="E379" s="13" t="s">
        <v>3824</v>
      </c>
      <c r="F379" s="13" t="s">
        <v>3825</v>
      </c>
      <c r="G379" s="13" t="s">
        <v>172</v>
      </c>
      <c r="H379" s="13" t="s">
        <v>7</v>
      </c>
      <c r="I379" s="13" t="s">
        <v>12877</v>
      </c>
      <c r="J379" s="13" t="s">
        <v>12948</v>
      </c>
      <c r="K379" s="13">
        <v>21005295</v>
      </c>
      <c r="L379" s="13">
        <v>0</v>
      </c>
      <c r="M379" s="12" t="s">
        <v>29</v>
      </c>
      <c r="N379" s="12" t="s">
        <v>3823</v>
      </c>
      <c r="O379" s="12" t="s">
        <v>3825</v>
      </c>
    </row>
    <row r="380" spans="1:15">
      <c r="A380" s="13" t="s">
        <v>3553</v>
      </c>
      <c r="B380" s="13" t="s">
        <v>1407</v>
      </c>
      <c r="D380" s="13" t="s">
        <v>1407</v>
      </c>
      <c r="E380" s="13" t="s">
        <v>3553</v>
      </c>
      <c r="F380" s="13" t="s">
        <v>3554</v>
      </c>
      <c r="G380" s="13" t="s">
        <v>3519</v>
      </c>
      <c r="H380" s="13" t="s">
        <v>12</v>
      </c>
      <c r="I380" s="13" t="s">
        <v>12877</v>
      </c>
      <c r="J380" s="13" t="s">
        <v>3555</v>
      </c>
      <c r="K380" s="13">
        <v>25560271</v>
      </c>
      <c r="L380" s="13">
        <v>89261092</v>
      </c>
      <c r="M380" s="12" t="s">
        <v>29</v>
      </c>
      <c r="N380" s="12" t="s">
        <v>6950</v>
      </c>
      <c r="O380" s="12" t="s">
        <v>3554</v>
      </c>
    </row>
    <row r="381" spans="1:15">
      <c r="A381" s="13" t="s">
        <v>3562</v>
      </c>
      <c r="B381" s="13" t="s">
        <v>1413</v>
      </c>
      <c r="D381" s="13" t="s">
        <v>1413</v>
      </c>
      <c r="E381" s="13" t="s">
        <v>3562</v>
      </c>
      <c r="F381" s="13" t="s">
        <v>2997</v>
      </c>
      <c r="G381" s="13" t="s">
        <v>3519</v>
      </c>
      <c r="H381" s="13" t="s">
        <v>4</v>
      </c>
      <c r="I381" s="13" t="s">
        <v>12877</v>
      </c>
      <c r="J381" s="13" t="s">
        <v>12949</v>
      </c>
      <c r="K381" s="13">
        <v>25569147</v>
      </c>
      <c r="L381" s="13">
        <v>0</v>
      </c>
      <c r="M381" s="12" t="s">
        <v>29</v>
      </c>
      <c r="N381" s="12" t="s">
        <v>3497</v>
      </c>
      <c r="O381" s="12" t="s">
        <v>2997</v>
      </c>
    </row>
    <row r="382" spans="1:15">
      <c r="A382" s="13" t="s">
        <v>3578</v>
      </c>
      <c r="B382" s="13" t="s">
        <v>1417</v>
      </c>
      <c r="D382" s="13" t="s">
        <v>1417</v>
      </c>
      <c r="E382" s="13" t="s">
        <v>3578</v>
      </c>
      <c r="F382" s="13" t="s">
        <v>8752</v>
      </c>
      <c r="G382" s="13" t="s">
        <v>3519</v>
      </c>
      <c r="H382" s="13" t="s">
        <v>12</v>
      </c>
      <c r="I382" s="13" t="s">
        <v>12877</v>
      </c>
      <c r="J382" s="13" t="s">
        <v>3558</v>
      </c>
      <c r="K382" s="13">
        <v>25561498</v>
      </c>
      <c r="L382" s="13">
        <v>87845738</v>
      </c>
      <c r="M382" s="12" t="s">
        <v>29</v>
      </c>
      <c r="N382" s="12" t="s">
        <v>6951</v>
      </c>
      <c r="O382" s="12" t="s">
        <v>8752</v>
      </c>
    </row>
    <row r="383" spans="1:15">
      <c r="A383" s="13" t="s">
        <v>3583</v>
      </c>
      <c r="B383" s="13" t="s">
        <v>242</v>
      </c>
      <c r="D383" s="13" t="s">
        <v>242</v>
      </c>
      <c r="E383" s="13" t="s">
        <v>3583</v>
      </c>
      <c r="F383" s="13" t="s">
        <v>3584</v>
      </c>
      <c r="G383" s="13" t="s">
        <v>3519</v>
      </c>
      <c r="H383" s="13" t="s">
        <v>4</v>
      </c>
      <c r="I383" s="13" t="s">
        <v>12877</v>
      </c>
      <c r="J383" s="13" t="s">
        <v>9860</v>
      </c>
      <c r="K383" s="13">
        <v>25570534</v>
      </c>
      <c r="L383" s="13">
        <v>0</v>
      </c>
      <c r="M383" s="12" t="s">
        <v>29</v>
      </c>
      <c r="N383" s="12" t="s">
        <v>3582</v>
      </c>
      <c r="O383" s="12" t="s">
        <v>3584</v>
      </c>
    </row>
    <row r="384" spans="1:15">
      <c r="A384" s="13" t="s">
        <v>3576</v>
      </c>
      <c r="B384" s="13" t="s">
        <v>558</v>
      </c>
      <c r="D384" s="13" t="s">
        <v>558</v>
      </c>
      <c r="E384" s="13" t="s">
        <v>3576</v>
      </c>
      <c r="F384" s="13" t="s">
        <v>3577</v>
      </c>
      <c r="G384" s="13" t="s">
        <v>3519</v>
      </c>
      <c r="H384" s="13" t="s">
        <v>4</v>
      </c>
      <c r="I384" s="13" t="s">
        <v>12877</v>
      </c>
      <c r="J384" s="13" t="s">
        <v>6957</v>
      </c>
      <c r="K384" s="13">
        <v>25560173</v>
      </c>
      <c r="L384" s="13">
        <v>25560173</v>
      </c>
      <c r="M384" s="12" t="s">
        <v>29</v>
      </c>
      <c r="N384" s="12" t="s">
        <v>1564</v>
      </c>
      <c r="O384" s="12" t="s">
        <v>3577</v>
      </c>
    </row>
    <row r="385" spans="1:15">
      <c r="A385" s="13" t="s">
        <v>3568</v>
      </c>
      <c r="B385" s="13" t="s">
        <v>595</v>
      </c>
      <c r="D385" s="13" t="s">
        <v>595</v>
      </c>
      <c r="E385" s="13" t="s">
        <v>3568</v>
      </c>
      <c r="F385" s="13" t="s">
        <v>3569</v>
      </c>
      <c r="G385" s="13" t="s">
        <v>3519</v>
      </c>
      <c r="H385" s="13" t="s">
        <v>4</v>
      </c>
      <c r="I385" s="13" t="s">
        <v>12725</v>
      </c>
      <c r="J385" s="13" t="s">
        <v>9264</v>
      </c>
      <c r="K385" s="13">
        <v>25560021</v>
      </c>
      <c r="L385" s="13">
        <v>0</v>
      </c>
      <c r="M385" s="12" t="s">
        <v>29</v>
      </c>
      <c r="N385" s="12" t="s">
        <v>2733</v>
      </c>
      <c r="O385" s="12" t="s">
        <v>3569</v>
      </c>
    </row>
    <row r="386" spans="1:15">
      <c r="A386" s="13" t="s">
        <v>6563</v>
      </c>
      <c r="B386" s="13" t="s">
        <v>1430</v>
      </c>
      <c r="D386" s="13" t="s">
        <v>1430</v>
      </c>
      <c r="E386" s="13" t="s">
        <v>6563</v>
      </c>
      <c r="F386" s="13" t="s">
        <v>6762</v>
      </c>
      <c r="G386" s="13" t="s">
        <v>3519</v>
      </c>
      <c r="H386" s="13" t="s">
        <v>4</v>
      </c>
      <c r="I386" s="13" t="s">
        <v>12877</v>
      </c>
      <c r="J386" s="13" t="s">
        <v>9765</v>
      </c>
      <c r="K386" s="13">
        <v>25569297</v>
      </c>
      <c r="L386" s="13">
        <v>0</v>
      </c>
      <c r="M386" s="12"/>
      <c r="N386" s="12"/>
      <c r="O386" s="12"/>
    </row>
    <row r="387" spans="1:15">
      <c r="A387" s="13" t="s">
        <v>3596</v>
      </c>
      <c r="B387" s="13" t="s">
        <v>899</v>
      </c>
      <c r="D387" s="13" t="s">
        <v>899</v>
      </c>
      <c r="E387" s="13" t="s">
        <v>3596</v>
      </c>
      <c r="F387" s="13" t="s">
        <v>3597</v>
      </c>
      <c r="G387" s="13" t="s">
        <v>3519</v>
      </c>
      <c r="H387" s="13" t="s">
        <v>5</v>
      </c>
      <c r="I387" s="13" t="s">
        <v>12877</v>
      </c>
      <c r="J387" s="13" t="s">
        <v>8747</v>
      </c>
      <c r="K387" s="13">
        <v>25312370</v>
      </c>
      <c r="L387" s="13">
        <v>25312370</v>
      </c>
      <c r="M387" s="12" t="s">
        <v>29</v>
      </c>
      <c r="N387" s="12" t="s">
        <v>3165</v>
      </c>
      <c r="O387" s="12" t="s">
        <v>3597</v>
      </c>
    </row>
    <row r="388" spans="1:15">
      <c r="A388" s="13" t="s">
        <v>3608</v>
      </c>
      <c r="B388" s="13" t="s">
        <v>1435</v>
      </c>
      <c r="D388" s="13" t="s">
        <v>1435</v>
      </c>
      <c r="E388" s="13" t="s">
        <v>3608</v>
      </c>
      <c r="F388" s="13" t="s">
        <v>3609</v>
      </c>
      <c r="G388" s="13" t="s">
        <v>3519</v>
      </c>
      <c r="H388" s="13" t="s">
        <v>5</v>
      </c>
      <c r="I388" s="13" t="s">
        <v>12877</v>
      </c>
      <c r="J388" s="13" t="s">
        <v>10311</v>
      </c>
      <c r="K388" s="13">
        <v>25381513</v>
      </c>
      <c r="L388" s="13">
        <v>25381515</v>
      </c>
      <c r="M388" s="12" t="s">
        <v>29</v>
      </c>
      <c r="N388" s="12" t="s">
        <v>3388</v>
      </c>
      <c r="O388" s="12" t="s">
        <v>3609</v>
      </c>
    </row>
    <row r="389" spans="1:15">
      <c r="A389" s="13" t="s">
        <v>3598</v>
      </c>
      <c r="B389" s="13" t="s">
        <v>861</v>
      </c>
      <c r="D389" s="13" t="s">
        <v>861</v>
      </c>
      <c r="E389" s="13" t="s">
        <v>3598</v>
      </c>
      <c r="F389" s="13" t="s">
        <v>3599</v>
      </c>
      <c r="G389" s="13" t="s">
        <v>3519</v>
      </c>
      <c r="H389" s="13" t="s">
        <v>7</v>
      </c>
      <c r="I389" s="13" t="s">
        <v>12877</v>
      </c>
      <c r="J389" s="13" t="s">
        <v>9266</v>
      </c>
      <c r="K389" s="13">
        <v>25311626</v>
      </c>
      <c r="L389" s="13">
        <v>25311626</v>
      </c>
      <c r="M389" s="12" t="s">
        <v>29</v>
      </c>
      <c r="N389" s="12" t="s">
        <v>3213</v>
      </c>
      <c r="O389" s="12" t="s">
        <v>3599</v>
      </c>
    </row>
    <row r="390" spans="1:15">
      <c r="A390" s="13" t="s">
        <v>3631</v>
      </c>
      <c r="B390" s="13" t="s">
        <v>835</v>
      </c>
      <c r="D390" s="13" t="s">
        <v>835</v>
      </c>
      <c r="E390" s="13" t="s">
        <v>3631</v>
      </c>
      <c r="F390" s="13" t="s">
        <v>486</v>
      </c>
      <c r="G390" s="13" t="s">
        <v>3519</v>
      </c>
      <c r="H390" s="13" t="s">
        <v>12</v>
      </c>
      <c r="I390" s="13" t="s">
        <v>12877</v>
      </c>
      <c r="J390" s="13" t="s">
        <v>3632</v>
      </c>
      <c r="K390" s="13">
        <v>25590110</v>
      </c>
      <c r="L390" s="13">
        <v>25590110</v>
      </c>
      <c r="M390" s="12" t="s">
        <v>29</v>
      </c>
      <c r="N390" s="12" t="s">
        <v>3121</v>
      </c>
      <c r="O390" s="12" t="s">
        <v>486</v>
      </c>
    </row>
    <row r="391" spans="1:15">
      <c r="A391" s="13" t="s">
        <v>3633</v>
      </c>
      <c r="B391" s="13" t="s">
        <v>839</v>
      </c>
      <c r="D391" s="13" t="s">
        <v>839</v>
      </c>
      <c r="E391" s="13" t="s">
        <v>3633</v>
      </c>
      <c r="F391" s="13" t="s">
        <v>1100</v>
      </c>
      <c r="G391" s="13" t="s">
        <v>3519</v>
      </c>
      <c r="H391" s="13" t="s">
        <v>6</v>
      </c>
      <c r="I391" s="13" t="s">
        <v>12877</v>
      </c>
      <c r="J391" s="13" t="s">
        <v>3634</v>
      </c>
      <c r="K391" s="13">
        <v>25574010</v>
      </c>
      <c r="L391" s="13">
        <v>25574010</v>
      </c>
      <c r="M391" s="12" t="s">
        <v>29</v>
      </c>
      <c r="N391" s="12" t="s">
        <v>688</v>
      </c>
      <c r="O391" s="12" t="s">
        <v>1100</v>
      </c>
    </row>
    <row r="392" spans="1:15">
      <c r="A392" s="13" t="s">
        <v>3696</v>
      </c>
      <c r="B392" s="13" t="s">
        <v>1454</v>
      </c>
      <c r="D392" s="13" t="s">
        <v>1454</v>
      </c>
      <c r="E392" s="13" t="s">
        <v>3696</v>
      </c>
      <c r="F392" s="13" t="s">
        <v>1375</v>
      </c>
      <c r="G392" s="13" t="s">
        <v>172</v>
      </c>
      <c r="H392" s="13" t="s">
        <v>3</v>
      </c>
      <c r="I392" s="13" t="s">
        <v>12877</v>
      </c>
      <c r="J392" s="13" t="s">
        <v>10081</v>
      </c>
      <c r="K392" s="13">
        <v>22634404</v>
      </c>
      <c r="L392" s="13">
        <v>22634404</v>
      </c>
      <c r="M392" s="12" t="s">
        <v>29</v>
      </c>
      <c r="N392" s="12" t="s">
        <v>3695</v>
      </c>
      <c r="O392" s="12" t="s">
        <v>12426</v>
      </c>
    </row>
    <row r="393" spans="1:15">
      <c r="A393" s="13" t="s">
        <v>3705</v>
      </c>
      <c r="B393" s="13" t="s">
        <v>328</v>
      </c>
      <c r="D393" s="13" t="s">
        <v>328</v>
      </c>
      <c r="E393" s="13" t="s">
        <v>3705</v>
      </c>
      <c r="F393" s="13" t="s">
        <v>3706</v>
      </c>
      <c r="G393" s="13" t="s">
        <v>172</v>
      </c>
      <c r="H393" s="13" t="s">
        <v>3</v>
      </c>
      <c r="I393" s="13" t="s">
        <v>12877</v>
      </c>
      <c r="J393" s="13" t="s">
        <v>3732</v>
      </c>
      <c r="K393" s="13">
        <v>22376339</v>
      </c>
      <c r="L393" s="13">
        <v>22376741</v>
      </c>
      <c r="M393" s="12" t="s">
        <v>29</v>
      </c>
      <c r="N393" s="12" t="s">
        <v>3704</v>
      </c>
      <c r="O393" s="12" t="s">
        <v>3706</v>
      </c>
    </row>
    <row r="394" spans="1:15">
      <c r="A394" s="13" t="s">
        <v>3709</v>
      </c>
      <c r="B394" s="13" t="s">
        <v>1460</v>
      </c>
      <c r="D394" s="13" t="s">
        <v>1460</v>
      </c>
      <c r="E394" s="13" t="s">
        <v>3709</v>
      </c>
      <c r="F394" s="13" t="s">
        <v>3710</v>
      </c>
      <c r="G394" s="13" t="s">
        <v>172</v>
      </c>
      <c r="H394" s="13" t="s">
        <v>3</v>
      </c>
      <c r="I394" s="13" t="s">
        <v>12877</v>
      </c>
      <c r="J394" s="13" t="s">
        <v>12950</v>
      </c>
      <c r="K394" s="13">
        <v>22374503</v>
      </c>
      <c r="L394" s="13">
        <v>22374503</v>
      </c>
      <c r="M394" s="12" t="s">
        <v>29</v>
      </c>
      <c r="N394" s="12" t="s">
        <v>3708</v>
      </c>
      <c r="O394" s="12" t="s">
        <v>3710</v>
      </c>
    </row>
    <row r="395" spans="1:15">
      <c r="A395" s="13" t="s">
        <v>6564</v>
      </c>
      <c r="B395" s="13" t="s">
        <v>1463</v>
      </c>
      <c r="D395" s="13" t="s">
        <v>1463</v>
      </c>
      <c r="E395" s="13" t="s">
        <v>6564</v>
      </c>
      <c r="F395" s="13" t="s">
        <v>6763</v>
      </c>
      <c r="G395" s="13" t="s">
        <v>172</v>
      </c>
      <c r="H395" s="13" t="s">
        <v>3</v>
      </c>
      <c r="I395" s="13" t="s">
        <v>12877</v>
      </c>
      <c r="J395" s="13" t="s">
        <v>6809</v>
      </c>
      <c r="K395" s="13">
        <v>22370819</v>
      </c>
      <c r="L395" s="13">
        <v>22370819</v>
      </c>
      <c r="M395" s="12"/>
      <c r="N395" s="12"/>
      <c r="O395" s="12"/>
    </row>
    <row r="396" spans="1:15">
      <c r="A396" s="13" t="s">
        <v>6565</v>
      </c>
      <c r="B396" s="13" t="s">
        <v>1389</v>
      </c>
      <c r="D396" s="13" t="s">
        <v>1389</v>
      </c>
      <c r="E396" s="13" t="s">
        <v>6565</v>
      </c>
      <c r="F396" s="13" t="s">
        <v>6764</v>
      </c>
      <c r="G396" s="13" t="s">
        <v>172</v>
      </c>
      <c r="H396" s="13" t="s">
        <v>3</v>
      </c>
      <c r="I396" s="13" t="s">
        <v>12877</v>
      </c>
      <c r="J396" s="13" t="s">
        <v>11782</v>
      </c>
      <c r="K396" s="13">
        <v>22372313</v>
      </c>
      <c r="L396" s="13">
        <v>22372313</v>
      </c>
      <c r="M396" s="12"/>
      <c r="N396" s="12"/>
      <c r="O396" s="12"/>
    </row>
    <row r="397" spans="1:15">
      <c r="A397" s="13" t="s">
        <v>3703</v>
      </c>
      <c r="B397" s="13" t="s">
        <v>1468</v>
      </c>
      <c r="D397" s="13" t="s">
        <v>1468</v>
      </c>
      <c r="E397" s="13" t="s">
        <v>3703</v>
      </c>
      <c r="F397" s="13" t="s">
        <v>9766</v>
      </c>
      <c r="G397" s="13" t="s">
        <v>172</v>
      </c>
      <c r="H397" s="13" t="s">
        <v>3</v>
      </c>
      <c r="I397" s="13" t="s">
        <v>12877</v>
      </c>
      <c r="J397" s="13" t="s">
        <v>7057</v>
      </c>
      <c r="K397" s="13">
        <v>22382207</v>
      </c>
      <c r="L397" s="13">
        <v>22382207</v>
      </c>
      <c r="M397" s="12" t="s">
        <v>29</v>
      </c>
      <c r="N397" s="12" t="s">
        <v>3702</v>
      </c>
      <c r="O397" s="12" t="s">
        <v>9766</v>
      </c>
    </row>
    <row r="398" spans="1:15">
      <c r="A398" s="13" t="s">
        <v>3712</v>
      </c>
      <c r="B398" s="13" t="s">
        <v>1488</v>
      </c>
      <c r="D398" s="13" t="s">
        <v>1488</v>
      </c>
      <c r="E398" s="13" t="s">
        <v>3712</v>
      </c>
      <c r="F398" s="13" t="s">
        <v>9767</v>
      </c>
      <c r="G398" s="13" t="s">
        <v>172</v>
      </c>
      <c r="H398" s="13" t="s">
        <v>4</v>
      </c>
      <c r="I398" s="13" t="s">
        <v>12877</v>
      </c>
      <c r="J398" s="13" t="s">
        <v>12951</v>
      </c>
      <c r="K398" s="13">
        <v>22371887</v>
      </c>
      <c r="L398" s="13">
        <v>22371887</v>
      </c>
      <c r="M398" s="12" t="s">
        <v>29</v>
      </c>
      <c r="N398" s="12" t="s">
        <v>3711</v>
      </c>
      <c r="O398" s="12" t="s">
        <v>7158</v>
      </c>
    </row>
    <row r="399" spans="1:15">
      <c r="A399" s="13" t="s">
        <v>3733</v>
      </c>
      <c r="B399" s="13" t="s">
        <v>1493</v>
      </c>
      <c r="D399" s="13" t="s">
        <v>1493</v>
      </c>
      <c r="E399" s="13" t="s">
        <v>3733</v>
      </c>
      <c r="F399" s="13" t="s">
        <v>2262</v>
      </c>
      <c r="G399" s="13" t="s">
        <v>172</v>
      </c>
      <c r="H399" s="13" t="s">
        <v>4</v>
      </c>
      <c r="I399" s="13" t="s">
        <v>12877</v>
      </c>
      <c r="J399" s="13" t="s">
        <v>3862</v>
      </c>
      <c r="K399" s="13">
        <v>22632806</v>
      </c>
      <c r="L399" s="13">
        <v>22632806</v>
      </c>
      <c r="M399" s="12" t="s">
        <v>29</v>
      </c>
      <c r="N399" s="12" t="s">
        <v>2467</v>
      </c>
      <c r="O399" s="12" t="s">
        <v>2262</v>
      </c>
    </row>
    <row r="400" spans="1:15">
      <c r="A400" s="13" t="s">
        <v>3734</v>
      </c>
      <c r="B400" s="13" t="s">
        <v>1494</v>
      </c>
      <c r="D400" s="13" t="s">
        <v>1494</v>
      </c>
      <c r="E400" s="13" t="s">
        <v>3734</v>
      </c>
      <c r="F400" s="13" t="s">
        <v>3735</v>
      </c>
      <c r="G400" s="13" t="s">
        <v>172</v>
      </c>
      <c r="H400" s="13" t="s">
        <v>4</v>
      </c>
      <c r="I400" s="13" t="s">
        <v>12877</v>
      </c>
      <c r="J400" s="13" t="s">
        <v>3828</v>
      </c>
      <c r="K400" s="13">
        <v>22606064</v>
      </c>
      <c r="L400" s="13">
        <v>22629838</v>
      </c>
      <c r="M400" s="12" t="s">
        <v>29</v>
      </c>
      <c r="N400" s="12" t="s">
        <v>2503</v>
      </c>
      <c r="O400" s="12" t="s">
        <v>7793</v>
      </c>
    </row>
    <row r="401" spans="1:15">
      <c r="A401" s="13" t="s">
        <v>3728</v>
      </c>
      <c r="B401" s="13" t="s">
        <v>1499</v>
      </c>
      <c r="D401" s="13" t="s">
        <v>1499</v>
      </c>
      <c r="E401" s="13" t="s">
        <v>3728</v>
      </c>
      <c r="F401" s="13" t="s">
        <v>222</v>
      </c>
      <c r="G401" s="13" t="s">
        <v>172</v>
      </c>
      <c r="H401" s="13" t="s">
        <v>10</v>
      </c>
      <c r="I401" s="13" t="s">
        <v>12877</v>
      </c>
      <c r="J401" s="13" t="s">
        <v>3729</v>
      </c>
      <c r="K401" s="13">
        <v>22932598</v>
      </c>
      <c r="L401" s="13">
        <v>22932598</v>
      </c>
      <c r="M401" s="12" t="s">
        <v>29</v>
      </c>
      <c r="N401" s="12" t="s">
        <v>2369</v>
      </c>
      <c r="O401" s="12" t="s">
        <v>222</v>
      </c>
    </row>
    <row r="402" spans="1:15">
      <c r="A402" s="13" t="s">
        <v>3727</v>
      </c>
      <c r="B402" s="13" t="s">
        <v>1503</v>
      </c>
      <c r="D402" s="13" t="s">
        <v>1503</v>
      </c>
      <c r="E402" s="13" t="s">
        <v>3727</v>
      </c>
      <c r="F402" s="13" t="s">
        <v>3719</v>
      </c>
      <c r="G402" s="13" t="s">
        <v>172</v>
      </c>
      <c r="H402" s="13" t="s">
        <v>10</v>
      </c>
      <c r="I402" s="13" t="s">
        <v>12877</v>
      </c>
      <c r="J402" s="13" t="s">
        <v>10154</v>
      </c>
      <c r="K402" s="13">
        <v>22390994</v>
      </c>
      <c r="L402" s="13">
        <v>22390994</v>
      </c>
      <c r="M402" s="12" t="s">
        <v>29</v>
      </c>
      <c r="N402" s="12" t="s">
        <v>2320</v>
      </c>
      <c r="O402" s="12" t="s">
        <v>3719</v>
      </c>
    </row>
    <row r="403" spans="1:15">
      <c r="A403" s="13" t="s">
        <v>3730</v>
      </c>
      <c r="B403" s="13" t="s">
        <v>1505</v>
      </c>
      <c r="D403" s="13" t="s">
        <v>1505</v>
      </c>
      <c r="E403" s="13" t="s">
        <v>3730</v>
      </c>
      <c r="F403" s="13" t="s">
        <v>745</v>
      </c>
      <c r="G403" s="13" t="s">
        <v>172</v>
      </c>
      <c r="H403" s="13" t="s">
        <v>4</v>
      </c>
      <c r="I403" s="13" t="s">
        <v>12877</v>
      </c>
      <c r="J403" s="13" t="s">
        <v>6868</v>
      </c>
      <c r="K403" s="13">
        <v>22630819</v>
      </c>
      <c r="L403" s="13">
        <v>22630819</v>
      </c>
      <c r="M403" s="12" t="s">
        <v>29</v>
      </c>
      <c r="N403" s="12" t="s">
        <v>2383</v>
      </c>
      <c r="O403" s="12" t="s">
        <v>745</v>
      </c>
    </row>
    <row r="404" spans="1:15">
      <c r="A404" s="13" t="s">
        <v>3736</v>
      </c>
      <c r="B404" s="13" t="s">
        <v>1510</v>
      </c>
      <c r="D404" s="13" t="s">
        <v>1510</v>
      </c>
      <c r="E404" s="13" t="s">
        <v>3736</v>
      </c>
      <c r="F404" s="13" t="s">
        <v>459</v>
      </c>
      <c r="G404" s="13" t="s">
        <v>172</v>
      </c>
      <c r="H404" s="13" t="s">
        <v>4</v>
      </c>
      <c r="I404" s="13" t="s">
        <v>12877</v>
      </c>
      <c r="J404" s="13" t="s">
        <v>3737</v>
      </c>
      <c r="K404" s="13">
        <v>22377496</v>
      </c>
      <c r="L404" s="13">
        <v>22377496</v>
      </c>
      <c r="M404" s="12" t="s">
        <v>29</v>
      </c>
      <c r="N404" s="12" t="s">
        <v>1120</v>
      </c>
      <c r="O404" s="12" t="s">
        <v>459</v>
      </c>
    </row>
    <row r="405" spans="1:15">
      <c r="A405" s="13" t="s">
        <v>3725</v>
      </c>
      <c r="B405" s="13" t="s">
        <v>1511</v>
      </c>
      <c r="D405" s="13" t="s">
        <v>1511</v>
      </c>
      <c r="E405" s="13" t="s">
        <v>3725</v>
      </c>
      <c r="F405" s="13" t="s">
        <v>3726</v>
      </c>
      <c r="G405" s="13" t="s">
        <v>172</v>
      </c>
      <c r="H405" s="13" t="s">
        <v>4</v>
      </c>
      <c r="I405" s="13" t="s">
        <v>12877</v>
      </c>
      <c r="J405" s="13" t="s">
        <v>8871</v>
      </c>
      <c r="K405" s="13">
        <v>22604447</v>
      </c>
      <c r="L405" s="13">
        <v>22604447</v>
      </c>
      <c r="M405" s="12" t="s">
        <v>29</v>
      </c>
      <c r="N405" s="12" t="s">
        <v>2220</v>
      </c>
      <c r="O405" s="12" t="s">
        <v>3726</v>
      </c>
    </row>
    <row r="406" spans="1:15">
      <c r="A406" s="13" t="s">
        <v>3731</v>
      </c>
      <c r="B406" s="13" t="s">
        <v>1516</v>
      </c>
      <c r="D406" s="13" t="s">
        <v>1516</v>
      </c>
      <c r="E406" s="13" t="s">
        <v>3731</v>
      </c>
      <c r="F406" s="13" t="s">
        <v>298</v>
      </c>
      <c r="G406" s="13" t="s">
        <v>172</v>
      </c>
      <c r="H406" s="13" t="s">
        <v>4</v>
      </c>
      <c r="I406" s="13" t="s">
        <v>12877</v>
      </c>
      <c r="J406" s="13" t="s">
        <v>12952</v>
      </c>
      <c r="K406" s="13">
        <v>22373751</v>
      </c>
      <c r="L406" s="13">
        <v>22373751</v>
      </c>
      <c r="M406" s="12" t="s">
        <v>29</v>
      </c>
      <c r="N406" s="12" t="s">
        <v>2426</v>
      </c>
      <c r="O406" s="12" t="s">
        <v>298</v>
      </c>
    </row>
    <row r="407" spans="1:15">
      <c r="A407" s="13" t="s">
        <v>3738</v>
      </c>
      <c r="B407" s="13" t="s">
        <v>1523</v>
      </c>
      <c r="D407" s="13" t="s">
        <v>1523</v>
      </c>
      <c r="E407" s="13" t="s">
        <v>3738</v>
      </c>
      <c r="F407" s="13" t="s">
        <v>953</v>
      </c>
      <c r="G407" s="13" t="s">
        <v>172</v>
      </c>
      <c r="H407" s="13" t="s">
        <v>5</v>
      </c>
      <c r="I407" s="13" t="s">
        <v>12877</v>
      </c>
      <c r="J407" s="13" t="s">
        <v>3786</v>
      </c>
      <c r="K407" s="13">
        <v>22697515</v>
      </c>
      <c r="L407" s="13">
        <v>22697515</v>
      </c>
      <c r="M407" s="12" t="s">
        <v>29</v>
      </c>
      <c r="N407" s="12" t="s">
        <v>1102</v>
      </c>
      <c r="O407" s="12" t="s">
        <v>953</v>
      </c>
    </row>
    <row r="408" spans="1:15">
      <c r="A408" s="13" t="s">
        <v>3767</v>
      </c>
      <c r="B408" s="13" t="s">
        <v>1525</v>
      </c>
      <c r="D408" s="13" t="s">
        <v>1525</v>
      </c>
      <c r="E408" s="13" t="s">
        <v>3767</v>
      </c>
      <c r="F408" s="13" t="s">
        <v>9768</v>
      </c>
      <c r="G408" s="13" t="s">
        <v>172</v>
      </c>
      <c r="H408" s="13" t="s">
        <v>10</v>
      </c>
      <c r="I408" s="13" t="s">
        <v>12877</v>
      </c>
      <c r="J408" s="13" t="s">
        <v>11783</v>
      </c>
      <c r="K408" s="13">
        <v>22938322</v>
      </c>
      <c r="L408" s="13">
        <v>22395183</v>
      </c>
      <c r="M408" s="12" t="s">
        <v>29</v>
      </c>
      <c r="N408" s="12" t="s">
        <v>1767</v>
      </c>
      <c r="O408" s="12" t="s">
        <v>7159</v>
      </c>
    </row>
    <row r="409" spans="1:15">
      <c r="A409" s="13" t="s">
        <v>3760</v>
      </c>
      <c r="B409" s="13" t="s">
        <v>1527</v>
      </c>
      <c r="D409" s="13" t="s">
        <v>1527</v>
      </c>
      <c r="E409" s="13" t="s">
        <v>3760</v>
      </c>
      <c r="F409" s="13" t="s">
        <v>9769</v>
      </c>
      <c r="G409" s="13" t="s">
        <v>172</v>
      </c>
      <c r="H409" s="13" t="s">
        <v>10</v>
      </c>
      <c r="I409" s="13" t="s">
        <v>12877</v>
      </c>
      <c r="J409" s="13" t="s">
        <v>6873</v>
      </c>
      <c r="K409" s="13">
        <v>22655100</v>
      </c>
      <c r="L409" s="13">
        <v>22655100</v>
      </c>
      <c r="M409" s="12" t="s">
        <v>29</v>
      </c>
      <c r="N409" s="12" t="s">
        <v>7160</v>
      </c>
      <c r="O409" s="12" t="s">
        <v>3761</v>
      </c>
    </row>
    <row r="410" spans="1:15">
      <c r="A410" s="13" t="s">
        <v>3756</v>
      </c>
      <c r="B410" s="13" t="s">
        <v>1533</v>
      </c>
      <c r="D410" s="13" t="s">
        <v>1533</v>
      </c>
      <c r="E410" s="13" t="s">
        <v>3756</v>
      </c>
      <c r="F410" s="13" t="s">
        <v>3757</v>
      </c>
      <c r="G410" s="13" t="s">
        <v>172</v>
      </c>
      <c r="H410" s="13" t="s">
        <v>5</v>
      </c>
      <c r="I410" s="13" t="s">
        <v>12877</v>
      </c>
      <c r="J410" s="13" t="s">
        <v>8756</v>
      </c>
      <c r="K410" s="13">
        <v>22697232</v>
      </c>
      <c r="L410" s="13">
        <v>22697232</v>
      </c>
      <c r="M410" s="12" t="s">
        <v>29</v>
      </c>
      <c r="N410" s="12" t="s">
        <v>1571</v>
      </c>
      <c r="O410" s="12" t="s">
        <v>3757</v>
      </c>
    </row>
    <row r="411" spans="1:15">
      <c r="A411" s="13" t="s">
        <v>3768</v>
      </c>
      <c r="B411" s="13" t="s">
        <v>1534</v>
      </c>
      <c r="D411" s="13" t="s">
        <v>1534</v>
      </c>
      <c r="E411" s="13" t="s">
        <v>3768</v>
      </c>
      <c r="F411" s="13" t="s">
        <v>1262</v>
      </c>
      <c r="G411" s="13" t="s">
        <v>172</v>
      </c>
      <c r="H411" s="13" t="s">
        <v>5</v>
      </c>
      <c r="I411" s="13" t="s">
        <v>12877</v>
      </c>
      <c r="J411" s="13" t="s">
        <v>12953</v>
      </c>
      <c r="K411" s="13">
        <v>24832200</v>
      </c>
      <c r="L411" s="13">
        <v>24830095</v>
      </c>
      <c r="M411" s="12" t="s">
        <v>29</v>
      </c>
      <c r="N411" s="12" t="s">
        <v>1776</v>
      </c>
      <c r="O411" s="12" t="s">
        <v>1262</v>
      </c>
    </row>
    <row r="412" spans="1:15">
      <c r="A412" s="13" t="s">
        <v>3762</v>
      </c>
      <c r="B412" s="13" t="s">
        <v>1538</v>
      </c>
      <c r="D412" s="13" t="s">
        <v>1538</v>
      </c>
      <c r="E412" s="13" t="s">
        <v>3762</v>
      </c>
      <c r="F412" s="13" t="s">
        <v>3763</v>
      </c>
      <c r="G412" s="13" t="s">
        <v>172</v>
      </c>
      <c r="H412" s="13" t="s">
        <v>5</v>
      </c>
      <c r="I412" s="13" t="s">
        <v>12877</v>
      </c>
      <c r="J412" s="13" t="s">
        <v>10826</v>
      </c>
      <c r="K412" s="13">
        <v>22696531</v>
      </c>
      <c r="L412" s="13">
        <v>22696531</v>
      </c>
      <c r="M412" s="12" t="s">
        <v>29</v>
      </c>
      <c r="N412" s="12" t="s">
        <v>1709</v>
      </c>
      <c r="O412" s="12" t="s">
        <v>2177</v>
      </c>
    </row>
    <row r="413" spans="1:15">
      <c r="A413" s="13" t="s">
        <v>3764</v>
      </c>
      <c r="B413" s="13" t="s">
        <v>1539</v>
      </c>
      <c r="D413" s="13" t="s">
        <v>1539</v>
      </c>
      <c r="E413" s="13" t="s">
        <v>3764</v>
      </c>
      <c r="F413" s="13" t="s">
        <v>3765</v>
      </c>
      <c r="G413" s="13" t="s">
        <v>172</v>
      </c>
      <c r="H413" s="13" t="s">
        <v>10</v>
      </c>
      <c r="I413" s="13" t="s">
        <v>12877</v>
      </c>
      <c r="J413" s="13" t="s">
        <v>12954</v>
      </c>
      <c r="K413" s="13">
        <v>22396667</v>
      </c>
      <c r="L413" s="13">
        <v>22396667</v>
      </c>
      <c r="M413" s="12" t="s">
        <v>29</v>
      </c>
      <c r="N413" s="12" t="s">
        <v>1714</v>
      </c>
      <c r="O413" s="12" t="s">
        <v>3765</v>
      </c>
    </row>
    <row r="414" spans="1:15">
      <c r="A414" s="13" t="s">
        <v>3754</v>
      </c>
      <c r="B414" s="13" t="s">
        <v>1543</v>
      </c>
      <c r="D414" s="13" t="s">
        <v>1543</v>
      </c>
      <c r="E414" s="13" t="s">
        <v>3754</v>
      </c>
      <c r="F414" s="13" t="s">
        <v>3755</v>
      </c>
      <c r="G414" s="13" t="s">
        <v>172</v>
      </c>
      <c r="H414" s="13" t="s">
        <v>10</v>
      </c>
      <c r="I414" s="13" t="s">
        <v>12877</v>
      </c>
      <c r="J414" s="13" t="s">
        <v>8755</v>
      </c>
      <c r="K414" s="13">
        <v>22655019</v>
      </c>
      <c r="L414" s="13">
        <v>22655019</v>
      </c>
      <c r="M414" s="12" t="s">
        <v>29</v>
      </c>
      <c r="N414" s="12" t="s">
        <v>1405</v>
      </c>
      <c r="O414" s="12" t="s">
        <v>3755</v>
      </c>
    </row>
    <row r="415" spans="1:15">
      <c r="A415" s="13" t="s">
        <v>3758</v>
      </c>
      <c r="B415" s="13" t="s">
        <v>1545</v>
      </c>
      <c r="D415" s="13" t="s">
        <v>1545</v>
      </c>
      <c r="E415" s="13" t="s">
        <v>3758</v>
      </c>
      <c r="F415" s="13" t="s">
        <v>3759</v>
      </c>
      <c r="G415" s="13" t="s">
        <v>172</v>
      </c>
      <c r="H415" s="13" t="s">
        <v>5</v>
      </c>
      <c r="I415" s="13" t="s">
        <v>12877</v>
      </c>
      <c r="J415" s="13" t="s">
        <v>5976</v>
      </c>
      <c r="K415" s="13">
        <v>22655325</v>
      </c>
      <c r="L415" s="13">
        <v>22655325</v>
      </c>
      <c r="M415" s="12" t="s">
        <v>29</v>
      </c>
      <c r="N415" s="12" t="s">
        <v>1649</v>
      </c>
      <c r="O415" s="12" t="s">
        <v>9982</v>
      </c>
    </row>
    <row r="416" spans="1:15">
      <c r="A416" s="13" t="s">
        <v>6566</v>
      </c>
      <c r="B416" s="13" t="s">
        <v>1549</v>
      </c>
      <c r="D416" s="13" t="s">
        <v>1549</v>
      </c>
      <c r="E416" s="13" t="s">
        <v>6566</v>
      </c>
      <c r="F416" s="13" t="s">
        <v>6765</v>
      </c>
      <c r="G416" s="13" t="s">
        <v>172</v>
      </c>
      <c r="H416" s="13" t="s">
        <v>10</v>
      </c>
      <c r="I416" s="13" t="s">
        <v>12877</v>
      </c>
      <c r="J416" s="13" t="s">
        <v>12955</v>
      </c>
      <c r="K416" s="13">
        <v>22930200</v>
      </c>
      <c r="L416" s="13">
        <v>22930200</v>
      </c>
      <c r="M416" s="12"/>
      <c r="N416" s="12"/>
      <c r="O416" s="12"/>
    </row>
    <row r="417" spans="1:15">
      <c r="A417" s="13" t="s">
        <v>6567</v>
      </c>
      <c r="B417" s="13" t="s">
        <v>1550</v>
      </c>
      <c r="D417" s="13" t="s">
        <v>1550</v>
      </c>
      <c r="E417" s="13" t="s">
        <v>6567</v>
      </c>
      <c r="F417" s="13" t="s">
        <v>6766</v>
      </c>
      <c r="G417" s="13" t="s">
        <v>172</v>
      </c>
      <c r="H417" s="13" t="s">
        <v>10</v>
      </c>
      <c r="I417" s="13" t="s">
        <v>12877</v>
      </c>
      <c r="J417" s="13" t="s">
        <v>10827</v>
      </c>
      <c r="K417" s="13">
        <v>22654266</v>
      </c>
      <c r="L417" s="13">
        <v>22654266</v>
      </c>
      <c r="M417" s="12"/>
      <c r="N417" s="12"/>
      <c r="O417" s="12"/>
    </row>
    <row r="418" spans="1:15">
      <c r="A418" s="13" t="s">
        <v>6568</v>
      </c>
      <c r="B418" s="13" t="s">
        <v>1554</v>
      </c>
      <c r="D418" s="13" t="s">
        <v>1554</v>
      </c>
      <c r="E418" s="13" t="s">
        <v>6568</v>
      </c>
      <c r="F418" s="13" t="s">
        <v>6767</v>
      </c>
      <c r="G418" s="13" t="s">
        <v>172</v>
      </c>
      <c r="H418" s="13" t="s">
        <v>5</v>
      </c>
      <c r="I418" s="13" t="s">
        <v>12877</v>
      </c>
      <c r="J418" s="13" t="s">
        <v>10828</v>
      </c>
      <c r="K418" s="13">
        <v>22698994</v>
      </c>
      <c r="L418" s="13">
        <v>22698994</v>
      </c>
      <c r="M418" s="12"/>
      <c r="N418" s="12"/>
      <c r="O418" s="12"/>
    </row>
    <row r="419" spans="1:15">
      <c r="A419" s="13" t="s">
        <v>3769</v>
      </c>
      <c r="B419" s="13" t="s">
        <v>1555</v>
      </c>
      <c r="D419" s="13" t="s">
        <v>1555</v>
      </c>
      <c r="E419" s="13" t="s">
        <v>3769</v>
      </c>
      <c r="F419" s="13" t="s">
        <v>9770</v>
      </c>
      <c r="G419" s="13" t="s">
        <v>172</v>
      </c>
      <c r="H419" s="13" t="s">
        <v>5</v>
      </c>
      <c r="I419" s="13" t="s">
        <v>12877</v>
      </c>
      <c r="J419" s="13" t="s">
        <v>9771</v>
      </c>
      <c r="K419" s="13">
        <v>22699006</v>
      </c>
      <c r="L419" s="13">
        <v>22699006</v>
      </c>
      <c r="M419" s="12" t="s">
        <v>29</v>
      </c>
      <c r="N419" s="12" t="s">
        <v>1136</v>
      </c>
      <c r="O419" s="12" t="s">
        <v>3770</v>
      </c>
    </row>
    <row r="420" spans="1:15">
      <c r="A420" s="13" t="s">
        <v>3751</v>
      </c>
      <c r="B420" s="13" t="s">
        <v>1560</v>
      </c>
      <c r="D420" s="13" t="s">
        <v>1560</v>
      </c>
      <c r="E420" s="13" t="s">
        <v>3751</v>
      </c>
      <c r="F420" s="13" t="s">
        <v>3752</v>
      </c>
      <c r="G420" s="13" t="s">
        <v>172</v>
      </c>
      <c r="H420" s="13" t="s">
        <v>5</v>
      </c>
      <c r="I420" s="13" t="s">
        <v>12877</v>
      </c>
      <c r="J420" s="13" t="s">
        <v>10082</v>
      </c>
      <c r="K420" s="13">
        <v>22699387</v>
      </c>
      <c r="L420" s="13">
        <v>22699387</v>
      </c>
      <c r="M420" s="12" t="s">
        <v>29</v>
      </c>
      <c r="N420" s="12" t="s">
        <v>1412</v>
      </c>
      <c r="O420" s="12" t="s">
        <v>3752</v>
      </c>
    </row>
    <row r="421" spans="1:15">
      <c r="A421" s="13" t="s">
        <v>6874</v>
      </c>
      <c r="B421" s="13" t="s">
        <v>6875</v>
      </c>
      <c r="D421" s="13" t="s">
        <v>6875</v>
      </c>
      <c r="E421" s="13" t="s">
        <v>6874</v>
      </c>
      <c r="F421" s="13" t="s">
        <v>6876</v>
      </c>
      <c r="G421" s="13" t="s">
        <v>74</v>
      </c>
      <c r="H421" s="13" t="s">
        <v>7</v>
      </c>
      <c r="I421" s="13" t="s">
        <v>12877</v>
      </c>
      <c r="J421" s="13" t="s">
        <v>10829</v>
      </c>
      <c r="K421" s="13">
        <v>24875522</v>
      </c>
      <c r="L421" s="13">
        <v>24875522</v>
      </c>
      <c r="M421" s="12" t="s">
        <v>29</v>
      </c>
      <c r="N421" s="12" t="s">
        <v>7161</v>
      </c>
      <c r="O421" s="12" t="s">
        <v>6876</v>
      </c>
    </row>
    <row r="422" spans="1:15">
      <c r="A422" s="13" t="s">
        <v>3796</v>
      </c>
      <c r="B422" s="13" t="s">
        <v>878</v>
      </c>
      <c r="D422" s="13" t="s">
        <v>878</v>
      </c>
      <c r="E422" s="13" t="s">
        <v>3796</v>
      </c>
      <c r="F422" s="13" t="s">
        <v>975</v>
      </c>
      <c r="G422" s="13" t="s">
        <v>172</v>
      </c>
      <c r="H422" s="13" t="s">
        <v>6</v>
      </c>
      <c r="I422" s="13" t="s">
        <v>12877</v>
      </c>
      <c r="J422" s="13" t="s">
        <v>12956</v>
      </c>
      <c r="K422" s="13">
        <v>22379586</v>
      </c>
      <c r="L422" s="13">
        <v>22379586</v>
      </c>
      <c r="M422" s="12" t="s">
        <v>29</v>
      </c>
      <c r="N422" s="12" t="s">
        <v>3795</v>
      </c>
      <c r="O422" s="12" t="s">
        <v>975</v>
      </c>
    </row>
    <row r="423" spans="1:15">
      <c r="A423" s="13" t="s">
        <v>3813</v>
      </c>
      <c r="B423" s="13" t="s">
        <v>684</v>
      </c>
      <c r="D423" s="13" t="s">
        <v>684</v>
      </c>
      <c r="E423" s="13" t="s">
        <v>3813</v>
      </c>
      <c r="F423" s="13" t="s">
        <v>9772</v>
      </c>
      <c r="G423" s="13" t="s">
        <v>172</v>
      </c>
      <c r="H423" s="13" t="s">
        <v>6</v>
      </c>
      <c r="I423" s="13" t="s">
        <v>12877</v>
      </c>
      <c r="J423" s="13" t="s">
        <v>10830</v>
      </c>
      <c r="K423" s="13">
        <v>22374736</v>
      </c>
      <c r="L423" s="13">
        <v>22374736</v>
      </c>
      <c r="M423" s="12" t="s">
        <v>29</v>
      </c>
      <c r="N423" s="12" t="s">
        <v>3812</v>
      </c>
      <c r="O423" s="12" t="s">
        <v>3814</v>
      </c>
    </row>
    <row r="424" spans="1:15">
      <c r="A424" s="13" t="s">
        <v>3781</v>
      </c>
      <c r="B424" s="13" t="s">
        <v>1566</v>
      </c>
      <c r="D424" s="13" t="s">
        <v>1566</v>
      </c>
      <c r="E424" s="13" t="s">
        <v>3781</v>
      </c>
      <c r="F424" s="13" t="s">
        <v>3782</v>
      </c>
      <c r="G424" s="13" t="s">
        <v>172</v>
      </c>
      <c r="H424" s="13" t="s">
        <v>6</v>
      </c>
      <c r="I424" s="13" t="s">
        <v>12725</v>
      </c>
      <c r="J424" s="13" t="s">
        <v>6878</v>
      </c>
      <c r="K424" s="13">
        <v>22660578</v>
      </c>
      <c r="L424" s="13">
        <v>22660039</v>
      </c>
      <c r="M424" s="12" t="s">
        <v>29</v>
      </c>
      <c r="N424" s="12" t="s">
        <v>7162</v>
      </c>
      <c r="O424" s="12" t="s">
        <v>3782</v>
      </c>
    </row>
    <row r="425" spans="1:15">
      <c r="A425" s="13" t="s">
        <v>3819</v>
      </c>
      <c r="B425" s="13" t="s">
        <v>722</v>
      </c>
      <c r="D425" s="13" t="s">
        <v>722</v>
      </c>
      <c r="E425" s="13" t="s">
        <v>3819</v>
      </c>
      <c r="F425" s="13" t="s">
        <v>203</v>
      </c>
      <c r="G425" s="13" t="s">
        <v>172</v>
      </c>
      <c r="H425" s="13" t="s">
        <v>9</v>
      </c>
      <c r="I425" s="13" t="s">
        <v>12877</v>
      </c>
      <c r="J425" s="13" t="s">
        <v>8907</v>
      </c>
      <c r="K425" s="13">
        <v>22683042</v>
      </c>
      <c r="L425" s="13">
        <v>22683042</v>
      </c>
      <c r="M425" s="12" t="s">
        <v>29</v>
      </c>
      <c r="N425" s="12" t="s">
        <v>3818</v>
      </c>
      <c r="O425" s="12" t="s">
        <v>203</v>
      </c>
    </row>
    <row r="426" spans="1:15">
      <c r="A426" s="13" t="s">
        <v>3777</v>
      </c>
      <c r="B426" s="13" t="s">
        <v>700</v>
      </c>
      <c r="D426" s="13" t="s">
        <v>700</v>
      </c>
      <c r="E426" s="13" t="s">
        <v>3777</v>
      </c>
      <c r="F426" s="13" t="s">
        <v>552</v>
      </c>
      <c r="G426" s="13" t="s">
        <v>172</v>
      </c>
      <c r="H426" s="13" t="s">
        <v>6</v>
      </c>
      <c r="I426" s="13" t="s">
        <v>12877</v>
      </c>
      <c r="J426" s="13" t="s">
        <v>10831</v>
      </c>
      <c r="K426" s="13">
        <v>22627822</v>
      </c>
      <c r="L426" s="13">
        <v>22627822</v>
      </c>
      <c r="M426" s="12" t="s">
        <v>29</v>
      </c>
      <c r="N426" s="12" t="s">
        <v>7163</v>
      </c>
      <c r="O426" s="12" t="s">
        <v>552</v>
      </c>
    </row>
    <row r="427" spans="1:15">
      <c r="A427" s="13" t="s">
        <v>6569</v>
      </c>
      <c r="B427" s="13" t="s">
        <v>1572</v>
      </c>
      <c r="D427" s="13" t="s">
        <v>1572</v>
      </c>
      <c r="E427" s="13" t="s">
        <v>6569</v>
      </c>
      <c r="F427" s="13" t="s">
        <v>6768</v>
      </c>
      <c r="G427" s="13" t="s">
        <v>172</v>
      </c>
      <c r="H427" s="13" t="s">
        <v>6</v>
      </c>
      <c r="I427" s="13" t="s">
        <v>12877</v>
      </c>
      <c r="J427" s="13" t="s">
        <v>6810</v>
      </c>
      <c r="K427" s="13">
        <v>22618066</v>
      </c>
      <c r="L427" s="13">
        <v>22618066</v>
      </c>
      <c r="M427" s="12"/>
      <c r="N427" s="12"/>
      <c r="O427" s="12"/>
    </row>
    <row r="428" spans="1:15">
      <c r="A428" s="13" t="s">
        <v>3779</v>
      </c>
      <c r="B428" s="13" t="s">
        <v>1575</v>
      </c>
      <c r="D428" s="13" t="s">
        <v>1575</v>
      </c>
      <c r="E428" s="13" t="s">
        <v>3779</v>
      </c>
      <c r="F428" s="13" t="s">
        <v>3780</v>
      </c>
      <c r="G428" s="13" t="s">
        <v>172</v>
      </c>
      <c r="H428" s="13" t="s">
        <v>6</v>
      </c>
      <c r="I428" s="13" t="s">
        <v>12877</v>
      </c>
      <c r="J428" s="13" t="s">
        <v>10083</v>
      </c>
      <c r="K428" s="13">
        <v>22612712</v>
      </c>
      <c r="L428" s="13">
        <v>0</v>
      </c>
      <c r="M428" s="12" t="s">
        <v>29</v>
      </c>
      <c r="N428" s="12" t="s">
        <v>3511</v>
      </c>
      <c r="O428" s="12" t="s">
        <v>3780</v>
      </c>
    </row>
    <row r="429" spans="1:15">
      <c r="A429" s="13" t="s">
        <v>3804</v>
      </c>
      <c r="B429" s="13" t="s">
        <v>1579</v>
      </c>
      <c r="D429" s="13" t="s">
        <v>1579</v>
      </c>
      <c r="E429" s="13" t="s">
        <v>3804</v>
      </c>
      <c r="F429" s="13" t="s">
        <v>1201</v>
      </c>
      <c r="G429" s="13" t="s">
        <v>172</v>
      </c>
      <c r="H429" s="13" t="s">
        <v>3</v>
      </c>
      <c r="I429" s="13" t="s">
        <v>12877</v>
      </c>
      <c r="J429" s="13" t="s">
        <v>3805</v>
      </c>
      <c r="K429" s="13">
        <v>22371236</v>
      </c>
      <c r="L429" s="13">
        <v>0</v>
      </c>
      <c r="M429" s="12" t="s">
        <v>29</v>
      </c>
      <c r="N429" s="12" t="s">
        <v>2360</v>
      </c>
      <c r="O429" s="12" t="s">
        <v>1201</v>
      </c>
    </row>
    <row r="430" spans="1:15">
      <c r="A430" s="13" t="s">
        <v>3799</v>
      </c>
      <c r="B430" s="13" t="s">
        <v>1580</v>
      </c>
      <c r="D430" s="13" t="s">
        <v>1580</v>
      </c>
      <c r="E430" s="13" t="s">
        <v>3799</v>
      </c>
      <c r="F430" s="13" t="s">
        <v>64</v>
      </c>
      <c r="G430" s="13" t="s">
        <v>172</v>
      </c>
      <c r="H430" s="13" t="s">
        <v>6</v>
      </c>
      <c r="I430" s="13" t="s">
        <v>12877</v>
      </c>
      <c r="J430" s="13" t="s">
        <v>10220</v>
      </c>
      <c r="K430" s="13">
        <v>22677164</v>
      </c>
      <c r="L430" s="13">
        <v>22677164</v>
      </c>
      <c r="M430" s="12" t="s">
        <v>29</v>
      </c>
      <c r="N430" s="12" t="s">
        <v>3798</v>
      </c>
      <c r="O430" s="12" t="s">
        <v>64</v>
      </c>
    </row>
    <row r="431" spans="1:15">
      <c r="A431" s="13" t="s">
        <v>3783</v>
      </c>
      <c r="B431" s="13" t="s">
        <v>1581</v>
      </c>
      <c r="D431" s="13" t="s">
        <v>1581</v>
      </c>
      <c r="E431" s="13" t="s">
        <v>3783</v>
      </c>
      <c r="F431" s="13" t="s">
        <v>9773</v>
      </c>
      <c r="G431" s="13" t="s">
        <v>172</v>
      </c>
      <c r="H431" s="13" t="s">
        <v>6</v>
      </c>
      <c r="I431" s="13" t="s">
        <v>12877</v>
      </c>
      <c r="J431" s="13" t="s">
        <v>9774</v>
      </c>
      <c r="K431" s="13">
        <v>22660481</v>
      </c>
      <c r="L431" s="13">
        <v>22662047</v>
      </c>
      <c r="M431" s="12" t="s">
        <v>29</v>
      </c>
      <c r="N431" s="12" t="s">
        <v>3508</v>
      </c>
      <c r="O431" s="12" t="s">
        <v>9773</v>
      </c>
    </row>
    <row r="432" spans="1:15">
      <c r="A432" s="13" t="s">
        <v>3810</v>
      </c>
      <c r="B432" s="13" t="s">
        <v>1584</v>
      </c>
      <c r="D432" s="13" t="s">
        <v>1584</v>
      </c>
      <c r="E432" s="13" t="s">
        <v>3810</v>
      </c>
      <c r="F432" s="13" t="s">
        <v>3811</v>
      </c>
      <c r="G432" s="13" t="s">
        <v>172</v>
      </c>
      <c r="H432" s="13" t="s">
        <v>6</v>
      </c>
      <c r="I432" s="13" t="s">
        <v>12877</v>
      </c>
      <c r="J432" s="13" t="s">
        <v>12957</v>
      </c>
      <c r="K432" s="13">
        <v>22602296</v>
      </c>
      <c r="L432" s="13">
        <v>22602296</v>
      </c>
      <c r="M432" s="12" t="s">
        <v>29</v>
      </c>
      <c r="N432" s="12" t="s">
        <v>3809</v>
      </c>
      <c r="O432" s="12" t="s">
        <v>3811</v>
      </c>
    </row>
    <row r="433" spans="1:15">
      <c r="A433" s="13" t="s">
        <v>3788</v>
      </c>
      <c r="B433" s="13" t="s">
        <v>1589</v>
      </c>
      <c r="D433" s="13" t="s">
        <v>1589</v>
      </c>
      <c r="E433" s="13" t="s">
        <v>3788</v>
      </c>
      <c r="F433" s="13" t="s">
        <v>30</v>
      </c>
      <c r="G433" s="13" t="s">
        <v>172</v>
      </c>
      <c r="H433" s="13" t="s">
        <v>3</v>
      </c>
      <c r="I433" s="13" t="s">
        <v>12877</v>
      </c>
      <c r="J433" s="13" t="s">
        <v>3789</v>
      </c>
      <c r="K433" s="13">
        <v>22381702</v>
      </c>
      <c r="L433" s="13">
        <v>22381701</v>
      </c>
      <c r="M433" s="12" t="s">
        <v>29</v>
      </c>
      <c r="N433" s="12" t="s">
        <v>3493</v>
      </c>
      <c r="O433" s="12" t="s">
        <v>1354</v>
      </c>
    </row>
    <row r="434" spans="1:15">
      <c r="A434" s="13" t="s">
        <v>3794</v>
      </c>
      <c r="B434" s="13" t="s">
        <v>1592</v>
      </c>
      <c r="D434" s="13" t="s">
        <v>1592</v>
      </c>
      <c r="E434" s="13" t="s">
        <v>3794</v>
      </c>
      <c r="F434" s="13" t="s">
        <v>8758</v>
      </c>
      <c r="G434" s="13" t="s">
        <v>172</v>
      </c>
      <c r="H434" s="13" t="s">
        <v>6</v>
      </c>
      <c r="I434" s="13" t="s">
        <v>12877</v>
      </c>
      <c r="J434" s="13" t="s">
        <v>11833</v>
      </c>
      <c r="K434" s="13">
        <v>22604185</v>
      </c>
      <c r="L434" s="13">
        <v>22604185</v>
      </c>
      <c r="M434" s="12" t="s">
        <v>29</v>
      </c>
      <c r="N434" s="12" t="s">
        <v>3793</v>
      </c>
      <c r="O434" s="12" t="s">
        <v>8759</v>
      </c>
    </row>
    <row r="435" spans="1:15">
      <c r="A435" s="13" t="s">
        <v>6570</v>
      </c>
      <c r="B435" s="13" t="s">
        <v>1596</v>
      </c>
      <c r="D435" s="13" t="s">
        <v>1596</v>
      </c>
      <c r="E435" s="13" t="s">
        <v>6570</v>
      </c>
      <c r="F435" s="13" t="s">
        <v>6769</v>
      </c>
      <c r="G435" s="13" t="s">
        <v>172</v>
      </c>
      <c r="H435" s="13" t="s">
        <v>6</v>
      </c>
      <c r="I435" s="13" t="s">
        <v>12877</v>
      </c>
      <c r="J435" s="13" t="s">
        <v>10084</v>
      </c>
      <c r="K435" s="13">
        <v>22605807</v>
      </c>
      <c r="L435" s="13">
        <v>22605807</v>
      </c>
      <c r="M435" s="12"/>
      <c r="N435" s="12"/>
      <c r="O435" s="12"/>
    </row>
    <row r="436" spans="1:15">
      <c r="A436" s="13" t="s">
        <v>3775</v>
      </c>
      <c r="B436" s="13" t="s">
        <v>1597</v>
      </c>
      <c r="D436" s="13" t="s">
        <v>1597</v>
      </c>
      <c r="E436" s="13" t="s">
        <v>3775</v>
      </c>
      <c r="F436" s="13" t="s">
        <v>3776</v>
      </c>
      <c r="G436" s="13" t="s">
        <v>172</v>
      </c>
      <c r="H436" s="13" t="s">
        <v>6</v>
      </c>
      <c r="I436" s="13" t="s">
        <v>12877</v>
      </c>
      <c r="J436" s="13" t="s">
        <v>12958</v>
      </c>
      <c r="K436" s="13">
        <v>22602098</v>
      </c>
      <c r="L436" s="13">
        <v>22602098</v>
      </c>
      <c r="M436" s="12" t="s">
        <v>29</v>
      </c>
      <c r="N436" s="12" t="s">
        <v>7164</v>
      </c>
      <c r="O436" s="12" t="s">
        <v>9983</v>
      </c>
    </row>
    <row r="437" spans="1:15">
      <c r="A437" s="13" t="s">
        <v>3800</v>
      </c>
      <c r="B437" s="13" t="s">
        <v>1598</v>
      </c>
      <c r="D437" s="13" t="s">
        <v>1598</v>
      </c>
      <c r="E437" s="13" t="s">
        <v>3800</v>
      </c>
      <c r="F437" s="13" t="s">
        <v>9775</v>
      </c>
      <c r="G437" s="13" t="s">
        <v>172</v>
      </c>
      <c r="H437" s="13" t="s">
        <v>6</v>
      </c>
      <c r="I437" s="13" t="s">
        <v>12877</v>
      </c>
      <c r="J437" s="13" t="s">
        <v>8904</v>
      </c>
      <c r="K437" s="13">
        <v>22382968</v>
      </c>
      <c r="L437" s="13">
        <v>22382968</v>
      </c>
      <c r="M437" s="12" t="s">
        <v>29</v>
      </c>
      <c r="N437" s="12" t="s">
        <v>7165</v>
      </c>
      <c r="O437" s="12" t="s">
        <v>9775</v>
      </c>
    </row>
    <row r="438" spans="1:15">
      <c r="A438" s="13" t="s">
        <v>3807</v>
      </c>
      <c r="B438" s="13" t="s">
        <v>1602</v>
      </c>
      <c r="D438" s="13" t="s">
        <v>1602</v>
      </c>
      <c r="E438" s="13" t="s">
        <v>3807</v>
      </c>
      <c r="F438" s="13" t="s">
        <v>3808</v>
      </c>
      <c r="G438" s="13" t="s">
        <v>172</v>
      </c>
      <c r="H438" s="13" t="s">
        <v>6</v>
      </c>
      <c r="I438" s="13" t="s">
        <v>12877</v>
      </c>
      <c r="J438" s="13" t="s">
        <v>10466</v>
      </c>
      <c r="K438" s="13">
        <v>22381095</v>
      </c>
      <c r="L438" s="13">
        <v>22381095</v>
      </c>
      <c r="M438" s="12" t="s">
        <v>29</v>
      </c>
      <c r="N438" s="12" t="s">
        <v>3806</v>
      </c>
      <c r="O438" s="12" t="s">
        <v>3808</v>
      </c>
    </row>
    <row r="439" spans="1:15">
      <c r="A439" s="13" t="s">
        <v>3843</v>
      </c>
      <c r="B439" s="13" t="s">
        <v>6615</v>
      </c>
      <c r="D439" s="13" t="s">
        <v>6615</v>
      </c>
      <c r="E439" s="13" t="s">
        <v>3843</v>
      </c>
      <c r="F439" s="13" t="s">
        <v>1337</v>
      </c>
      <c r="G439" s="13" t="s">
        <v>172</v>
      </c>
      <c r="H439" s="13" t="s">
        <v>9</v>
      </c>
      <c r="I439" s="13" t="s">
        <v>12877</v>
      </c>
      <c r="J439" s="13" t="s">
        <v>3857</v>
      </c>
      <c r="K439" s="13">
        <v>22379878</v>
      </c>
      <c r="L439" s="13">
        <v>22379878</v>
      </c>
      <c r="M439" s="12" t="s">
        <v>29</v>
      </c>
      <c r="N439" s="12" t="s">
        <v>569</v>
      </c>
      <c r="O439" s="12" t="s">
        <v>1337</v>
      </c>
    </row>
    <row r="440" spans="1:15">
      <c r="A440" s="13" t="s">
        <v>3850</v>
      </c>
      <c r="B440" s="13" t="s">
        <v>1613</v>
      </c>
      <c r="D440" s="13" t="s">
        <v>1613</v>
      </c>
      <c r="E440" s="13" t="s">
        <v>3850</v>
      </c>
      <c r="F440" s="13" t="s">
        <v>10086</v>
      </c>
      <c r="G440" s="13" t="s">
        <v>10740</v>
      </c>
      <c r="H440" s="13" t="s">
        <v>7</v>
      </c>
      <c r="I440" s="13" t="s">
        <v>12877</v>
      </c>
      <c r="J440" s="13" t="s">
        <v>6952</v>
      </c>
      <c r="K440" s="13">
        <v>22923649</v>
      </c>
      <c r="L440" s="13">
        <v>22923649</v>
      </c>
      <c r="M440" s="12" t="s">
        <v>29</v>
      </c>
      <c r="N440" s="12" t="s">
        <v>3849</v>
      </c>
      <c r="O440" s="12" t="s">
        <v>10086</v>
      </c>
    </row>
    <row r="441" spans="1:15">
      <c r="A441" s="13" t="s">
        <v>3861</v>
      </c>
      <c r="B441" s="13" t="s">
        <v>1617</v>
      </c>
      <c r="D441" s="13" t="s">
        <v>1617</v>
      </c>
      <c r="E441" s="13" t="s">
        <v>3861</v>
      </c>
      <c r="F441" s="13" t="s">
        <v>459</v>
      </c>
      <c r="G441" s="13" t="s">
        <v>172</v>
      </c>
      <c r="H441" s="13" t="s">
        <v>9</v>
      </c>
      <c r="I441" s="13" t="s">
        <v>12877</v>
      </c>
      <c r="J441" s="13" t="s">
        <v>6881</v>
      </c>
      <c r="K441" s="13">
        <v>22682397</v>
      </c>
      <c r="L441" s="13">
        <v>22688682</v>
      </c>
      <c r="M441" s="12" t="s">
        <v>29</v>
      </c>
      <c r="N441" s="12" t="s">
        <v>2515</v>
      </c>
      <c r="O441" s="12" t="s">
        <v>459</v>
      </c>
    </row>
    <row r="442" spans="1:15">
      <c r="A442" s="13" t="s">
        <v>6571</v>
      </c>
      <c r="B442" s="13" t="s">
        <v>1622</v>
      </c>
      <c r="D442" s="13" t="s">
        <v>1622</v>
      </c>
      <c r="E442" s="13" t="s">
        <v>6571</v>
      </c>
      <c r="F442" s="13" t="s">
        <v>9776</v>
      </c>
      <c r="G442" s="13" t="s">
        <v>172</v>
      </c>
      <c r="H442" s="13" t="s">
        <v>9</v>
      </c>
      <c r="I442" s="13" t="s">
        <v>12877</v>
      </c>
      <c r="J442" s="13" t="s">
        <v>11784</v>
      </c>
      <c r="K442" s="13">
        <v>22687022</v>
      </c>
      <c r="L442" s="13">
        <v>22687022</v>
      </c>
      <c r="M442" s="12"/>
      <c r="N442" s="12"/>
      <c r="O442" s="12"/>
    </row>
    <row r="443" spans="1:15">
      <c r="A443" s="13" t="s">
        <v>3838</v>
      </c>
      <c r="B443" s="13" t="s">
        <v>1623</v>
      </c>
      <c r="D443" s="13" t="s">
        <v>1623</v>
      </c>
      <c r="E443" s="13" t="s">
        <v>3838</v>
      </c>
      <c r="F443" s="13" t="s">
        <v>7959</v>
      </c>
      <c r="G443" s="13" t="s">
        <v>172</v>
      </c>
      <c r="H443" s="13" t="s">
        <v>9</v>
      </c>
      <c r="I443" s="13" t="s">
        <v>12877</v>
      </c>
      <c r="J443" s="13" t="s">
        <v>8760</v>
      </c>
      <c r="K443" s="13">
        <v>22688617</v>
      </c>
      <c r="L443" s="13">
        <v>22688617</v>
      </c>
      <c r="M443" s="12" t="s">
        <v>29</v>
      </c>
      <c r="N443" s="12" t="s">
        <v>2973</v>
      </c>
      <c r="O443" s="12" t="s">
        <v>7959</v>
      </c>
    </row>
    <row r="444" spans="1:15">
      <c r="A444" s="13" t="s">
        <v>3844</v>
      </c>
      <c r="B444" s="13" t="s">
        <v>1624</v>
      </c>
      <c r="D444" s="13" t="s">
        <v>1624</v>
      </c>
      <c r="E444" s="13" t="s">
        <v>3844</v>
      </c>
      <c r="F444" s="13" t="s">
        <v>3845</v>
      </c>
      <c r="G444" s="13" t="s">
        <v>172</v>
      </c>
      <c r="H444" s="13" t="s">
        <v>7</v>
      </c>
      <c r="I444" s="13" t="s">
        <v>12877</v>
      </c>
      <c r="J444" s="13" t="s">
        <v>12959</v>
      </c>
      <c r="K444" s="13">
        <v>22680287</v>
      </c>
      <c r="L444" s="13">
        <v>22686734</v>
      </c>
      <c r="M444" s="12" t="s">
        <v>29</v>
      </c>
      <c r="N444" s="12" t="s">
        <v>583</v>
      </c>
      <c r="O444" s="12" t="s">
        <v>3845</v>
      </c>
    </row>
    <row r="445" spans="1:15">
      <c r="A445" s="13" t="s">
        <v>3840</v>
      </c>
      <c r="B445" s="13" t="s">
        <v>1625</v>
      </c>
      <c r="D445" s="13" t="s">
        <v>1625</v>
      </c>
      <c r="E445" s="13" t="s">
        <v>3840</v>
      </c>
      <c r="F445" s="13" t="s">
        <v>667</v>
      </c>
      <c r="G445" s="13" t="s">
        <v>172</v>
      </c>
      <c r="H445" s="13" t="s">
        <v>7</v>
      </c>
      <c r="I445" s="13" t="s">
        <v>12877</v>
      </c>
      <c r="J445" s="13" t="s">
        <v>9783</v>
      </c>
      <c r="K445" s="13">
        <v>22684832</v>
      </c>
      <c r="L445" s="13">
        <v>0</v>
      </c>
      <c r="M445" s="12" t="s">
        <v>29</v>
      </c>
      <c r="N445" s="12" t="s">
        <v>3839</v>
      </c>
      <c r="O445" s="12" t="s">
        <v>667</v>
      </c>
    </row>
    <row r="446" spans="1:15">
      <c r="A446" s="13" t="s">
        <v>3847</v>
      </c>
      <c r="B446" s="13" t="s">
        <v>1626</v>
      </c>
      <c r="D446" s="13" t="s">
        <v>1626</v>
      </c>
      <c r="E446" s="13" t="s">
        <v>3847</v>
      </c>
      <c r="F446" s="13" t="s">
        <v>3848</v>
      </c>
      <c r="G446" s="13" t="s">
        <v>172</v>
      </c>
      <c r="H446" s="13" t="s">
        <v>7</v>
      </c>
      <c r="I446" s="13" t="s">
        <v>12877</v>
      </c>
      <c r="J446" s="13" t="s">
        <v>12960</v>
      </c>
      <c r="K446" s="13">
        <v>22408091</v>
      </c>
      <c r="L446" s="13">
        <v>0</v>
      </c>
      <c r="M446" s="12" t="s">
        <v>29</v>
      </c>
      <c r="N446" s="12" t="s">
        <v>3753</v>
      </c>
      <c r="O446" s="12" t="s">
        <v>9267</v>
      </c>
    </row>
    <row r="447" spans="1:15">
      <c r="A447" s="13" t="s">
        <v>3837</v>
      </c>
      <c r="B447" s="13" t="s">
        <v>1627</v>
      </c>
      <c r="D447" s="13" t="s">
        <v>1627</v>
      </c>
      <c r="E447" s="13" t="s">
        <v>3837</v>
      </c>
      <c r="F447" s="13" t="s">
        <v>9777</v>
      </c>
      <c r="G447" s="13" t="s">
        <v>172</v>
      </c>
      <c r="H447" s="13" t="s">
        <v>7</v>
      </c>
      <c r="I447" s="13" t="s">
        <v>12877</v>
      </c>
      <c r="J447" s="13" t="s">
        <v>8753</v>
      </c>
      <c r="K447" s="13">
        <v>22444863</v>
      </c>
      <c r="L447" s="13">
        <v>22444863</v>
      </c>
      <c r="M447" s="12" t="s">
        <v>29</v>
      </c>
      <c r="N447" s="12" t="s">
        <v>3061</v>
      </c>
      <c r="O447" s="12" t="s">
        <v>9777</v>
      </c>
    </row>
    <row r="448" spans="1:15">
      <c r="A448" s="13" t="s">
        <v>3859</v>
      </c>
      <c r="B448" s="13" t="s">
        <v>1630</v>
      </c>
      <c r="D448" s="13" t="s">
        <v>1630</v>
      </c>
      <c r="E448" s="13" t="s">
        <v>3859</v>
      </c>
      <c r="F448" s="13" t="s">
        <v>3860</v>
      </c>
      <c r="G448" s="13" t="s">
        <v>172</v>
      </c>
      <c r="H448" s="13" t="s">
        <v>7</v>
      </c>
      <c r="I448" s="13" t="s">
        <v>12877</v>
      </c>
      <c r="J448" s="13" t="s">
        <v>11011</v>
      </c>
      <c r="K448" s="13">
        <v>22448403</v>
      </c>
      <c r="L448" s="13">
        <v>22444480</v>
      </c>
      <c r="M448" s="12" t="s">
        <v>29</v>
      </c>
      <c r="N448" s="12" t="s">
        <v>3858</v>
      </c>
      <c r="O448" s="12" t="s">
        <v>1126</v>
      </c>
    </row>
    <row r="449" spans="1:15">
      <c r="A449" s="13" t="s">
        <v>6572</v>
      </c>
      <c r="B449" s="13" t="s">
        <v>1632</v>
      </c>
      <c r="D449" s="13" t="s">
        <v>1632</v>
      </c>
      <c r="E449" s="13" t="s">
        <v>6572</v>
      </c>
      <c r="F449" s="13" t="s">
        <v>9778</v>
      </c>
      <c r="G449" s="13" t="s">
        <v>172</v>
      </c>
      <c r="H449" s="13" t="s">
        <v>9</v>
      </c>
      <c r="I449" s="13" t="s">
        <v>12877</v>
      </c>
      <c r="J449" s="13" t="s">
        <v>12961</v>
      </c>
      <c r="K449" s="13">
        <v>22628815</v>
      </c>
      <c r="L449" s="13">
        <v>0</v>
      </c>
      <c r="M449" s="12"/>
      <c r="N449" s="12"/>
      <c r="O449" s="12"/>
    </row>
    <row r="450" spans="1:15">
      <c r="A450" s="13" t="s">
        <v>3882</v>
      </c>
      <c r="B450" s="13" t="s">
        <v>1633</v>
      </c>
      <c r="D450" s="13" t="s">
        <v>1633</v>
      </c>
      <c r="E450" s="13" t="s">
        <v>3882</v>
      </c>
      <c r="F450" s="13" t="s">
        <v>3124</v>
      </c>
      <c r="G450" s="13" t="s">
        <v>10767</v>
      </c>
      <c r="H450" s="13" t="s">
        <v>5</v>
      </c>
      <c r="I450" s="13" t="s">
        <v>12877</v>
      </c>
      <c r="J450" s="13" t="s">
        <v>7958</v>
      </c>
      <c r="K450" s="13">
        <v>27666267</v>
      </c>
      <c r="L450" s="13">
        <v>27666267</v>
      </c>
      <c r="M450" s="12" t="s">
        <v>29</v>
      </c>
      <c r="N450" s="12" t="s">
        <v>3881</v>
      </c>
      <c r="O450" s="12" t="s">
        <v>3124</v>
      </c>
    </row>
    <row r="451" spans="1:15">
      <c r="A451" s="13" t="s">
        <v>3905</v>
      </c>
      <c r="B451" s="13" t="s">
        <v>1636</v>
      </c>
      <c r="D451" s="13" t="s">
        <v>1636</v>
      </c>
      <c r="E451" s="13" t="s">
        <v>3905</v>
      </c>
      <c r="F451" s="13" t="s">
        <v>3906</v>
      </c>
      <c r="G451" s="13" t="s">
        <v>10767</v>
      </c>
      <c r="H451" s="13" t="s">
        <v>3</v>
      </c>
      <c r="I451" s="13" t="s">
        <v>12877</v>
      </c>
      <c r="J451" s="13" t="s">
        <v>11785</v>
      </c>
      <c r="K451" s="13">
        <v>27611409</v>
      </c>
      <c r="L451" s="13">
        <v>27611409</v>
      </c>
      <c r="M451" s="12" t="s">
        <v>29</v>
      </c>
      <c r="N451" s="12" t="s">
        <v>2793</v>
      </c>
      <c r="O451" s="12" t="s">
        <v>3906</v>
      </c>
    </row>
    <row r="452" spans="1:15">
      <c r="A452" s="13" t="s">
        <v>3888</v>
      </c>
      <c r="B452" s="13" t="s">
        <v>1640</v>
      </c>
      <c r="D452" s="13" t="s">
        <v>1640</v>
      </c>
      <c r="E452" s="13" t="s">
        <v>3888</v>
      </c>
      <c r="F452" s="13" t="s">
        <v>1259</v>
      </c>
      <c r="G452" s="13" t="s">
        <v>10767</v>
      </c>
      <c r="H452" s="13" t="s">
        <v>5</v>
      </c>
      <c r="I452" s="13" t="s">
        <v>12877</v>
      </c>
      <c r="J452" s="13" t="s">
        <v>9798</v>
      </c>
      <c r="K452" s="13">
        <v>27666148</v>
      </c>
      <c r="L452" s="13">
        <v>27666148</v>
      </c>
      <c r="M452" s="12" t="s">
        <v>29</v>
      </c>
      <c r="N452" s="12" t="s">
        <v>3887</v>
      </c>
      <c r="O452" s="12" t="s">
        <v>1259</v>
      </c>
    </row>
    <row r="453" spans="1:15">
      <c r="A453" s="13" t="s">
        <v>3946</v>
      </c>
      <c r="B453" s="13" t="s">
        <v>1642</v>
      </c>
      <c r="D453" s="13" t="s">
        <v>1642</v>
      </c>
      <c r="E453" s="13" t="s">
        <v>3946</v>
      </c>
      <c r="F453" s="13" t="s">
        <v>1524</v>
      </c>
      <c r="G453" s="13" t="s">
        <v>10767</v>
      </c>
      <c r="H453" s="13" t="s">
        <v>6</v>
      </c>
      <c r="I453" s="13" t="s">
        <v>12877</v>
      </c>
      <c r="J453" s="13" t="s">
        <v>12962</v>
      </c>
      <c r="K453" s="13">
        <v>27641139</v>
      </c>
      <c r="L453" s="13">
        <v>27641139</v>
      </c>
      <c r="M453" s="12" t="s">
        <v>29</v>
      </c>
      <c r="N453" s="12" t="s">
        <v>2380</v>
      </c>
      <c r="O453" s="12" t="s">
        <v>1524</v>
      </c>
    </row>
    <row r="454" spans="1:15">
      <c r="A454" s="13" t="s">
        <v>3920</v>
      </c>
      <c r="B454" s="13" t="s">
        <v>1643</v>
      </c>
      <c r="D454" s="13" t="s">
        <v>1643</v>
      </c>
      <c r="E454" s="13" t="s">
        <v>3920</v>
      </c>
      <c r="F454" s="13" t="s">
        <v>78</v>
      </c>
      <c r="G454" s="13" t="s">
        <v>10767</v>
      </c>
      <c r="H454" s="13" t="s">
        <v>4</v>
      </c>
      <c r="I454" s="13" t="s">
        <v>12877</v>
      </c>
      <c r="J454" s="13" t="s">
        <v>6180</v>
      </c>
      <c r="K454" s="13">
        <v>27644637</v>
      </c>
      <c r="L454" s="13">
        <v>0</v>
      </c>
      <c r="M454" s="12" t="s">
        <v>29</v>
      </c>
      <c r="N454" s="12" t="s">
        <v>3919</v>
      </c>
      <c r="O454" s="12" t="s">
        <v>78</v>
      </c>
    </row>
    <row r="455" spans="1:15">
      <c r="A455" s="13" t="s">
        <v>3960</v>
      </c>
      <c r="B455" s="13" t="s">
        <v>1647</v>
      </c>
      <c r="D455" s="13" t="s">
        <v>1647</v>
      </c>
      <c r="E455" s="13" t="s">
        <v>3960</v>
      </c>
      <c r="F455" s="13" t="s">
        <v>3961</v>
      </c>
      <c r="G455" s="13" t="s">
        <v>10767</v>
      </c>
      <c r="H455" s="13" t="s">
        <v>4</v>
      </c>
      <c r="I455" s="13" t="s">
        <v>12877</v>
      </c>
      <c r="J455" s="13" t="s">
        <v>3937</v>
      </c>
      <c r="K455" s="13">
        <v>27644241</v>
      </c>
      <c r="L455" s="13">
        <v>0</v>
      </c>
      <c r="M455" s="12" t="s">
        <v>29</v>
      </c>
      <c r="N455" s="12" t="s">
        <v>2600</v>
      </c>
      <c r="O455" s="12" t="s">
        <v>3961</v>
      </c>
    </row>
    <row r="456" spans="1:15">
      <c r="A456" s="13" t="s">
        <v>3957</v>
      </c>
      <c r="B456" s="13" t="s">
        <v>1650</v>
      </c>
      <c r="D456" s="13" t="s">
        <v>1650</v>
      </c>
      <c r="E456" s="13" t="s">
        <v>3957</v>
      </c>
      <c r="F456" s="13" t="s">
        <v>3958</v>
      </c>
      <c r="G456" s="13" t="s">
        <v>10767</v>
      </c>
      <c r="H456" s="13" t="s">
        <v>4</v>
      </c>
      <c r="I456" s="13" t="s">
        <v>12877</v>
      </c>
      <c r="J456" s="13" t="s">
        <v>11786</v>
      </c>
      <c r="K456" s="13">
        <v>27642257</v>
      </c>
      <c r="L456" s="13">
        <v>27642257</v>
      </c>
      <c r="M456" s="12" t="s">
        <v>29</v>
      </c>
      <c r="N456" s="12" t="s">
        <v>2796</v>
      </c>
      <c r="O456" s="12" t="s">
        <v>3958</v>
      </c>
    </row>
    <row r="457" spans="1:15">
      <c r="A457" s="13" t="s">
        <v>4044</v>
      </c>
      <c r="B457" s="13" t="s">
        <v>1652</v>
      </c>
      <c r="D457" s="13" t="s">
        <v>1652</v>
      </c>
      <c r="E457" s="13" t="s">
        <v>4044</v>
      </c>
      <c r="F457" s="13" t="s">
        <v>4045</v>
      </c>
      <c r="G457" s="13" t="s">
        <v>792</v>
      </c>
      <c r="H457" s="13" t="s">
        <v>3</v>
      </c>
      <c r="I457" s="13" t="s">
        <v>12877</v>
      </c>
      <c r="J457" s="13" t="s">
        <v>10833</v>
      </c>
      <c r="K457" s="13">
        <v>26799147</v>
      </c>
      <c r="L457" s="13">
        <v>26799147</v>
      </c>
      <c r="M457" s="12" t="s">
        <v>29</v>
      </c>
      <c r="N457" s="12" t="s">
        <v>1710</v>
      </c>
      <c r="O457" s="12" t="s">
        <v>4045</v>
      </c>
    </row>
    <row r="458" spans="1:15">
      <c r="A458" s="13" t="s">
        <v>4084</v>
      </c>
      <c r="B458" s="13" t="s">
        <v>6616</v>
      </c>
      <c r="D458" s="13" t="s">
        <v>6616</v>
      </c>
      <c r="E458" s="13" t="s">
        <v>4084</v>
      </c>
      <c r="F458" s="13" t="s">
        <v>1448</v>
      </c>
      <c r="G458" s="13" t="s">
        <v>792</v>
      </c>
      <c r="H458" s="13" t="s">
        <v>7</v>
      </c>
      <c r="I458" s="13" t="s">
        <v>12877</v>
      </c>
      <c r="J458" s="13" t="s">
        <v>9805</v>
      </c>
      <c r="K458" s="13">
        <v>26778085</v>
      </c>
      <c r="L458" s="13">
        <v>26778085</v>
      </c>
      <c r="M458" s="12" t="s">
        <v>29</v>
      </c>
      <c r="N458" s="12" t="s">
        <v>4083</v>
      </c>
      <c r="O458" s="12" t="s">
        <v>1448</v>
      </c>
    </row>
    <row r="459" spans="1:15">
      <c r="A459" s="13" t="s">
        <v>4119</v>
      </c>
      <c r="B459" s="13" t="s">
        <v>1664</v>
      </c>
      <c r="D459" s="13" t="s">
        <v>1664</v>
      </c>
      <c r="E459" s="13" t="s">
        <v>4119</v>
      </c>
      <c r="F459" s="13" t="s">
        <v>4120</v>
      </c>
      <c r="G459" s="13" t="s">
        <v>792</v>
      </c>
      <c r="H459" s="13" t="s">
        <v>6</v>
      </c>
      <c r="I459" s="13" t="s">
        <v>12877</v>
      </c>
      <c r="J459" s="13" t="s">
        <v>12963</v>
      </c>
      <c r="K459" s="13">
        <v>26668851</v>
      </c>
      <c r="L459" s="13">
        <v>26668851</v>
      </c>
      <c r="M459" s="12" t="s">
        <v>29</v>
      </c>
      <c r="N459" s="12" t="s">
        <v>702</v>
      </c>
      <c r="O459" s="12" t="s">
        <v>4120</v>
      </c>
    </row>
    <row r="460" spans="1:15">
      <c r="A460" s="13" t="s">
        <v>4138</v>
      </c>
      <c r="B460" s="13" t="s">
        <v>1669</v>
      </c>
      <c r="D460" s="13" t="s">
        <v>1669</v>
      </c>
      <c r="E460" s="13" t="s">
        <v>4138</v>
      </c>
      <c r="F460" s="13" t="s">
        <v>4124</v>
      </c>
      <c r="G460" s="13" t="s">
        <v>792</v>
      </c>
      <c r="H460" s="13" t="s">
        <v>6</v>
      </c>
      <c r="I460" s="13" t="s">
        <v>12877</v>
      </c>
      <c r="J460" s="13" t="s">
        <v>8776</v>
      </c>
      <c r="K460" s="13">
        <v>26910525</v>
      </c>
      <c r="L460" s="13">
        <v>26910525</v>
      </c>
      <c r="M460" s="12" t="s">
        <v>29</v>
      </c>
      <c r="N460" s="12" t="s">
        <v>4137</v>
      </c>
      <c r="O460" s="12" t="s">
        <v>4124</v>
      </c>
    </row>
    <row r="461" spans="1:15">
      <c r="A461" s="13" t="s">
        <v>6573</v>
      </c>
      <c r="B461" s="13" t="s">
        <v>1674</v>
      </c>
      <c r="D461" s="13" t="s">
        <v>1674</v>
      </c>
      <c r="E461" s="13" t="s">
        <v>6573</v>
      </c>
      <c r="F461" s="13" t="s">
        <v>6770</v>
      </c>
      <c r="G461" s="13" t="s">
        <v>792</v>
      </c>
      <c r="H461" s="13" t="s">
        <v>4</v>
      </c>
      <c r="I461" s="13" t="s">
        <v>12877</v>
      </c>
      <c r="J461" s="13" t="s">
        <v>10835</v>
      </c>
      <c r="K461" s="13">
        <v>26660797</v>
      </c>
      <c r="L461" s="13">
        <v>26660797</v>
      </c>
      <c r="M461" s="12"/>
      <c r="N461" s="12"/>
      <c r="O461" s="12"/>
    </row>
    <row r="462" spans="1:15">
      <c r="A462" s="13" t="s">
        <v>4106</v>
      </c>
      <c r="B462" s="13" t="s">
        <v>1675</v>
      </c>
      <c r="D462" s="13" t="s">
        <v>1675</v>
      </c>
      <c r="E462" s="13" t="s">
        <v>4106</v>
      </c>
      <c r="F462" s="13" t="s">
        <v>6771</v>
      </c>
      <c r="G462" s="13" t="s">
        <v>792</v>
      </c>
      <c r="H462" s="13" t="s">
        <v>4</v>
      </c>
      <c r="I462" s="13" t="s">
        <v>12877</v>
      </c>
      <c r="J462" s="13" t="s">
        <v>11108</v>
      </c>
      <c r="K462" s="13">
        <v>26664320</v>
      </c>
      <c r="L462" s="13">
        <v>26664320</v>
      </c>
      <c r="M462" s="12" t="s">
        <v>29</v>
      </c>
      <c r="N462" s="12" t="s">
        <v>2761</v>
      </c>
      <c r="O462" s="12" t="s">
        <v>6771</v>
      </c>
    </row>
    <row r="463" spans="1:15">
      <c r="A463" s="13" t="s">
        <v>4116</v>
      </c>
      <c r="B463" s="13" t="s">
        <v>1676</v>
      </c>
      <c r="D463" s="13" t="s">
        <v>1676</v>
      </c>
      <c r="E463" s="13" t="s">
        <v>4116</v>
      </c>
      <c r="F463" s="13" t="s">
        <v>4117</v>
      </c>
      <c r="G463" s="13" t="s">
        <v>792</v>
      </c>
      <c r="H463" s="13" t="s">
        <v>4</v>
      </c>
      <c r="I463" s="13" t="s">
        <v>12877</v>
      </c>
      <c r="J463" s="13" t="s">
        <v>11787</v>
      </c>
      <c r="K463" s="13">
        <v>26670044</v>
      </c>
      <c r="L463" s="13">
        <v>26670044</v>
      </c>
      <c r="M463" s="12" t="s">
        <v>29</v>
      </c>
      <c r="N463" s="12" t="s">
        <v>477</v>
      </c>
      <c r="O463" s="12" t="s">
        <v>4117</v>
      </c>
    </row>
    <row r="464" spans="1:15">
      <c r="A464" s="13" t="s">
        <v>4115</v>
      </c>
      <c r="B464" s="13" t="s">
        <v>1682</v>
      </c>
      <c r="D464" s="13" t="s">
        <v>1682</v>
      </c>
      <c r="E464" s="13" t="s">
        <v>4115</v>
      </c>
      <c r="F464" s="13" t="s">
        <v>8775</v>
      </c>
      <c r="G464" s="13" t="s">
        <v>792</v>
      </c>
      <c r="H464" s="13" t="s">
        <v>4</v>
      </c>
      <c r="I464" s="13" t="s">
        <v>12877</v>
      </c>
      <c r="J464" s="13" t="s">
        <v>7971</v>
      </c>
      <c r="K464" s="13">
        <v>26660554</v>
      </c>
      <c r="L464" s="13">
        <v>26660554</v>
      </c>
      <c r="M464" s="12" t="s">
        <v>29</v>
      </c>
      <c r="N464" s="12" t="s">
        <v>475</v>
      </c>
      <c r="O464" s="12" t="s">
        <v>8775</v>
      </c>
    </row>
    <row r="465" spans="1:15">
      <c r="A465" s="13" t="s">
        <v>4103</v>
      </c>
      <c r="B465" s="13" t="s">
        <v>1685</v>
      </c>
      <c r="D465" s="13" t="s">
        <v>1685</v>
      </c>
      <c r="E465" s="13" t="s">
        <v>4103</v>
      </c>
      <c r="F465" s="13" t="s">
        <v>4104</v>
      </c>
      <c r="G465" s="13" t="s">
        <v>792</v>
      </c>
      <c r="H465" s="13" t="s">
        <v>6</v>
      </c>
      <c r="I465" s="13" t="s">
        <v>12877</v>
      </c>
      <c r="J465" s="13" t="s">
        <v>4105</v>
      </c>
      <c r="K465" s="13">
        <v>26660257</v>
      </c>
      <c r="L465" s="13">
        <v>22660257</v>
      </c>
      <c r="M465" s="12" t="s">
        <v>29</v>
      </c>
      <c r="N465" s="12" t="s">
        <v>4102</v>
      </c>
      <c r="O465" s="12" t="s">
        <v>4104</v>
      </c>
    </row>
    <row r="466" spans="1:15">
      <c r="A466" s="13" t="s">
        <v>6574</v>
      </c>
      <c r="B466" s="13" t="s">
        <v>1686</v>
      </c>
      <c r="D466" s="13" t="s">
        <v>1686</v>
      </c>
      <c r="E466" s="13" t="s">
        <v>6574</v>
      </c>
      <c r="F466" s="13" t="s">
        <v>6772</v>
      </c>
      <c r="G466" s="13" t="s">
        <v>792</v>
      </c>
      <c r="H466" s="13" t="s">
        <v>4</v>
      </c>
      <c r="I466" s="13" t="s">
        <v>12877</v>
      </c>
      <c r="J466" s="13" t="s">
        <v>12964</v>
      </c>
      <c r="K466" s="13">
        <v>26655044</v>
      </c>
      <c r="L466" s="13">
        <v>0</v>
      </c>
      <c r="M466" s="12"/>
      <c r="N466" s="12"/>
      <c r="O466" s="12"/>
    </row>
    <row r="467" spans="1:15">
      <c r="A467" s="13" t="s">
        <v>4096</v>
      </c>
      <c r="B467" s="13" t="s">
        <v>1691</v>
      </c>
      <c r="D467" s="13" t="s">
        <v>1691</v>
      </c>
      <c r="E467" s="13" t="s">
        <v>4096</v>
      </c>
      <c r="F467" s="13" t="s">
        <v>4097</v>
      </c>
      <c r="G467" s="13" t="s">
        <v>792</v>
      </c>
      <c r="H467" s="13" t="s">
        <v>6</v>
      </c>
      <c r="I467" s="13" t="s">
        <v>12877</v>
      </c>
      <c r="J467" s="13" t="s">
        <v>12965</v>
      </c>
      <c r="K467" s="13">
        <v>26652471</v>
      </c>
      <c r="L467" s="13">
        <v>26652471</v>
      </c>
      <c r="M467" s="12" t="s">
        <v>29</v>
      </c>
      <c r="N467" s="12" t="s">
        <v>4095</v>
      </c>
      <c r="O467" s="12" t="s">
        <v>4097</v>
      </c>
    </row>
    <row r="468" spans="1:15">
      <c r="A468" s="13" t="s">
        <v>4098</v>
      </c>
      <c r="B468" s="13" t="s">
        <v>1693</v>
      </c>
      <c r="D468" s="13" t="s">
        <v>1693</v>
      </c>
      <c r="E468" s="13" t="s">
        <v>4098</v>
      </c>
      <c r="F468" s="13" t="s">
        <v>3537</v>
      </c>
      <c r="G468" s="13" t="s">
        <v>792</v>
      </c>
      <c r="H468" s="13" t="s">
        <v>4</v>
      </c>
      <c r="I468" s="13" t="s">
        <v>12877</v>
      </c>
      <c r="J468" s="13" t="s">
        <v>11788</v>
      </c>
      <c r="K468" s="13">
        <v>26660982</v>
      </c>
      <c r="L468" s="13">
        <v>26660982</v>
      </c>
      <c r="M468" s="12" t="s">
        <v>29</v>
      </c>
      <c r="N468" s="12" t="s">
        <v>3817</v>
      </c>
      <c r="O468" s="12" t="s">
        <v>3537</v>
      </c>
    </row>
    <row r="469" spans="1:15">
      <c r="A469" s="13" t="s">
        <v>4112</v>
      </c>
      <c r="B469" s="13" t="s">
        <v>1698</v>
      </c>
      <c r="D469" s="13" t="s">
        <v>1698</v>
      </c>
      <c r="E469" s="13" t="s">
        <v>4112</v>
      </c>
      <c r="F469" s="13" t="s">
        <v>4113</v>
      </c>
      <c r="G469" s="13" t="s">
        <v>792</v>
      </c>
      <c r="H469" s="13" t="s">
        <v>4</v>
      </c>
      <c r="I469" s="13" t="s">
        <v>12877</v>
      </c>
      <c r="J469" s="13" t="s">
        <v>4114</v>
      </c>
      <c r="K469" s="13">
        <v>26663063</v>
      </c>
      <c r="L469" s="13">
        <v>26661634</v>
      </c>
      <c r="M469" s="12" t="s">
        <v>29</v>
      </c>
      <c r="N469" s="12" t="s">
        <v>4111</v>
      </c>
      <c r="O469" s="12" t="s">
        <v>4113</v>
      </c>
    </row>
    <row r="470" spans="1:15">
      <c r="A470" s="13" t="s">
        <v>4158</v>
      </c>
      <c r="B470" s="13" t="s">
        <v>1699</v>
      </c>
      <c r="D470" s="13" t="s">
        <v>1699</v>
      </c>
      <c r="E470" s="13" t="s">
        <v>4158</v>
      </c>
      <c r="F470" s="13" t="s">
        <v>8778</v>
      </c>
      <c r="G470" s="13" t="s">
        <v>792</v>
      </c>
      <c r="H470" s="13" t="s">
        <v>5</v>
      </c>
      <c r="I470" s="13" t="s">
        <v>12877</v>
      </c>
      <c r="J470" s="13" t="s">
        <v>4150</v>
      </c>
      <c r="K470" s="13">
        <v>26711101</v>
      </c>
      <c r="L470" s="13">
        <v>26711101</v>
      </c>
      <c r="M470" s="12" t="s">
        <v>29</v>
      </c>
      <c r="N470" s="12" t="s">
        <v>4075</v>
      </c>
      <c r="O470" s="12" t="s">
        <v>8778</v>
      </c>
    </row>
    <row r="471" spans="1:15">
      <c r="A471" s="13" t="s">
        <v>4149</v>
      </c>
      <c r="B471" s="13" t="s">
        <v>1704</v>
      </c>
      <c r="D471" s="13" t="s">
        <v>1704</v>
      </c>
      <c r="E471" s="13" t="s">
        <v>4149</v>
      </c>
      <c r="F471" s="13" t="s">
        <v>7168</v>
      </c>
      <c r="G471" s="13" t="s">
        <v>792</v>
      </c>
      <c r="H471" s="13" t="s">
        <v>5</v>
      </c>
      <c r="I471" s="13" t="s">
        <v>12877</v>
      </c>
      <c r="J471" s="13" t="s">
        <v>12966</v>
      </c>
      <c r="K471" s="13">
        <v>26730119</v>
      </c>
      <c r="L471" s="13">
        <v>26730119</v>
      </c>
      <c r="M471" s="12" t="s">
        <v>29</v>
      </c>
      <c r="N471" s="12" t="s">
        <v>7167</v>
      </c>
      <c r="O471" s="12" t="s">
        <v>7168</v>
      </c>
    </row>
    <row r="472" spans="1:15">
      <c r="A472" s="13" t="s">
        <v>4200</v>
      </c>
      <c r="B472" s="13" t="s">
        <v>1711</v>
      </c>
      <c r="D472" s="13" t="s">
        <v>1711</v>
      </c>
      <c r="E472" s="13" t="s">
        <v>4200</v>
      </c>
      <c r="F472" s="13" t="s">
        <v>4201</v>
      </c>
      <c r="G472" s="13" t="s">
        <v>4179</v>
      </c>
      <c r="H472" s="13" t="s">
        <v>3</v>
      </c>
      <c r="I472" s="13" t="s">
        <v>12877</v>
      </c>
      <c r="J472" s="13" t="s">
        <v>4361</v>
      </c>
      <c r="K472" s="13">
        <v>26855329</v>
      </c>
      <c r="L472" s="13">
        <v>26855329</v>
      </c>
      <c r="M472" s="12" t="s">
        <v>29</v>
      </c>
      <c r="N472" s="12" t="s">
        <v>469</v>
      </c>
      <c r="O472" s="12" t="s">
        <v>4201</v>
      </c>
    </row>
    <row r="473" spans="1:15">
      <c r="A473" s="13" t="s">
        <v>4196</v>
      </c>
      <c r="B473" s="13" t="s">
        <v>1716</v>
      </c>
      <c r="D473" s="13" t="s">
        <v>1716</v>
      </c>
      <c r="E473" s="13" t="s">
        <v>4196</v>
      </c>
      <c r="F473" s="13" t="s">
        <v>832</v>
      </c>
      <c r="G473" s="13" t="s">
        <v>4179</v>
      </c>
      <c r="H473" s="13" t="s">
        <v>3</v>
      </c>
      <c r="I473" s="13" t="s">
        <v>12877</v>
      </c>
      <c r="J473" s="13" t="s">
        <v>9866</v>
      </c>
      <c r="K473" s="13">
        <v>26866214</v>
      </c>
      <c r="L473" s="13">
        <v>26866214</v>
      </c>
      <c r="M473" s="12" t="s">
        <v>29</v>
      </c>
      <c r="N473" s="12" t="s">
        <v>4195</v>
      </c>
      <c r="O473" s="12" t="s">
        <v>832</v>
      </c>
    </row>
    <row r="474" spans="1:15">
      <c r="A474" s="13" t="s">
        <v>4198</v>
      </c>
      <c r="B474" s="13" t="s">
        <v>1720</v>
      </c>
      <c r="D474" s="13" t="s">
        <v>1720</v>
      </c>
      <c r="E474" s="13" t="s">
        <v>4198</v>
      </c>
      <c r="F474" s="13" t="s">
        <v>4199</v>
      </c>
      <c r="G474" s="13" t="s">
        <v>4179</v>
      </c>
      <c r="H474" s="13" t="s">
        <v>3</v>
      </c>
      <c r="I474" s="13" t="s">
        <v>12877</v>
      </c>
      <c r="J474" s="13" t="s">
        <v>12967</v>
      </c>
      <c r="K474" s="13">
        <v>26864933</v>
      </c>
      <c r="L474" s="13">
        <v>83169310</v>
      </c>
      <c r="M474" s="12" t="s">
        <v>29</v>
      </c>
      <c r="N474" s="12" t="s">
        <v>4197</v>
      </c>
      <c r="O474" s="12" t="s">
        <v>4199</v>
      </c>
    </row>
    <row r="475" spans="1:15">
      <c r="A475" s="13" t="s">
        <v>4243</v>
      </c>
      <c r="B475" s="13" t="s">
        <v>1724</v>
      </c>
      <c r="D475" s="13" t="s">
        <v>1724</v>
      </c>
      <c r="E475" s="13" t="s">
        <v>4243</v>
      </c>
      <c r="F475" s="13" t="s">
        <v>4244</v>
      </c>
      <c r="G475" s="13" t="s">
        <v>4179</v>
      </c>
      <c r="H475" s="13" t="s">
        <v>5</v>
      </c>
      <c r="I475" s="13" t="s">
        <v>12877</v>
      </c>
      <c r="J475" s="13" t="s">
        <v>11789</v>
      </c>
      <c r="K475" s="13">
        <v>26591055</v>
      </c>
      <c r="L475" s="13">
        <v>26591055</v>
      </c>
      <c r="M475" s="12" t="s">
        <v>29</v>
      </c>
      <c r="N475" s="12" t="s">
        <v>1416</v>
      </c>
      <c r="O475" s="12" t="s">
        <v>4244</v>
      </c>
    </row>
    <row r="476" spans="1:15">
      <c r="A476" s="13" t="s">
        <v>9677</v>
      </c>
      <c r="B476" s="13" t="s">
        <v>1725</v>
      </c>
      <c r="D476" s="13" t="s">
        <v>1725</v>
      </c>
      <c r="E476" s="13" t="s">
        <v>9677</v>
      </c>
      <c r="F476" s="13" t="s">
        <v>4303</v>
      </c>
      <c r="G476" s="13" t="s">
        <v>4179</v>
      </c>
      <c r="H476" s="13" t="s">
        <v>7</v>
      </c>
      <c r="I476" s="13" t="s">
        <v>12877</v>
      </c>
      <c r="J476" s="13" t="s">
        <v>4342</v>
      </c>
      <c r="K476" s="13">
        <v>26599155</v>
      </c>
      <c r="L476" s="13">
        <v>26599155</v>
      </c>
      <c r="M476" s="12" t="s">
        <v>29</v>
      </c>
      <c r="N476" s="12" t="s">
        <v>7169</v>
      </c>
      <c r="O476" s="12" t="s">
        <v>4303</v>
      </c>
    </row>
    <row r="477" spans="1:15">
      <c r="A477" s="13" t="s">
        <v>4343</v>
      </c>
      <c r="B477" s="13" t="s">
        <v>1730</v>
      </c>
      <c r="D477" s="13" t="s">
        <v>1730</v>
      </c>
      <c r="E477" s="13" t="s">
        <v>4343</v>
      </c>
      <c r="F477" s="13" t="s">
        <v>4344</v>
      </c>
      <c r="G477" s="13" t="s">
        <v>4179</v>
      </c>
      <c r="H477" s="13" t="s">
        <v>9</v>
      </c>
      <c r="I477" s="13" t="s">
        <v>12877</v>
      </c>
      <c r="J477" s="13" t="s">
        <v>12968</v>
      </c>
      <c r="K477" s="13">
        <v>25379272</v>
      </c>
      <c r="L477" s="13">
        <v>83099318</v>
      </c>
      <c r="M477" s="12" t="s">
        <v>29</v>
      </c>
      <c r="N477" s="12" t="s">
        <v>7170</v>
      </c>
      <c r="O477" s="12" t="s">
        <v>4344</v>
      </c>
    </row>
    <row r="478" spans="1:15">
      <c r="A478" s="13" t="s">
        <v>4360</v>
      </c>
      <c r="B478" s="13" t="s">
        <v>1734</v>
      </c>
      <c r="D478" s="13" t="s">
        <v>1734</v>
      </c>
      <c r="E478" s="13" t="s">
        <v>4360</v>
      </c>
      <c r="F478" s="13" t="s">
        <v>8787</v>
      </c>
      <c r="G478" s="13" t="s">
        <v>4179</v>
      </c>
      <c r="H478" s="13" t="s">
        <v>10</v>
      </c>
      <c r="I478" s="13" t="s">
        <v>12877</v>
      </c>
      <c r="J478" s="13" t="s">
        <v>10089</v>
      </c>
      <c r="K478" s="13">
        <v>26577178</v>
      </c>
      <c r="L478" s="13">
        <v>26577178</v>
      </c>
      <c r="M478" s="12" t="s">
        <v>29</v>
      </c>
      <c r="N478" s="12" t="s">
        <v>4254</v>
      </c>
      <c r="O478" s="12" t="s">
        <v>6773</v>
      </c>
    </row>
    <row r="479" spans="1:15">
      <c r="A479" s="13" t="s">
        <v>4358</v>
      </c>
      <c r="B479" s="13" t="s">
        <v>1736</v>
      </c>
      <c r="D479" s="13" t="s">
        <v>1736</v>
      </c>
      <c r="E479" s="13" t="s">
        <v>4358</v>
      </c>
      <c r="F479" s="13" t="s">
        <v>4359</v>
      </c>
      <c r="G479" s="13" t="s">
        <v>4179</v>
      </c>
      <c r="H479" s="13" t="s">
        <v>10</v>
      </c>
      <c r="I479" s="13" t="s">
        <v>12877</v>
      </c>
      <c r="J479" s="13" t="s">
        <v>12969</v>
      </c>
      <c r="K479" s="13">
        <v>26575401</v>
      </c>
      <c r="L479" s="13">
        <v>88436100</v>
      </c>
      <c r="M479" s="12" t="s">
        <v>29</v>
      </c>
      <c r="N479" s="12" t="s">
        <v>2808</v>
      </c>
      <c r="O479" s="12" t="s">
        <v>4359</v>
      </c>
    </row>
    <row r="480" spans="1:15">
      <c r="A480" s="13" t="s">
        <v>4428</v>
      </c>
      <c r="B480" s="13" t="s">
        <v>1737</v>
      </c>
      <c r="D480" s="13" t="s">
        <v>1737</v>
      </c>
      <c r="E480" s="13" t="s">
        <v>4428</v>
      </c>
      <c r="F480" s="13" t="s">
        <v>9268</v>
      </c>
      <c r="G480" s="13" t="s">
        <v>195</v>
      </c>
      <c r="H480" s="13" t="s">
        <v>10</v>
      </c>
      <c r="I480" s="13" t="s">
        <v>12877</v>
      </c>
      <c r="J480" s="13" t="s">
        <v>12970</v>
      </c>
      <c r="K480" s="13">
        <v>26801368</v>
      </c>
      <c r="L480" s="13">
        <v>0</v>
      </c>
      <c r="M480" s="12" t="s">
        <v>29</v>
      </c>
      <c r="N480" s="12" t="s">
        <v>1068</v>
      </c>
      <c r="O480" s="12" t="s">
        <v>9268</v>
      </c>
    </row>
    <row r="481" spans="1:15">
      <c r="A481" s="13" t="s">
        <v>4422</v>
      </c>
      <c r="B481" s="13" t="s">
        <v>1739</v>
      </c>
      <c r="D481" s="13" t="s">
        <v>1739</v>
      </c>
      <c r="E481" s="13" t="s">
        <v>4422</v>
      </c>
      <c r="F481" s="13" t="s">
        <v>9269</v>
      </c>
      <c r="G481" s="13" t="s">
        <v>195</v>
      </c>
      <c r="H481" s="13" t="s">
        <v>3</v>
      </c>
      <c r="I481" s="13" t="s">
        <v>12877</v>
      </c>
      <c r="J481" s="13" t="s">
        <v>10836</v>
      </c>
      <c r="K481" s="13">
        <v>26800086</v>
      </c>
      <c r="L481" s="13">
        <v>26800086</v>
      </c>
      <c r="M481" s="12" t="s">
        <v>29</v>
      </c>
      <c r="N481" s="12" t="s">
        <v>4421</v>
      </c>
      <c r="O481" s="12" t="s">
        <v>9269</v>
      </c>
    </row>
    <row r="482" spans="1:15">
      <c r="A482" s="13" t="s">
        <v>6575</v>
      </c>
      <c r="B482" s="13" t="s">
        <v>1741</v>
      </c>
      <c r="D482" s="13" t="s">
        <v>1741</v>
      </c>
      <c r="E482" s="13" t="s">
        <v>6575</v>
      </c>
      <c r="F482" s="13" t="s">
        <v>9270</v>
      </c>
      <c r="G482" s="13" t="s">
        <v>195</v>
      </c>
      <c r="H482" s="13" t="s">
        <v>3</v>
      </c>
      <c r="I482" s="13" t="s">
        <v>12877</v>
      </c>
      <c r="J482" s="13" t="s">
        <v>9271</v>
      </c>
      <c r="K482" s="13">
        <v>26806161</v>
      </c>
      <c r="L482" s="13">
        <v>26806161</v>
      </c>
      <c r="M482" s="12"/>
      <c r="N482" s="12"/>
      <c r="O482" s="12"/>
    </row>
    <row r="483" spans="1:15">
      <c r="A483" s="13" t="s">
        <v>4435</v>
      </c>
      <c r="B483" s="13" t="s">
        <v>1747</v>
      </c>
      <c r="D483" s="13" t="s">
        <v>1747</v>
      </c>
      <c r="E483" s="13" t="s">
        <v>4435</v>
      </c>
      <c r="F483" s="13" t="s">
        <v>4436</v>
      </c>
      <c r="G483" s="13" t="s">
        <v>195</v>
      </c>
      <c r="H483" s="13" t="s">
        <v>4</v>
      </c>
      <c r="I483" s="13" t="s">
        <v>12877</v>
      </c>
      <c r="J483" s="13" t="s">
        <v>10837</v>
      </c>
      <c r="K483" s="13">
        <v>26580935</v>
      </c>
      <c r="L483" s="13">
        <v>26580803</v>
      </c>
      <c r="M483" s="12" t="s">
        <v>29</v>
      </c>
      <c r="N483" s="12" t="s">
        <v>4434</v>
      </c>
      <c r="O483" s="12" t="s">
        <v>4436</v>
      </c>
    </row>
    <row r="484" spans="1:15">
      <c r="A484" s="13" t="s">
        <v>4473</v>
      </c>
      <c r="B484" s="13" t="s">
        <v>1748</v>
      </c>
      <c r="D484" s="13" t="s">
        <v>1748</v>
      </c>
      <c r="E484" s="13" t="s">
        <v>4473</v>
      </c>
      <c r="F484" s="13" t="s">
        <v>4474</v>
      </c>
      <c r="G484" s="13" t="s">
        <v>195</v>
      </c>
      <c r="H484" s="13" t="s">
        <v>5</v>
      </c>
      <c r="I484" s="13" t="s">
        <v>12877</v>
      </c>
      <c r="J484" s="13" t="s">
        <v>10834</v>
      </c>
      <c r="K484" s="13">
        <v>26750080</v>
      </c>
      <c r="L484" s="13">
        <v>26750080</v>
      </c>
      <c r="M484" s="12" t="s">
        <v>29</v>
      </c>
      <c r="N484" s="12" t="s">
        <v>1578</v>
      </c>
      <c r="O484" s="12" t="s">
        <v>4474</v>
      </c>
    </row>
    <row r="485" spans="1:15">
      <c r="A485" s="13" t="s">
        <v>4520</v>
      </c>
      <c r="B485" s="13" t="s">
        <v>1749</v>
      </c>
      <c r="D485" s="13" t="s">
        <v>1749</v>
      </c>
      <c r="E485" s="13" t="s">
        <v>4520</v>
      </c>
      <c r="F485" s="13" t="s">
        <v>9272</v>
      </c>
      <c r="G485" s="13" t="s">
        <v>195</v>
      </c>
      <c r="H485" s="13" t="s">
        <v>9</v>
      </c>
      <c r="I485" s="13" t="s">
        <v>12877</v>
      </c>
      <c r="J485" s="13" t="s">
        <v>10838</v>
      </c>
      <c r="K485" s="13">
        <v>26670254</v>
      </c>
      <c r="L485" s="13">
        <v>26670254</v>
      </c>
      <c r="M485" s="12" t="s">
        <v>29</v>
      </c>
      <c r="N485" s="12" t="s">
        <v>2560</v>
      </c>
      <c r="O485" s="12" t="s">
        <v>9272</v>
      </c>
    </row>
    <row r="486" spans="1:15">
      <c r="A486" s="13" t="s">
        <v>4522</v>
      </c>
      <c r="B486" s="13" t="s">
        <v>1177</v>
      </c>
      <c r="D486" s="13" t="s">
        <v>1177</v>
      </c>
      <c r="E486" s="13" t="s">
        <v>4522</v>
      </c>
      <c r="F486" s="13" t="s">
        <v>3766</v>
      </c>
      <c r="G486" s="13" t="s">
        <v>195</v>
      </c>
      <c r="H486" s="13" t="s">
        <v>7</v>
      </c>
      <c r="I486" s="13" t="s">
        <v>12877</v>
      </c>
      <c r="J486" s="13" t="s">
        <v>11790</v>
      </c>
      <c r="K486" s="13">
        <v>26511232</v>
      </c>
      <c r="L486" s="13">
        <v>26511232</v>
      </c>
      <c r="M486" s="12" t="s">
        <v>29</v>
      </c>
      <c r="N486" s="12" t="s">
        <v>4521</v>
      </c>
      <c r="O486" s="12" t="s">
        <v>3766</v>
      </c>
    </row>
    <row r="487" spans="1:15">
      <c r="A487" s="13" t="s">
        <v>6576</v>
      </c>
      <c r="B487" s="13" t="s">
        <v>1166</v>
      </c>
      <c r="D487" s="13" t="s">
        <v>1166</v>
      </c>
      <c r="E487" s="13" t="s">
        <v>6576</v>
      </c>
      <c r="F487" s="13" t="s">
        <v>6774</v>
      </c>
      <c r="G487" s="13" t="s">
        <v>195</v>
      </c>
      <c r="H487" s="13" t="s">
        <v>7</v>
      </c>
      <c r="I487" s="13" t="s">
        <v>12877</v>
      </c>
      <c r="J487" s="13" t="s">
        <v>6812</v>
      </c>
      <c r="K487" s="13">
        <v>26889522</v>
      </c>
      <c r="L487" s="13">
        <v>26889522</v>
      </c>
      <c r="M487" s="12"/>
      <c r="N487" s="12"/>
      <c r="O487" s="12"/>
    </row>
    <row r="488" spans="1:15">
      <c r="A488" s="13" t="s">
        <v>4525</v>
      </c>
      <c r="B488" s="13" t="s">
        <v>1169</v>
      </c>
      <c r="D488" s="13" t="s">
        <v>1169</v>
      </c>
      <c r="E488" s="13" t="s">
        <v>4525</v>
      </c>
      <c r="F488" s="13" t="s">
        <v>1923</v>
      </c>
      <c r="G488" s="13" t="s">
        <v>195</v>
      </c>
      <c r="H488" s="13" t="s">
        <v>9</v>
      </c>
      <c r="I488" s="13" t="s">
        <v>12877</v>
      </c>
      <c r="J488" s="13" t="s">
        <v>10865</v>
      </c>
      <c r="K488" s="13">
        <v>26700491</v>
      </c>
      <c r="L488" s="13">
        <v>26700491</v>
      </c>
      <c r="M488" s="12" t="s">
        <v>29</v>
      </c>
      <c r="N488" s="12" t="s">
        <v>7171</v>
      </c>
      <c r="O488" s="12" t="s">
        <v>1923</v>
      </c>
    </row>
    <row r="489" spans="1:15">
      <c r="A489" s="13" t="s">
        <v>4506</v>
      </c>
      <c r="B489" s="13" t="s">
        <v>1173</v>
      </c>
      <c r="D489" s="13" t="s">
        <v>1173</v>
      </c>
      <c r="E489" s="13" t="s">
        <v>4506</v>
      </c>
      <c r="F489" s="13" t="s">
        <v>66</v>
      </c>
      <c r="G489" s="13" t="s">
        <v>195</v>
      </c>
      <c r="H489" s="13" t="s">
        <v>7</v>
      </c>
      <c r="I489" s="13" t="s">
        <v>12877</v>
      </c>
      <c r="J489" s="13" t="s">
        <v>4507</v>
      </c>
      <c r="K489" s="13">
        <v>26511256</v>
      </c>
      <c r="L489" s="13">
        <v>26511256</v>
      </c>
      <c r="M489" s="12" t="s">
        <v>29</v>
      </c>
      <c r="N489" s="12" t="s">
        <v>3078</v>
      </c>
      <c r="O489" s="12" t="s">
        <v>66</v>
      </c>
    </row>
    <row r="490" spans="1:15">
      <c r="A490" s="13" t="s">
        <v>4526</v>
      </c>
      <c r="B490" s="13" t="s">
        <v>1194</v>
      </c>
      <c r="D490" s="13" t="s">
        <v>1194</v>
      </c>
      <c r="E490" s="13" t="s">
        <v>4526</v>
      </c>
      <c r="F490" s="13" t="s">
        <v>9273</v>
      </c>
      <c r="G490" s="13" t="s">
        <v>195</v>
      </c>
      <c r="H490" s="13" t="s">
        <v>9</v>
      </c>
      <c r="I490" s="13" t="s">
        <v>12877</v>
      </c>
      <c r="J490" s="13" t="s">
        <v>4033</v>
      </c>
      <c r="K490" s="13">
        <v>26970116</v>
      </c>
      <c r="L490" s="13">
        <v>26970116</v>
      </c>
      <c r="M490" s="12" t="s">
        <v>29</v>
      </c>
      <c r="N490" s="12" t="s">
        <v>2681</v>
      </c>
      <c r="O490" s="12" t="s">
        <v>9273</v>
      </c>
    </row>
    <row r="491" spans="1:15">
      <c r="A491" s="13" t="s">
        <v>4559</v>
      </c>
      <c r="B491" s="13" t="s">
        <v>1198</v>
      </c>
      <c r="D491" s="13" t="s">
        <v>1198</v>
      </c>
      <c r="E491" s="13" t="s">
        <v>4559</v>
      </c>
      <c r="F491" s="13" t="s">
        <v>4560</v>
      </c>
      <c r="G491" s="13" t="s">
        <v>167</v>
      </c>
      <c r="H491" s="13" t="s">
        <v>3</v>
      </c>
      <c r="I491" s="13" t="s">
        <v>12877</v>
      </c>
      <c r="J491" s="13" t="s">
        <v>11791</v>
      </c>
      <c r="K491" s="13">
        <v>24700113</v>
      </c>
      <c r="L491" s="13">
        <v>24700113</v>
      </c>
      <c r="M491" s="12" t="s">
        <v>29</v>
      </c>
      <c r="N491" s="12" t="s">
        <v>865</v>
      </c>
      <c r="O491" s="12" t="s">
        <v>4560</v>
      </c>
    </row>
    <row r="492" spans="1:15">
      <c r="A492" s="13" t="s">
        <v>4623</v>
      </c>
      <c r="B492" s="13" t="s">
        <v>1209</v>
      </c>
      <c r="D492" s="13" t="s">
        <v>1209</v>
      </c>
      <c r="E492" s="13" t="s">
        <v>4623</v>
      </c>
      <c r="F492" s="13" t="s">
        <v>4624</v>
      </c>
      <c r="G492" s="13" t="s">
        <v>167</v>
      </c>
      <c r="H492" s="13" t="s">
        <v>6</v>
      </c>
      <c r="I492" s="13" t="s">
        <v>12877</v>
      </c>
      <c r="J492" s="13" t="s">
        <v>12971</v>
      </c>
      <c r="K492" s="13">
        <v>24668401</v>
      </c>
      <c r="L492" s="13">
        <v>24668401</v>
      </c>
      <c r="M492" s="12" t="s">
        <v>29</v>
      </c>
      <c r="N492" s="12" t="s">
        <v>4622</v>
      </c>
      <c r="O492" s="12" t="s">
        <v>4624</v>
      </c>
    </row>
    <row r="493" spans="1:15">
      <c r="A493" s="13" t="s">
        <v>4648</v>
      </c>
      <c r="B493" s="13" t="s">
        <v>1215</v>
      </c>
      <c r="D493" s="13" t="s">
        <v>1215</v>
      </c>
      <c r="E493" s="13" t="s">
        <v>4648</v>
      </c>
      <c r="F493" s="13" t="s">
        <v>4649</v>
      </c>
      <c r="G493" s="13" t="s">
        <v>1654</v>
      </c>
      <c r="H493" s="13" t="s">
        <v>3</v>
      </c>
      <c r="I493" s="13" t="s">
        <v>12877</v>
      </c>
      <c r="J493" s="13" t="s">
        <v>6813</v>
      </c>
      <c r="K493" s="13">
        <v>26693627</v>
      </c>
      <c r="L493" s="13">
        <v>0</v>
      </c>
      <c r="M493" s="12" t="s">
        <v>29</v>
      </c>
      <c r="N493" s="12" t="s">
        <v>1827</v>
      </c>
      <c r="O493" s="12" t="s">
        <v>4649</v>
      </c>
    </row>
    <row r="494" spans="1:15">
      <c r="A494" s="13" t="s">
        <v>4650</v>
      </c>
      <c r="B494" s="13" t="s">
        <v>1184</v>
      </c>
      <c r="D494" s="13" t="s">
        <v>1184</v>
      </c>
      <c r="E494" s="13" t="s">
        <v>4650</v>
      </c>
      <c r="F494" s="13" t="s">
        <v>4640</v>
      </c>
      <c r="G494" s="13" t="s">
        <v>1654</v>
      </c>
      <c r="H494" s="13" t="s">
        <v>3</v>
      </c>
      <c r="I494" s="13" t="s">
        <v>12877</v>
      </c>
      <c r="J494" s="13" t="s">
        <v>8806</v>
      </c>
      <c r="K494" s="13">
        <v>26740462</v>
      </c>
      <c r="L494" s="13">
        <v>26740225</v>
      </c>
      <c r="M494" s="12" t="s">
        <v>29</v>
      </c>
      <c r="N494" s="12" t="s">
        <v>6993</v>
      </c>
      <c r="O494" s="12" t="s">
        <v>4640</v>
      </c>
    </row>
    <row r="495" spans="1:15">
      <c r="A495" s="13" t="s">
        <v>6577</v>
      </c>
      <c r="B495" s="13" t="s">
        <v>971</v>
      </c>
      <c r="D495" s="13" t="s">
        <v>971</v>
      </c>
      <c r="E495" s="13" t="s">
        <v>6577</v>
      </c>
      <c r="F495" s="13" t="s">
        <v>6775</v>
      </c>
      <c r="G495" s="13" t="s">
        <v>1654</v>
      </c>
      <c r="H495" s="13" t="s">
        <v>3</v>
      </c>
      <c r="I495" s="13" t="s">
        <v>12877</v>
      </c>
      <c r="J495" s="13" t="s">
        <v>8620</v>
      </c>
      <c r="K495" s="13">
        <v>26695552</v>
      </c>
      <c r="L495" s="13">
        <v>26695552</v>
      </c>
      <c r="M495" s="12"/>
      <c r="N495" s="12"/>
      <c r="O495" s="12"/>
    </row>
    <row r="496" spans="1:15">
      <c r="A496" s="13" t="s">
        <v>4688</v>
      </c>
      <c r="B496" s="13" t="s">
        <v>1192</v>
      </c>
      <c r="D496" s="13" t="s">
        <v>1192</v>
      </c>
      <c r="E496" s="13" t="s">
        <v>4688</v>
      </c>
      <c r="F496" s="13" t="s">
        <v>1756</v>
      </c>
      <c r="G496" s="13" t="s">
        <v>1654</v>
      </c>
      <c r="H496" s="13" t="s">
        <v>6</v>
      </c>
      <c r="I496" s="13" t="s">
        <v>12877</v>
      </c>
      <c r="J496" s="13" t="s">
        <v>8808</v>
      </c>
      <c r="K496" s="13">
        <v>26780028</v>
      </c>
      <c r="L496" s="13">
        <v>26780028</v>
      </c>
      <c r="M496" s="12" t="s">
        <v>29</v>
      </c>
      <c r="N496" s="12" t="s">
        <v>2225</v>
      </c>
      <c r="O496" s="12" t="s">
        <v>1756</v>
      </c>
    </row>
    <row r="497" spans="1:15">
      <c r="A497" s="13" t="s">
        <v>4695</v>
      </c>
      <c r="B497" s="13" t="s">
        <v>1245</v>
      </c>
      <c r="D497" s="13" t="s">
        <v>1245</v>
      </c>
      <c r="E497" s="13" t="s">
        <v>4695</v>
      </c>
      <c r="F497" s="13" t="s">
        <v>4696</v>
      </c>
      <c r="G497" s="13" t="s">
        <v>1654</v>
      </c>
      <c r="H497" s="13" t="s">
        <v>4</v>
      </c>
      <c r="I497" s="13" t="s">
        <v>12877</v>
      </c>
      <c r="J497" s="13" t="s">
        <v>6127</v>
      </c>
      <c r="K497" s="13">
        <v>26620362</v>
      </c>
      <c r="L497" s="13">
        <v>26620016</v>
      </c>
      <c r="M497" s="12" t="s">
        <v>29</v>
      </c>
      <c r="N497" s="12" t="s">
        <v>4309</v>
      </c>
      <c r="O497" s="12" t="s">
        <v>4696</v>
      </c>
    </row>
    <row r="498" spans="1:15">
      <c r="A498" s="13" t="s">
        <v>4724</v>
      </c>
      <c r="B498" s="13" t="s">
        <v>1254</v>
      </c>
      <c r="D498" s="13" t="s">
        <v>1254</v>
      </c>
      <c r="E498" s="13" t="s">
        <v>4724</v>
      </c>
      <c r="F498" s="13" t="s">
        <v>858</v>
      </c>
      <c r="G498" s="13" t="s">
        <v>1654</v>
      </c>
      <c r="H498" s="13" t="s">
        <v>5</v>
      </c>
      <c r="I498" s="13" t="s">
        <v>12877</v>
      </c>
      <c r="J498" s="13" t="s">
        <v>10857</v>
      </c>
      <c r="K498" s="13">
        <v>26944000</v>
      </c>
      <c r="L498" s="13">
        <v>26944110</v>
      </c>
      <c r="M498" s="12" t="s">
        <v>29</v>
      </c>
      <c r="N498" s="12" t="s">
        <v>7172</v>
      </c>
      <c r="O498" s="12" t="s">
        <v>858</v>
      </c>
    </row>
    <row r="499" spans="1:15">
      <c r="A499" s="13" t="s">
        <v>4725</v>
      </c>
      <c r="B499" s="13" t="s">
        <v>1228</v>
      </c>
      <c r="D499" s="13" t="s">
        <v>1228</v>
      </c>
      <c r="E499" s="13" t="s">
        <v>4725</v>
      </c>
      <c r="F499" s="13" t="s">
        <v>302</v>
      </c>
      <c r="G499" s="13" t="s">
        <v>1654</v>
      </c>
      <c r="H499" s="13" t="s">
        <v>5</v>
      </c>
      <c r="I499" s="13" t="s">
        <v>12877</v>
      </c>
      <c r="J499" s="13" t="s">
        <v>10839</v>
      </c>
      <c r="K499" s="13">
        <v>26956889</v>
      </c>
      <c r="L499" s="13">
        <v>26956889</v>
      </c>
      <c r="M499" s="12" t="s">
        <v>29</v>
      </c>
      <c r="N499" s="12" t="s">
        <v>6999</v>
      </c>
      <c r="O499" s="12" t="s">
        <v>302</v>
      </c>
    </row>
    <row r="500" spans="1:15">
      <c r="A500" s="13" t="s">
        <v>4735</v>
      </c>
      <c r="B500" s="13" t="s">
        <v>1234</v>
      </c>
      <c r="D500" s="13" t="s">
        <v>1234</v>
      </c>
      <c r="E500" s="13" t="s">
        <v>4735</v>
      </c>
      <c r="F500" s="13" t="s">
        <v>7173</v>
      </c>
      <c r="G500" s="13" t="s">
        <v>1654</v>
      </c>
      <c r="H500" s="13" t="s">
        <v>5</v>
      </c>
      <c r="I500" s="13" t="s">
        <v>12877</v>
      </c>
      <c r="J500" s="13" t="s">
        <v>12972</v>
      </c>
      <c r="K500" s="13">
        <v>26952490</v>
      </c>
      <c r="L500" s="13">
        <v>0</v>
      </c>
      <c r="M500" s="12" t="s">
        <v>29</v>
      </c>
      <c r="N500" s="12" t="s">
        <v>7000</v>
      </c>
      <c r="O500" s="12" t="s">
        <v>7173</v>
      </c>
    </row>
    <row r="501" spans="1:15">
      <c r="A501" s="13" t="s">
        <v>6578</v>
      </c>
      <c r="B501" s="13" t="s">
        <v>1278</v>
      </c>
      <c r="D501" s="13" t="s">
        <v>1278</v>
      </c>
      <c r="E501" s="13" t="s">
        <v>6578</v>
      </c>
      <c r="F501" s="13" t="s">
        <v>6776</v>
      </c>
      <c r="G501" s="13" t="s">
        <v>116</v>
      </c>
      <c r="H501" s="13" t="s">
        <v>3</v>
      </c>
      <c r="I501" s="13" t="s">
        <v>12877</v>
      </c>
      <c r="J501" s="13" t="s">
        <v>6814</v>
      </c>
      <c r="K501" s="13">
        <v>26632900</v>
      </c>
      <c r="L501" s="13">
        <v>26632900</v>
      </c>
      <c r="M501" s="12"/>
      <c r="N501" s="12"/>
      <c r="O501" s="12"/>
    </row>
    <row r="502" spans="1:15">
      <c r="A502" s="13" t="s">
        <v>4756</v>
      </c>
      <c r="B502" s="13" t="s">
        <v>1239</v>
      </c>
      <c r="D502" s="13" t="s">
        <v>1239</v>
      </c>
      <c r="E502" s="13" t="s">
        <v>4756</v>
      </c>
      <c r="F502" s="13" t="s">
        <v>4757</v>
      </c>
      <c r="G502" s="13" t="s">
        <v>116</v>
      </c>
      <c r="H502" s="13" t="s">
        <v>3</v>
      </c>
      <c r="I502" s="13" t="s">
        <v>12877</v>
      </c>
      <c r="J502" s="13" t="s">
        <v>11792</v>
      </c>
      <c r="K502" s="13">
        <v>26630004</v>
      </c>
      <c r="L502" s="13">
        <v>26630004</v>
      </c>
      <c r="M502" s="12" t="s">
        <v>29</v>
      </c>
      <c r="N502" s="12" t="s">
        <v>4253</v>
      </c>
      <c r="O502" s="12" t="s">
        <v>4757</v>
      </c>
    </row>
    <row r="503" spans="1:15">
      <c r="A503" s="13" t="s">
        <v>6579</v>
      </c>
      <c r="B503" s="13" t="s">
        <v>6617</v>
      </c>
      <c r="D503" s="13" t="s">
        <v>6617</v>
      </c>
      <c r="E503" s="13" t="s">
        <v>6579</v>
      </c>
      <c r="F503" s="13" t="s">
        <v>6777</v>
      </c>
      <c r="G503" s="13" t="s">
        <v>116</v>
      </c>
      <c r="H503" s="13" t="s">
        <v>3</v>
      </c>
      <c r="I503" s="13" t="s">
        <v>12877</v>
      </c>
      <c r="J503" s="13" t="s">
        <v>6815</v>
      </c>
      <c r="K503" s="13">
        <v>26632845</v>
      </c>
      <c r="L503" s="13">
        <v>26632845</v>
      </c>
      <c r="M503" s="12"/>
      <c r="N503" s="12"/>
      <c r="O503" s="12"/>
    </row>
    <row r="504" spans="1:15">
      <c r="A504" s="13" t="s">
        <v>4748</v>
      </c>
      <c r="B504" s="13" t="s">
        <v>1317</v>
      </c>
      <c r="D504" s="13" t="s">
        <v>1317</v>
      </c>
      <c r="E504" s="13" t="s">
        <v>4748</v>
      </c>
      <c r="F504" s="13" t="s">
        <v>4749</v>
      </c>
      <c r="G504" s="13" t="s">
        <v>116</v>
      </c>
      <c r="H504" s="13" t="s">
        <v>3</v>
      </c>
      <c r="I504" s="13" t="s">
        <v>12877</v>
      </c>
      <c r="J504" s="13" t="s">
        <v>12973</v>
      </c>
      <c r="K504" s="13">
        <v>26640069</v>
      </c>
      <c r="L504" s="13">
        <v>0</v>
      </c>
      <c r="M504" s="12" t="s">
        <v>29</v>
      </c>
      <c r="N504" s="12" t="s">
        <v>7174</v>
      </c>
      <c r="O504" s="12" t="s">
        <v>4749</v>
      </c>
    </row>
    <row r="505" spans="1:15">
      <c r="A505" s="13" t="s">
        <v>4755</v>
      </c>
      <c r="B505" s="13" t="s">
        <v>1299</v>
      </c>
      <c r="D505" s="13" t="s">
        <v>1299</v>
      </c>
      <c r="E505" s="13" t="s">
        <v>4755</v>
      </c>
      <c r="F505" s="13" t="s">
        <v>302</v>
      </c>
      <c r="G505" s="13" t="s">
        <v>116</v>
      </c>
      <c r="H505" s="13" t="s">
        <v>7</v>
      </c>
      <c r="I505" s="13" t="s">
        <v>12877</v>
      </c>
      <c r="J505" s="13" t="s">
        <v>11793</v>
      </c>
      <c r="K505" s="13">
        <v>26610191</v>
      </c>
      <c r="L505" s="13">
        <v>26610191</v>
      </c>
      <c r="M505" s="12" t="s">
        <v>29</v>
      </c>
      <c r="N505" s="12" t="s">
        <v>7175</v>
      </c>
      <c r="O505" s="12" t="s">
        <v>302</v>
      </c>
    </row>
    <row r="506" spans="1:15">
      <c r="A506" s="13" t="s">
        <v>4765</v>
      </c>
      <c r="B506" s="13" t="s">
        <v>1369</v>
      </c>
      <c r="D506" s="13" t="s">
        <v>1369</v>
      </c>
      <c r="E506" s="13" t="s">
        <v>4765</v>
      </c>
      <c r="F506" s="13" t="s">
        <v>8810</v>
      </c>
      <c r="G506" s="13" t="s">
        <v>116</v>
      </c>
      <c r="H506" s="13" t="s">
        <v>7</v>
      </c>
      <c r="I506" s="13" t="s">
        <v>12877</v>
      </c>
      <c r="J506" s="13" t="s">
        <v>8811</v>
      </c>
      <c r="K506" s="13">
        <v>26330093</v>
      </c>
      <c r="L506" s="13">
        <v>0</v>
      </c>
      <c r="M506" s="12" t="s">
        <v>29</v>
      </c>
      <c r="N506" s="12" t="s">
        <v>4296</v>
      </c>
      <c r="O506" s="12" t="s">
        <v>8810</v>
      </c>
    </row>
    <row r="507" spans="1:15">
      <c r="A507" s="13" t="s">
        <v>4746</v>
      </c>
      <c r="B507" s="13" t="s">
        <v>1372</v>
      </c>
      <c r="D507" s="13" t="s">
        <v>1372</v>
      </c>
      <c r="E507" s="13" t="s">
        <v>4746</v>
      </c>
      <c r="F507" s="13" t="s">
        <v>4747</v>
      </c>
      <c r="G507" s="13" t="s">
        <v>116</v>
      </c>
      <c r="H507" s="13" t="s">
        <v>7</v>
      </c>
      <c r="I507" s="13" t="s">
        <v>12877</v>
      </c>
      <c r="J507" s="13" t="s">
        <v>10342</v>
      </c>
      <c r="K507" s="13">
        <v>26630429</v>
      </c>
      <c r="L507" s="13">
        <v>0</v>
      </c>
      <c r="M507" s="12" t="s">
        <v>29</v>
      </c>
      <c r="N507" s="12" t="s">
        <v>805</v>
      </c>
      <c r="O507" s="12" t="s">
        <v>4747</v>
      </c>
    </row>
    <row r="508" spans="1:15">
      <c r="A508" s="13" t="s">
        <v>4752</v>
      </c>
      <c r="B508" s="13" t="s">
        <v>1378</v>
      </c>
      <c r="D508" s="13" t="s">
        <v>1378</v>
      </c>
      <c r="E508" s="13" t="s">
        <v>4752</v>
      </c>
      <c r="F508" s="13" t="s">
        <v>4753</v>
      </c>
      <c r="G508" s="13" t="s">
        <v>116</v>
      </c>
      <c r="H508" s="13" t="s">
        <v>7</v>
      </c>
      <c r="I508" s="13" t="s">
        <v>12877</v>
      </c>
      <c r="J508" s="13" t="s">
        <v>4754</v>
      </c>
      <c r="K508" s="13">
        <v>26633427</v>
      </c>
      <c r="L508" s="13">
        <v>0</v>
      </c>
      <c r="M508" s="12" t="s">
        <v>29</v>
      </c>
      <c r="N508" s="12" t="s">
        <v>4751</v>
      </c>
      <c r="O508" s="12" t="s">
        <v>4753</v>
      </c>
    </row>
    <row r="509" spans="1:15">
      <c r="A509" s="13" t="s">
        <v>4763</v>
      </c>
      <c r="B509" s="13" t="s">
        <v>1400</v>
      </c>
      <c r="D509" s="13" t="s">
        <v>1400</v>
      </c>
      <c r="E509" s="13" t="s">
        <v>4763</v>
      </c>
      <c r="F509" s="13" t="s">
        <v>4764</v>
      </c>
      <c r="G509" s="13" t="s">
        <v>116</v>
      </c>
      <c r="H509" s="13" t="s">
        <v>7</v>
      </c>
      <c r="I509" s="13" t="s">
        <v>12877</v>
      </c>
      <c r="J509" s="13" t="s">
        <v>12974</v>
      </c>
      <c r="K509" s="13">
        <v>26610519</v>
      </c>
      <c r="L509" s="13">
        <v>0</v>
      </c>
      <c r="M509" s="12" t="s">
        <v>29</v>
      </c>
      <c r="N509" s="12" t="s">
        <v>4762</v>
      </c>
      <c r="O509" s="12" t="s">
        <v>4764</v>
      </c>
    </row>
    <row r="510" spans="1:15">
      <c r="A510" s="13" t="s">
        <v>6580</v>
      </c>
      <c r="B510" s="13" t="s">
        <v>1788</v>
      </c>
      <c r="D510" s="13" t="s">
        <v>1788</v>
      </c>
      <c r="E510" s="13" t="s">
        <v>6580</v>
      </c>
      <c r="F510" s="13" t="s">
        <v>6778</v>
      </c>
      <c r="G510" s="13" t="s">
        <v>116</v>
      </c>
      <c r="H510" s="13" t="s">
        <v>7</v>
      </c>
      <c r="I510" s="13" t="s">
        <v>12877</v>
      </c>
      <c r="J510" s="13" t="s">
        <v>8621</v>
      </c>
      <c r="K510" s="13">
        <v>26610290</v>
      </c>
      <c r="L510" s="13">
        <v>0</v>
      </c>
      <c r="M510" s="12"/>
      <c r="N510" s="12"/>
      <c r="O510" s="12"/>
    </row>
    <row r="511" spans="1:15">
      <c r="A511" s="13" t="s">
        <v>4758</v>
      </c>
      <c r="B511" s="13" t="s">
        <v>1765</v>
      </c>
      <c r="D511" s="13" t="s">
        <v>1765</v>
      </c>
      <c r="E511" s="13" t="s">
        <v>4758</v>
      </c>
      <c r="F511" s="13" t="s">
        <v>4759</v>
      </c>
      <c r="G511" s="13" t="s">
        <v>116</v>
      </c>
      <c r="H511" s="13" t="s">
        <v>7</v>
      </c>
      <c r="I511" s="13" t="s">
        <v>12877</v>
      </c>
      <c r="J511" s="13" t="s">
        <v>10213</v>
      </c>
      <c r="K511" s="13">
        <v>26631881</v>
      </c>
      <c r="L511" s="13">
        <v>0</v>
      </c>
      <c r="M511" s="12" t="s">
        <v>29</v>
      </c>
      <c r="N511" s="12" t="s">
        <v>4237</v>
      </c>
      <c r="O511" s="12" t="s">
        <v>4759</v>
      </c>
    </row>
    <row r="512" spans="1:15">
      <c r="A512" s="13" t="s">
        <v>6581</v>
      </c>
      <c r="B512" s="13" t="s">
        <v>1485</v>
      </c>
      <c r="D512" s="13" t="s">
        <v>1485</v>
      </c>
      <c r="E512" s="13" t="s">
        <v>6581</v>
      </c>
      <c r="F512" s="13" t="s">
        <v>6779</v>
      </c>
      <c r="G512" s="13" t="s">
        <v>116</v>
      </c>
      <c r="H512" s="13" t="s">
        <v>7</v>
      </c>
      <c r="I512" s="13" t="s">
        <v>12877</v>
      </c>
      <c r="J512" s="13" t="s">
        <v>10840</v>
      </c>
      <c r="K512" s="13">
        <v>26637676</v>
      </c>
      <c r="L512" s="13">
        <v>0</v>
      </c>
      <c r="M512" s="12"/>
      <c r="N512" s="12"/>
      <c r="O512" s="12"/>
    </row>
    <row r="513" spans="1:15">
      <c r="A513" s="13" t="s">
        <v>4841</v>
      </c>
      <c r="B513" s="13" t="s">
        <v>1481</v>
      </c>
      <c r="D513" s="13" t="s">
        <v>1481</v>
      </c>
      <c r="E513" s="13" t="s">
        <v>4841</v>
      </c>
      <c r="F513" s="13" t="s">
        <v>2452</v>
      </c>
      <c r="G513" s="13" t="s">
        <v>4496</v>
      </c>
      <c r="H513" s="13" t="s">
        <v>6</v>
      </c>
      <c r="I513" s="13" t="s">
        <v>12877</v>
      </c>
      <c r="J513" s="13" t="s">
        <v>11936</v>
      </c>
      <c r="K513" s="13">
        <v>26500895</v>
      </c>
      <c r="L513" s="13">
        <v>26500295</v>
      </c>
      <c r="M513" s="12" t="s">
        <v>29</v>
      </c>
      <c r="N513" s="12" t="s">
        <v>1588</v>
      </c>
      <c r="O513" s="12" t="s">
        <v>2452</v>
      </c>
    </row>
    <row r="514" spans="1:15">
      <c r="A514" s="13" t="s">
        <v>4851</v>
      </c>
      <c r="B514" s="13" t="s">
        <v>1502</v>
      </c>
      <c r="D514" s="13" t="s">
        <v>1502</v>
      </c>
      <c r="E514" s="13" t="s">
        <v>4851</v>
      </c>
      <c r="F514" s="13" t="s">
        <v>10090</v>
      </c>
      <c r="G514" s="13" t="s">
        <v>4496</v>
      </c>
      <c r="H514" s="13" t="s">
        <v>3</v>
      </c>
      <c r="I514" s="13" t="s">
        <v>12877</v>
      </c>
      <c r="J514" s="13" t="s">
        <v>10841</v>
      </c>
      <c r="K514" s="13">
        <v>26410247</v>
      </c>
      <c r="L514" s="13">
        <v>26410247</v>
      </c>
      <c r="M514" s="12" t="s">
        <v>29</v>
      </c>
      <c r="N514" s="12" t="s">
        <v>4850</v>
      </c>
      <c r="O514" s="12" t="s">
        <v>10090</v>
      </c>
    </row>
    <row r="515" spans="1:15">
      <c r="A515" s="13" t="s">
        <v>4872</v>
      </c>
      <c r="B515" s="13" t="s">
        <v>1509</v>
      </c>
      <c r="D515" s="13" t="s">
        <v>1509</v>
      </c>
      <c r="E515" s="13" t="s">
        <v>4872</v>
      </c>
      <c r="F515" s="13" t="s">
        <v>422</v>
      </c>
      <c r="G515" s="13" t="s">
        <v>116</v>
      </c>
      <c r="H515" s="13" t="s">
        <v>9</v>
      </c>
      <c r="I515" s="13" t="s">
        <v>12877</v>
      </c>
      <c r="J515" s="13" t="s">
        <v>9779</v>
      </c>
      <c r="K515" s="13">
        <v>26455555</v>
      </c>
      <c r="L515" s="13">
        <v>26455555</v>
      </c>
      <c r="M515" s="12" t="s">
        <v>29</v>
      </c>
      <c r="N515" s="12" t="s">
        <v>7004</v>
      </c>
      <c r="O515" s="12" t="s">
        <v>422</v>
      </c>
    </row>
    <row r="516" spans="1:15">
      <c r="A516" s="13" t="s">
        <v>4903</v>
      </c>
      <c r="B516" s="13" t="s">
        <v>1798</v>
      </c>
      <c r="D516" s="13" t="s">
        <v>1798</v>
      </c>
      <c r="E516" s="13" t="s">
        <v>4903</v>
      </c>
      <c r="F516" s="13" t="s">
        <v>4904</v>
      </c>
      <c r="G516" s="13" t="s">
        <v>116</v>
      </c>
      <c r="H516" s="13" t="s">
        <v>10</v>
      </c>
      <c r="I516" s="13" t="s">
        <v>12877</v>
      </c>
      <c r="J516" s="13" t="s">
        <v>7981</v>
      </c>
      <c r="K516" s="13">
        <v>26355551</v>
      </c>
      <c r="L516" s="13">
        <v>26355551</v>
      </c>
      <c r="M516" s="12" t="s">
        <v>29</v>
      </c>
      <c r="N516" s="12" t="s">
        <v>3836</v>
      </c>
      <c r="O516" s="12" t="s">
        <v>4904</v>
      </c>
    </row>
    <row r="517" spans="1:15">
      <c r="A517" s="13" t="s">
        <v>6582</v>
      </c>
      <c r="B517" s="13" t="s">
        <v>1799</v>
      </c>
      <c r="D517" s="13" t="s">
        <v>1799</v>
      </c>
      <c r="E517" s="13" t="s">
        <v>6582</v>
      </c>
      <c r="F517" s="13" t="s">
        <v>6780</v>
      </c>
      <c r="G517" s="13" t="s">
        <v>116</v>
      </c>
      <c r="H517" s="13" t="s">
        <v>12</v>
      </c>
      <c r="I517" s="13" t="s">
        <v>12877</v>
      </c>
      <c r="J517" s="13" t="s">
        <v>12975</v>
      </c>
      <c r="K517" s="13">
        <v>26355205</v>
      </c>
      <c r="L517" s="13">
        <v>26355205</v>
      </c>
      <c r="M517" s="12"/>
      <c r="N517" s="12"/>
      <c r="O517" s="12"/>
    </row>
    <row r="518" spans="1:15">
      <c r="A518" s="13" t="s">
        <v>4934</v>
      </c>
      <c r="B518" s="13" t="s">
        <v>6618</v>
      </c>
      <c r="D518" s="13" t="s">
        <v>6618</v>
      </c>
      <c r="E518" s="13" t="s">
        <v>4934</v>
      </c>
      <c r="F518" s="13" t="s">
        <v>255</v>
      </c>
      <c r="G518" s="13" t="s">
        <v>116</v>
      </c>
      <c r="H518" s="13" t="s">
        <v>6</v>
      </c>
      <c r="I518" s="13" t="s">
        <v>12877</v>
      </c>
      <c r="J518" s="13" t="s">
        <v>10842</v>
      </c>
      <c r="K518" s="13">
        <v>26399068</v>
      </c>
      <c r="L518" s="13">
        <v>26398229</v>
      </c>
      <c r="M518" s="12" t="s">
        <v>29</v>
      </c>
      <c r="N518" s="12" t="s">
        <v>4933</v>
      </c>
      <c r="O518" s="12" t="s">
        <v>255</v>
      </c>
    </row>
    <row r="519" spans="1:15">
      <c r="A519" s="13" t="s">
        <v>4957</v>
      </c>
      <c r="B519" s="13" t="s">
        <v>1805</v>
      </c>
      <c r="D519" s="13" t="s">
        <v>1805</v>
      </c>
      <c r="E519" s="13" t="s">
        <v>4957</v>
      </c>
      <c r="F519" s="13" t="s">
        <v>4958</v>
      </c>
      <c r="G519" s="13" t="s">
        <v>1256</v>
      </c>
      <c r="H519" s="13" t="s">
        <v>3</v>
      </c>
      <c r="I519" s="13" t="s">
        <v>12877</v>
      </c>
      <c r="J519" s="13" t="s">
        <v>1577</v>
      </c>
      <c r="K519" s="13">
        <v>27770250</v>
      </c>
      <c r="L519" s="13">
        <v>27774792</v>
      </c>
      <c r="M519" s="12" t="s">
        <v>29</v>
      </c>
      <c r="N519" s="12" t="s">
        <v>4393</v>
      </c>
      <c r="O519" s="12" t="s">
        <v>4958</v>
      </c>
    </row>
    <row r="520" spans="1:15">
      <c r="A520" s="13" t="s">
        <v>4950</v>
      </c>
      <c r="B520" s="13" t="s">
        <v>1807</v>
      </c>
      <c r="D520" s="13" t="s">
        <v>1807</v>
      </c>
      <c r="E520" s="13" t="s">
        <v>4950</v>
      </c>
      <c r="F520" s="13" t="s">
        <v>4951</v>
      </c>
      <c r="G520" s="13" t="s">
        <v>1256</v>
      </c>
      <c r="H520" s="13" t="s">
        <v>3</v>
      </c>
      <c r="I520" s="13" t="s">
        <v>12877</v>
      </c>
      <c r="J520" s="13" t="s">
        <v>8824</v>
      </c>
      <c r="K520" s="13">
        <v>27770440</v>
      </c>
      <c r="L520" s="13">
        <v>27770440</v>
      </c>
      <c r="M520" s="12" t="s">
        <v>29</v>
      </c>
      <c r="N520" s="12" t="s">
        <v>2336</v>
      </c>
      <c r="O520" s="12" t="s">
        <v>4951</v>
      </c>
    </row>
    <row r="521" spans="1:15">
      <c r="A521" s="13" t="s">
        <v>4990</v>
      </c>
      <c r="B521" s="13" t="s">
        <v>1811</v>
      </c>
      <c r="D521" s="13" t="s">
        <v>1811</v>
      </c>
      <c r="E521" s="13" t="s">
        <v>4990</v>
      </c>
      <c r="F521" s="13" t="s">
        <v>489</v>
      </c>
      <c r="G521" s="13" t="s">
        <v>1256</v>
      </c>
      <c r="H521" s="13" t="s">
        <v>5</v>
      </c>
      <c r="I521" s="13" t="s">
        <v>12877</v>
      </c>
      <c r="J521" s="13" t="s">
        <v>4991</v>
      </c>
      <c r="K521" s="13">
        <v>27799151</v>
      </c>
      <c r="L521" s="13">
        <v>27799151</v>
      </c>
      <c r="M521" s="12" t="s">
        <v>29</v>
      </c>
      <c r="N521" s="12" t="s">
        <v>4041</v>
      </c>
      <c r="O521" s="12" t="s">
        <v>489</v>
      </c>
    </row>
    <row r="522" spans="1:15">
      <c r="A522" s="13" t="s">
        <v>5020</v>
      </c>
      <c r="B522" s="13" t="s">
        <v>1812</v>
      </c>
      <c r="D522" s="13" t="s">
        <v>1812</v>
      </c>
      <c r="E522" s="13" t="s">
        <v>5020</v>
      </c>
      <c r="F522" s="13" t="s">
        <v>4898</v>
      </c>
      <c r="G522" s="13" t="s">
        <v>1256</v>
      </c>
      <c r="H522" s="13" t="s">
        <v>6</v>
      </c>
      <c r="I522" s="13" t="s">
        <v>12877</v>
      </c>
      <c r="J522" s="13" t="s">
        <v>12976</v>
      </c>
      <c r="K522" s="13">
        <v>27799097</v>
      </c>
      <c r="L522" s="13">
        <v>27799135</v>
      </c>
      <c r="M522" s="12" t="s">
        <v>29</v>
      </c>
      <c r="N522" s="12" t="s">
        <v>5019</v>
      </c>
      <c r="O522" s="12" t="s">
        <v>4898</v>
      </c>
    </row>
    <row r="523" spans="1:15">
      <c r="A523" s="13" t="s">
        <v>5028</v>
      </c>
      <c r="B523" s="13" t="s">
        <v>1817</v>
      </c>
      <c r="D523" s="13" t="s">
        <v>1817</v>
      </c>
      <c r="E523" s="13" t="s">
        <v>5028</v>
      </c>
      <c r="F523" s="13" t="s">
        <v>5029</v>
      </c>
      <c r="G523" s="13" t="s">
        <v>10749</v>
      </c>
      <c r="H523" s="13" t="s">
        <v>9</v>
      </c>
      <c r="I523" s="13" t="s">
        <v>12877</v>
      </c>
      <c r="J523" s="13" t="s">
        <v>7984</v>
      </c>
      <c r="K523" s="13">
        <v>27887195</v>
      </c>
      <c r="L523" s="13">
        <v>0</v>
      </c>
      <c r="M523" s="12" t="s">
        <v>29</v>
      </c>
      <c r="N523" s="12" t="s">
        <v>7176</v>
      </c>
      <c r="O523" s="12" t="s">
        <v>5029</v>
      </c>
    </row>
    <row r="524" spans="1:15">
      <c r="A524" s="13" t="s">
        <v>5026</v>
      </c>
      <c r="B524" s="13" t="s">
        <v>1820</v>
      </c>
      <c r="D524" s="13" t="s">
        <v>1820</v>
      </c>
      <c r="E524" s="13" t="s">
        <v>5026</v>
      </c>
      <c r="F524" s="13" t="s">
        <v>5027</v>
      </c>
      <c r="G524" s="13" t="s">
        <v>10749</v>
      </c>
      <c r="H524" s="13" t="s">
        <v>9</v>
      </c>
      <c r="I524" s="13" t="s">
        <v>12877</v>
      </c>
      <c r="J524" s="13" t="s">
        <v>5086</v>
      </c>
      <c r="K524" s="13">
        <v>27888330</v>
      </c>
      <c r="L524" s="13">
        <v>0</v>
      </c>
      <c r="M524" s="12" t="s">
        <v>29</v>
      </c>
      <c r="N524" s="12" t="s">
        <v>3303</v>
      </c>
      <c r="O524" s="12" t="s">
        <v>5027</v>
      </c>
    </row>
    <row r="525" spans="1:15">
      <c r="A525" s="13" t="s">
        <v>5076</v>
      </c>
      <c r="B525" s="13" t="s">
        <v>1821</v>
      </c>
      <c r="D525" s="13" t="s">
        <v>1821</v>
      </c>
      <c r="E525" s="13" t="s">
        <v>5076</v>
      </c>
      <c r="F525" s="13" t="s">
        <v>5077</v>
      </c>
      <c r="G525" s="13" t="s">
        <v>10749</v>
      </c>
      <c r="H525" s="13" t="s">
        <v>10</v>
      </c>
      <c r="I525" s="13" t="s">
        <v>12877</v>
      </c>
      <c r="J525" s="13" t="s">
        <v>9900</v>
      </c>
      <c r="K525" s="13">
        <v>27866560</v>
      </c>
      <c r="L525" s="13">
        <v>27866016</v>
      </c>
      <c r="M525" s="12" t="s">
        <v>29</v>
      </c>
      <c r="N525" s="12" t="s">
        <v>4797</v>
      </c>
      <c r="O525" s="12" t="s">
        <v>5077</v>
      </c>
    </row>
    <row r="526" spans="1:15">
      <c r="A526" s="13" t="s">
        <v>5121</v>
      </c>
      <c r="B526" s="13" t="s">
        <v>1823</v>
      </c>
      <c r="D526" s="13" t="s">
        <v>1823</v>
      </c>
      <c r="E526" s="13" t="s">
        <v>5121</v>
      </c>
      <c r="F526" s="13" t="s">
        <v>10091</v>
      </c>
      <c r="G526" s="13" t="s">
        <v>115</v>
      </c>
      <c r="H526" s="13" t="s">
        <v>3</v>
      </c>
      <c r="I526" s="13" t="s">
        <v>12877</v>
      </c>
      <c r="J526" s="13" t="s">
        <v>9868</v>
      </c>
      <c r="K526" s="13">
        <v>27751117</v>
      </c>
      <c r="L526" s="13">
        <v>0</v>
      </c>
      <c r="M526" s="12" t="s">
        <v>29</v>
      </c>
      <c r="N526" s="12" t="s">
        <v>7177</v>
      </c>
      <c r="O526" s="12" t="s">
        <v>10091</v>
      </c>
    </row>
    <row r="527" spans="1:15">
      <c r="A527" s="13" t="s">
        <v>5115</v>
      </c>
      <c r="B527" s="13" t="s">
        <v>1828</v>
      </c>
      <c r="D527" s="13" t="s">
        <v>1828</v>
      </c>
      <c r="E527" s="13" t="s">
        <v>5115</v>
      </c>
      <c r="F527" s="13" t="s">
        <v>10092</v>
      </c>
      <c r="G527" s="13" t="s">
        <v>115</v>
      </c>
      <c r="H527" s="13" t="s">
        <v>3</v>
      </c>
      <c r="I527" s="13" t="s">
        <v>12877</v>
      </c>
      <c r="J527" s="13" t="s">
        <v>9931</v>
      </c>
      <c r="K527" s="13">
        <v>27750456</v>
      </c>
      <c r="L527" s="13">
        <v>27750456</v>
      </c>
      <c r="M527" s="12" t="s">
        <v>29</v>
      </c>
      <c r="N527" s="12" t="s">
        <v>117</v>
      </c>
      <c r="O527" s="12" t="s">
        <v>10092</v>
      </c>
    </row>
    <row r="528" spans="1:15">
      <c r="A528" s="13" t="s">
        <v>5110</v>
      </c>
      <c r="B528" s="13" t="s">
        <v>1830</v>
      </c>
      <c r="D528" s="13" t="s">
        <v>1830</v>
      </c>
      <c r="E528" s="13" t="s">
        <v>5110</v>
      </c>
      <c r="F528" s="13" t="s">
        <v>10093</v>
      </c>
      <c r="G528" s="13" t="s">
        <v>115</v>
      </c>
      <c r="H528" s="13" t="s">
        <v>3</v>
      </c>
      <c r="I528" s="13" t="s">
        <v>12877</v>
      </c>
      <c r="J528" s="13" t="s">
        <v>10094</v>
      </c>
      <c r="K528" s="13">
        <v>27750083</v>
      </c>
      <c r="L528" s="13">
        <v>27750083</v>
      </c>
      <c r="M528" s="12" t="s">
        <v>29</v>
      </c>
      <c r="N528" s="12" t="s">
        <v>7178</v>
      </c>
      <c r="O528" s="12" t="s">
        <v>10093</v>
      </c>
    </row>
    <row r="529" spans="1:15">
      <c r="A529" s="13" t="s">
        <v>5114</v>
      </c>
      <c r="B529" s="13" t="s">
        <v>1832</v>
      </c>
      <c r="D529" s="13" t="s">
        <v>1832</v>
      </c>
      <c r="E529" s="13" t="s">
        <v>5114</v>
      </c>
      <c r="F529" s="13" t="s">
        <v>10095</v>
      </c>
      <c r="G529" s="13" t="s">
        <v>115</v>
      </c>
      <c r="H529" s="13" t="s">
        <v>3</v>
      </c>
      <c r="I529" s="13" t="s">
        <v>12877</v>
      </c>
      <c r="J529" s="13" t="s">
        <v>10843</v>
      </c>
      <c r="K529" s="13">
        <v>27751521</v>
      </c>
      <c r="L529" s="13">
        <v>27751521</v>
      </c>
      <c r="M529" s="12" t="s">
        <v>29</v>
      </c>
      <c r="N529" s="12" t="s">
        <v>5113</v>
      </c>
      <c r="O529" s="12" t="s">
        <v>10095</v>
      </c>
    </row>
    <row r="530" spans="1:15">
      <c r="A530" s="13" t="s">
        <v>5168</v>
      </c>
      <c r="B530" s="13" t="s">
        <v>1834</v>
      </c>
      <c r="D530" s="13" t="s">
        <v>1834</v>
      </c>
      <c r="E530" s="13" t="s">
        <v>5168</v>
      </c>
      <c r="F530" s="13" t="s">
        <v>5169</v>
      </c>
      <c r="G530" s="13" t="s">
        <v>115</v>
      </c>
      <c r="H530" s="13" t="s">
        <v>5</v>
      </c>
      <c r="I530" s="13" t="s">
        <v>12877</v>
      </c>
      <c r="J530" s="13" t="s">
        <v>12977</v>
      </c>
      <c r="K530" s="13">
        <v>23751134</v>
      </c>
      <c r="L530" s="13">
        <v>27351134</v>
      </c>
      <c r="M530" s="12" t="s">
        <v>29</v>
      </c>
      <c r="N530" s="12" t="s">
        <v>5167</v>
      </c>
      <c r="O530" s="12" t="s">
        <v>5169</v>
      </c>
    </row>
    <row r="531" spans="1:15">
      <c r="A531" s="13" t="s">
        <v>5170</v>
      </c>
      <c r="B531" s="13" t="s">
        <v>1835</v>
      </c>
      <c r="D531" s="13" t="s">
        <v>1835</v>
      </c>
      <c r="E531" s="13" t="s">
        <v>5170</v>
      </c>
      <c r="F531" s="13" t="s">
        <v>5171</v>
      </c>
      <c r="G531" s="13" t="s">
        <v>115</v>
      </c>
      <c r="H531" s="13" t="s">
        <v>5</v>
      </c>
      <c r="I531" s="13" t="s">
        <v>12877</v>
      </c>
      <c r="J531" s="13" t="s">
        <v>10096</v>
      </c>
      <c r="K531" s="13">
        <v>27355103</v>
      </c>
      <c r="L531" s="13">
        <v>27355103</v>
      </c>
      <c r="M531" s="12" t="s">
        <v>29</v>
      </c>
      <c r="N531" s="12" t="s">
        <v>3154</v>
      </c>
      <c r="O531" s="12" t="s">
        <v>5171</v>
      </c>
    </row>
    <row r="532" spans="1:15">
      <c r="A532" s="13" t="s">
        <v>5204</v>
      </c>
      <c r="B532" s="13" t="s">
        <v>1837</v>
      </c>
      <c r="D532" s="13" t="s">
        <v>1837</v>
      </c>
      <c r="E532" s="13" t="s">
        <v>5204</v>
      </c>
      <c r="F532" s="13" t="s">
        <v>10097</v>
      </c>
      <c r="G532" s="13" t="s">
        <v>115</v>
      </c>
      <c r="H532" s="13" t="s">
        <v>6</v>
      </c>
      <c r="I532" s="13" t="s">
        <v>12877</v>
      </c>
      <c r="J532" s="13" t="s">
        <v>7983</v>
      </c>
      <c r="K532" s="13">
        <v>27899454</v>
      </c>
      <c r="L532" s="13">
        <v>27899454</v>
      </c>
      <c r="M532" s="12" t="s">
        <v>29</v>
      </c>
      <c r="N532" s="12" t="s">
        <v>3955</v>
      </c>
      <c r="O532" s="12" t="s">
        <v>10097</v>
      </c>
    </row>
    <row r="533" spans="1:15">
      <c r="A533" s="13" t="s">
        <v>5239</v>
      </c>
      <c r="B533" s="13" t="s">
        <v>6619</v>
      </c>
      <c r="D533" s="13" t="s">
        <v>6619</v>
      </c>
      <c r="E533" s="13" t="s">
        <v>5239</v>
      </c>
      <c r="F533" s="13" t="s">
        <v>58</v>
      </c>
      <c r="G533" s="13" t="s">
        <v>115</v>
      </c>
      <c r="H533" s="13" t="s">
        <v>7</v>
      </c>
      <c r="I533" s="13" t="s">
        <v>12877</v>
      </c>
      <c r="J533" s="13" t="s">
        <v>10098</v>
      </c>
      <c r="K533" s="13">
        <v>27733297</v>
      </c>
      <c r="L533" s="13">
        <v>27733297</v>
      </c>
      <c r="M533" s="12" t="s">
        <v>29</v>
      </c>
      <c r="N533" s="12" t="s">
        <v>5238</v>
      </c>
      <c r="O533" s="12" t="s">
        <v>58</v>
      </c>
    </row>
    <row r="534" spans="1:15">
      <c r="A534" s="13" t="s">
        <v>5273</v>
      </c>
      <c r="B534" s="13" t="s">
        <v>1838</v>
      </c>
      <c r="D534" s="13" t="s">
        <v>1838</v>
      </c>
      <c r="E534" s="13" t="s">
        <v>5273</v>
      </c>
      <c r="F534" s="13" t="s">
        <v>10099</v>
      </c>
      <c r="G534" s="13" t="s">
        <v>115</v>
      </c>
      <c r="H534" s="13" t="s">
        <v>9</v>
      </c>
      <c r="I534" s="13" t="s">
        <v>12877</v>
      </c>
      <c r="J534" s="13" t="s">
        <v>5274</v>
      </c>
      <c r="K534" s="13">
        <v>27840250</v>
      </c>
      <c r="L534" s="13">
        <v>27840250</v>
      </c>
      <c r="M534" s="12" t="s">
        <v>29</v>
      </c>
      <c r="N534" s="12" t="s">
        <v>662</v>
      </c>
      <c r="O534" s="12" t="s">
        <v>10099</v>
      </c>
    </row>
    <row r="535" spans="1:15">
      <c r="A535" s="13" t="s">
        <v>5306</v>
      </c>
      <c r="B535" s="13" t="s">
        <v>997</v>
      </c>
      <c r="D535" s="13" t="s">
        <v>997</v>
      </c>
      <c r="E535" s="13" t="s">
        <v>5306</v>
      </c>
      <c r="F535" s="13" t="s">
        <v>7179</v>
      </c>
      <c r="G535" s="13" t="s">
        <v>115</v>
      </c>
      <c r="H535" s="13" t="s">
        <v>9</v>
      </c>
      <c r="I535" s="13" t="s">
        <v>12877</v>
      </c>
      <c r="J535" s="13" t="s">
        <v>10100</v>
      </c>
      <c r="K535" s="13">
        <v>27840225</v>
      </c>
      <c r="L535" s="13">
        <v>27840225</v>
      </c>
      <c r="M535" s="12" t="s">
        <v>29</v>
      </c>
      <c r="N535" s="12" t="s">
        <v>7039</v>
      </c>
      <c r="O535" s="12" t="s">
        <v>7179</v>
      </c>
    </row>
    <row r="536" spans="1:15">
      <c r="A536" s="13" t="s">
        <v>5308</v>
      </c>
      <c r="B536" s="13" t="s">
        <v>781</v>
      </c>
      <c r="D536" s="13" t="s">
        <v>781</v>
      </c>
      <c r="E536" s="13" t="s">
        <v>5308</v>
      </c>
      <c r="F536" s="13" t="s">
        <v>7180</v>
      </c>
      <c r="G536" s="13" t="s">
        <v>115</v>
      </c>
      <c r="H536" s="13" t="s">
        <v>10</v>
      </c>
      <c r="I536" s="13" t="s">
        <v>12877</v>
      </c>
      <c r="J536" s="13" t="s">
        <v>5307</v>
      </c>
      <c r="K536" s="13">
        <v>27340330</v>
      </c>
      <c r="L536" s="13">
        <v>27340330</v>
      </c>
      <c r="M536" s="12" t="s">
        <v>29</v>
      </c>
      <c r="N536" s="12" t="s">
        <v>1684</v>
      </c>
      <c r="O536" s="12" t="s">
        <v>7180</v>
      </c>
    </row>
    <row r="537" spans="1:15">
      <c r="A537" s="13" t="s">
        <v>845</v>
      </c>
      <c r="B537" s="13" t="s">
        <v>847</v>
      </c>
      <c r="D537" s="13" t="s">
        <v>847</v>
      </c>
      <c r="E537" s="13" t="s">
        <v>845</v>
      </c>
      <c r="F537" s="13" t="s">
        <v>846</v>
      </c>
      <c r="G537" s="13" t="s">
        <v>297</v>
      </c>
      <c r="H537" s="13" t="s">
        <v>5</v>
      </c>
      <c r="I537" s="13" t="s">
        <v>12877</v>
      </c>
      <c r="J537" s="13" t="s">
        <v>12978</v>
      </c>
      <c r="K537" s="13">
        <v>22005502</v>
      </c>
      <c r="L537" s="13">
        <v>0</v>
      </c>
      <c r="M537" s="12" t="s">
        <v>29</v>
      </c>
      <c r="N537" s="12" t="s">
        <v>844</v>
      </c>
      <c r="O537" s="12" t="s">
        <v>846</v>
      </c>
    </row>
    <row r="538" spans="1:15">
      <c r="A538" s="13" t="s">
        <v>5368</v>
      </c>
      <c r="B538" s="13" t="s">
        <v>991</v>
      </c>
      <c r="D538" s="13" t="s">
        <v>991</v>
      </c>
      <c r="E538" s="13" t="s">
        <v>5368</v>
      </c>
      <c r="F538" s="13" t="s">
        <v>1919</v>
      </c>
      <c r="G538" s="13" t="s">
        <v>115</v>
      </c>
      <c r="H538" s="13" t="s">
        <v>13</v>
      </c>
      <c r="I538" s="13" t="s">
        <v>12877</v>
      </c>
      <c r="J538" s="13" t="s">
        <v>10101</v>
      </c>
      <c r="K538" s="13">
        <v>27833821</v>
      </c>
      <c r="L538" s="13">
        <v>27833821</v>
      </c>
      <c r="M538" s="12" t="s">
        <v>29</v>
      </c>
      <c r="N538" s="12" t="s">
        <v>5146</v>
      </c>
      <c r="O538" s="12" t="s">
        <v>1919</v>
      </c>
    </row>
    <row r="539" spans="1:15">
      <c r="A539" s="13" t="s">
        <v>5342</v>
      </c>
      <c r="B539" s="13" t="s">
        <v>894</v>
      </c>
      <c r="D539" s="13" t="s">
        <v>894</v>
      </c>
      <c r="E539" s="13" t="s">
        <v>5342</v>
      </c>
      <c r="F539" s="13" t="s">
        <v>1391</v>
      </c>
      <c r="G539" s="13" t="s">
        <v>115</v>
      </c>
      <c r="H539" s="13" t="s">
        <v>13</v>
      </c>
      <c r="I539" s="13" t="s">
        <v>12877</v>
      </c>
      <c r="J539" s="13" t="s">
        <v>10102</v>
      </c>
      <c r="K539" s="13">
        <v>27834105</v>
      </c>
      <c r="L539" s="13">
        <v>27834158</v>
      </c>
      <c r="M539" s="12" t="s">
        <v>29</v>
      </c>
      <c r="N539" s="12" t="s">
        <v>5341</v>
      </c>
      <c r="O539" s="12" t="s">
        <v>1391</v>
      </c>
    </row>
    <row r="540" spans="1:15">
      <c r="A540" s="13" t="s">
        <v>5348</v>
      </c>
      <c r="B540" s="13" t="s">
        <v>954</v>
      </c>
      <c r="D540" s="13" t="s">
        <v>954</v>
      </c>
      <c r="E540" s="13" t="s">
        <v>5348</v>
      </c>
      <c r="F540" s="13" t="s">
        <v>7181</v>
      </c>
      <c r="G540" s="13" t="s">
        <v>115</v>
      </c>
      <c r="H540" s="13" t="s">
        <v>13</v>
      </c>
      <c r="I540" s="13" t="s">
        <v>12877</v>
      </c>
      <c r="J540" s="13" t="s">
        <v>10844</v>
      </c>
      <c r="K540" s="13">
        <v>27811252</v>
      </c>
      <c r="L540" s="13">
        <v>27811252</v>
      </c>
      <c r="M540" s="12" t="s">
        <v>29</v>
      </c>
      <c r="N540" s="12" t="s">
        <v>5347</v>
      </c>
      <c r="O540" s="12" t="s">
        <v>7181</v>
      </c>
    </row>
    <row r="541" spans="1:15">
      <c r="A541" s="13" t="s">
        <v>5395</v>
      </c>
      <c r="B541" s="13" t="s">
        <v>946</v>
      </c>
      <c r="D541" s="13" t="s">
        <v>946</v>
      </c>
      <c r="E541" s="13" t="s">
        <v>5395</v>
      </c>
      <c r="F541" s="13" t="s">
        <v>5396</v>
      </c>
      <c r="G541" s="13" t="s">
        <v>115</v>
      </c>
      <c r="H541" s="13" t="s">
        <v>14</v>
      </c>
      <c r="I541" s="13" t="s">
        <v>12877</v>
      </c>
      <c r="J541" s="13" t="s">
        <v>10106</v>
      </c>
      <c r="K541" s="13">
        <v>27321279</v>
      </c>
      <c r="L541" s="13">
        <v>27321279</v>
      </c>
      <c r="M541" s="12" t="s">
        <v>29</v>
      </c>
      <c r="N541" s="12" t="s">
        <v>4654</v>
      </c>
      <c r="O541" s="12" t="s">
        <v>5396</v>
      </c>
    </row>
    <row r="542" spans="1:15">
      <c r="A542" s="13" t="s">
        <v>5438</v>
      </c>
      <c r="B542" s="13" t="s">
        <v>963</v>
      </c>
      <c r="D542" s="13" t="s">
        <v>963</v>
      </c>
      <c r="E542" s="13" t="s">
        <v>5438</v>
      </c>
      <c r="F542" s="13" t="s">
        <v>5439</v>
      </c>
      <c r="G542" s="13" t="s">
        <v>115</v>
      </c>
      <c r="H542" s="13" t="s">
        <v>17</v>
      </c>
      <c r="I542" s="13" t="s">
        <v>12877</v>
      </c>
      <c r="J542" s="13" t="s">
        <v>9759</v>
      </c>
      <c r="K542" s="13">
        <v>27322135</v>
      </c>
      <c r="L542" s="13">
        <v>27322135</v>
      </c>
      <c r="M542" s="12" t="s">
        <v>29</v>
      </c>
      <c r="N542" s="12" t="s">
        <v>3087</v>
      </c>
      <c r="O542" s="12" t="s">
        <v>5439</v>
      </c>
    </row>
    <row r="543" spans="1:15">
      <c r="A543" s="13" t="s">
        <v>5476</v>
      </c>
      <c r="B543" s="13" t="s">
        <v>853</v>
      </c>
      <c r="D543" s="13" t="s">
        <v>853</v>
      </c>
      <c r="E543" s="13" t="s">
        <v>5476</v>
      </c>
      <c r="F543" s="13" t="s">
        <v>5477</v>
      </c>
      <c r="G543" s="13" t="s">
        <v>10753</v>
      </c>
      <c r="H543" s="13" t="s">
        <v>3</v>
      </c>
      <c r="I543" s="13" t="s">
        <v>12877</v>
      </c>
      <c r="J543" s="13" t="s">
        <v>5478</v>
      </c>
      <c r="K543" s="13">
        <v>27951022</v>
      </c>
      <c r="L543" s="13">
        <v>27951022</v>
      </c>
      <c r="M543" s="12" t="s">
        <v>29</v>
      </c>
      <c r="N543" s="12" t="s">
        <v>671</v>
      </c>
      <c r="O543" s="12" t="s">
        <v>5477</v>
      </c>
    </row>
    <row r="544" spans="1:15">
      <c r="A544" s="13" t="s">
        <v>5479</v>
      </c>
      <c r="B544" s="13" t="s">
        <v>1863</v>
      </c>
      <c r="D544" s="13" t="s">
        <v>1863</v>
      </c>
      <c r="E544" s="13" t="s">
        <v>5479</v>
      </c>
      <c r="F544" s="13" t="s">
        <v>9274</v>
      </c>
      <c r="G544" s="13" t="s">
        <v>10753</v>
      </c>
      <c r="H544" s="13" t="s">
        <v>3</v>
      </c>
      <c r="I544" s="13" t="s">
        <v>12877</v>
      </c>
      <c r="J544" s="13" t="s">
        <v>9275</v>
      </c>
      <c r="K544" s="13">
        <v>27580807</v>
      </c>
      <c r="L544" s="13">
        <v>27580807</v>
      </c>
      <c r="M544" s="12" t="s">
        <v>29</v>
      </c>
      <c r="N544" s="12" t="s">
        <v>941</v>
      </c>
      <c r="O544" s="12" t="s">
        <v>8778</v>
      </c>
    </row>
    <row r="545" spans="1:15">
      <c r="A545" s="13" t="s">
        <v>5480</v>
      </c>
      <c r="B545" s="13" t="s">
        <v>989</v>
      </c>
      <c r="D545" s="13" t="s">
        <v>989</v>
      </c>
      <c r="E545" s="13" t="s">
        <v>5480</v>
      </c>
      <c r="F545" s="13" t="s">
        <v>9276</v>
      </c>
      <c r="G545" s="13" t="s">
        <v>10753</v>
      </c>
      <c r="H545" s="13" t="s">
        <v>3</v>
      </c>
      <c r="I545" s="13" t="s">
        <v>12877</v>
      </c>
      <c r="J545" s="13" t="s">
        <v>5481</v>
      </c>
      <c r="K545" s="13">
        <v>27580131</v>
      </c>
      <c r="L545" s="13">
        <v>27580131</v>
      </c>
      <c r="M545" s="12" t="s">
        <v>29</v>
      </c>
      <c r="N545" s="12" t="s">
        <v>7053</v>
      </c>
      <c r="O545" s="12" t="s">
        <v>9276</v>
      </c>
    </row>
    <row r="546" spans="1:15">
      <c r="A546" s="13" t="s">
        <v>5465</v>
      </c>
      <c r="B546" s="13" t="s">
        <v>1868</v>
      </c>
      <c r="D546" s="13" t="s">
        <v>1868</v>
      </c>
      <c r="E546" s="13" t="s">
        <v>5465</v>
      </c>
      <c r="F546" s="13" t="s">
        <v>9277</v>
      </c>
      <c r="G546" s="13" t="s">
        <v>10753</v>
      </c>
      <c r="H546" s="13" t="s">
        <v>3</v>
      </c>
      <c r="I546" s="13" t="s">
        <v>12877</v>
      </c>
      <c r="J546" s="13" t="s">
        <v>9448</v>
      </c>
      <c r="K546" s="13">
        <v>27580171</v>
      </c>
      <c r="L546" s="13">
        <v>27580171</v>
      </c>
      <c r="M546" s="12" t="s">
        <v>29</v>
      </c>
      <c r="N546" s="12" t="s">
        <v>7182</v>
      </c>
      <c r="O546" s="12" t="s">
        <v>9277</v>
      </c>
    </row>
    <row r="547" spans="1:15">
      <c r="A547" s="13" t="s">
        <v>5469</v>
      </c>
      <c r="B547" s="13" t="s">
        <v>1871</v>
      </c>
      <c r="D547" s="13" t="s">
        <v>1871</v>
      </c>
      <c r="E547" s="13" t="s">
        <v>5469</v>
      </c>
      <c r="F547" s="13" t="s">
        <v>6781</v>
      </c>
      <c r="G547" s="13" t="s">
        <v>10753</v>
      </c>
      <c r="H547" s="13" t="s">
        <v>3</v>
      </c>
      <c r="I547" s="13" t="s">
        <v>12877</v>
      </c>
      <c r="J547" s="13" t="s">
        <v>9278</v>
      </c>
      <c r="K547" s="13">
        <v>27580537</v>
      </c>
      <c r="L547" s="13">
        <v>27580537</v>
      </c>
      <c r="M547" s="12" t="s">
        <v>29</v>
      </c>
      <c r="N547" s="12" t="s">
        <v>5468</v>
      </c>
      <c r="O547" s="12" t="s">
        <v>6781</v>
      </c>
    </row>
    <row r="548" spans="1:15">
      <c r="A548" s="13" t="s">
        <v>5466</v>
      </c>
      <c r="B548" s="13" t="s">
        <v>1872</v>
      </c>
      <c r="D548" s="13" t="s">
        <v>1872</v>
      </c>
      <c r="E548" s="13" t="s">
        <v>5466</v>
      </c>
      <c r="F548" s="13" t="s">
        <v>1161</v>
      </c>
      <c r="G548" s="13" t="s">
        <v>10753</v>
      </c>
      <c r="H548" s="13" t="s">
        <v>3</v>
      </c>
      <c r="I548" s="13" t="s">
        <v>12877</v>
      </c>
      <c r="J548" s="13" t="s">
        <v>10103</v>
      </c>
      <c r="K548" s="13">
        <v>27580184</v>
      </c>
      <c r="L548" s="13">
        <v>27580184</v>
      </c>
      <c r="M548" s="12" t="s">
        <v>29</v>
      </c>
      <c r="N548" s="12" t="s">
        <v>7050</v>
      </c>
      <c r="O548" s="12" t="s">
        <v>1161</v>
      </c>
    </row>
    <row r="549" spans="1:15">
      <c r="A549" s="13" t="s">
        <v>5502</v>
      </c>
      <c r="B549" s="13" t="s">
        <v>1884</v>
      </c>
      <c r="D549" s="13" t="s">
        <v>1884</v>
      </c>
      <c r="E549" s="13" t="s">
        <v>5502</v>
      </c>
      <c r="F549" s="13" t="s">
        <v>5503</v>
      </c>
      <c r="G549" s="13" t="s">
        <v>10753</v>
      </c>
      <c r="H549" s="13" t="s">
        <v>4</v>
      </c>
      <c r="I549" s="13" t="s">
        <v>12877</v>
      </c>
      <c r="J549" s="13" t="s">
        <v>5504</v>
      </c>
      <c r="K549" s="13">
        <v>27581456</v>
      </c>
      <c r="L549" s="13">
        <v>0</v>
      </c>
      <c r="M549" s="12" t="s">
        <v>29</v>
      </c>
      <c r="N549" s="12" t="s">
        <v>5501</v>
      </c>
      <c r="O549" s="12" t="s">
        <v>5503</v>
      </c>
    </row>
    <row r="550" spans="1:15">
      <c r="A550" s="13" t="s">
        <v>5492</v>
      </c>
      <c r="B550" s="13" t="s">
        <v>1889</v>
      </c>
      <c r="D550" s="13" t="s">
        <v>1889</v>
      </c>
      <c r="E550" s="13" t="s">
        <v>5492</v>
      </c>
      <c r="F550" s="13" t="s">
        <v>5493</v>
      </c>
      <c r="G550" s="13" t="s">
        <v>10753</v>
      </c>
      <c r="H550" s="13" t="s">
        <v>4</v>
      </c>
      <c r="I550" s="13" t="s">
        <v>12877</v>
      </c>
      <c r="J550" s="13" t="s">
        <v>9279</v>
      </c>
      <c r="K550" s="13">
        <v>27987416</v>
      </c>
      <c r="L550" s="13">
        <v>27987416</v>
      </c>
      <c r="M550" s="12" t="s">
        <v>29</v>
      </c>
      <c r="N550" s="12" t="s">
        <v>3723</v>
      </c>
      <c r="O550" s="12" t="s">
        <v>5493</v>
      </c>
    </row>
    <row r="551" spans="1:15">
      <c r="A551" s="13" t="s">
        <v>5497</v>
      </c>
      <c r="B551" s="13" t="s">
        <v>1894</v>
      </c>
      <c r="D551" s="13" t="s">
        <v>1894</v>
      </c>
      <c r="E551" s="13" t="s">
        <v>5497</v>
      </c>
      <c r="F551" s="13" t="s">
        <v>5498</v>
      </c>
      <c r="G551" s="13" t="s">
        <v>10753</v>
      </c>
      <c r="H551" s="13" t="s">
        <v>4</v>
      </c>
      <c r="I551" s="13" t="s">
        <v>12877</v>
      </c>
      <c r="J551" s="13" t="s">
        <v>9280</v>
      </c>
      <c r="K551" s="13">
        <v>27580685</v>
      </c>
      <c r="L551" s="13">
        <v>27580685</v>
      </c>
      <c r="M551" s="12" t="s">
        <v>29</v>
      </c>
      <c r="N551" s="12" t="s">
        <v>5265</v>
      </c>
      <c r="O551" s="12" t="s">
        <v>5498</v>
      </c>
    </row>
    <row r="552" spans="1:15">
      <c r="A552" s="13" t="s">
        <v>5499</v>
      </c>
      <c r="B552" s="13" t="s">
        <v>197</v>
      </c>
      <c r="D552" s="13" t="s">
        <v>197</v>
      </c>
      <c r="E552" s="13" t="s">
        <v>5499</v>
      </c>
      <c r="F552" s="13" t="s">
        <v>5500</v>
      </c>
      <c r="G552" s="13" t="s">
        <v>10753</v>
      </c>
      <c r="H552" s="13" t="s">
        <v>4</v>
      </c>
      <c r="I552" s="13" t="s">
        <v>12877</v>
      </c>
      <c r="J552" s="13" t="s">
        <v>9365</v>
      </c>
      <c r="K552" s="13">
        <v>27561415</v>
      </c>
      <c r="L552" s="13">
        <v>27561415</v>
      </c>
      <c r="M552" s="12" t="s">
        <v>29</v>
      </c>
      <c r="N552" s="12" t="s">
        <v>4879</v>
      </c>
      <c r="O552" s="12" t="s">
        <v>5500</v>
      </c>
    </row>
    <row r="553" spans="1:15">
      <c r="A553" s="13" t="s">
        <v>5494</v>
      </c>
      <c r="B553" s="13" t="s">
        <v>1899</v>
      </c>
      <c r="D553" s="13" t="s">
        <v>1899</v>
      </c>
      <c r="E553" s="13" t="s">
        <v>5494</v>
      </c>
      <c r="F553" s="13" t="s">
        <v>5495</v>
      </c>
      <c r="G553" s="13" t="s">
        <v>10753</v>
      </c>
      <c r="H553" s="13" t="s">
        <v>4</v>
      </c>
      <c r="I553" s="13" t="s">
        <v>12877</v>
      </c>
      <c r="J553" s="13" t="s">
        <v>8015</v>
      </c>
      <c r="K553" s="13">
        <v>27586873</v>
      </c>
      <c r="L553" s="13">
        <v>27586873</v>
      </c>
      <c r="M553" s="12" t="s">
        <v>29</v>
      </c>
      <c r="N553" s="12" t="s">
        <v>7059</v>
      </c>
      <c r="O553" s="12" t="s">
        <v>5495</v>
      </c>
    </row>
    <row r="554" spans="1:15">
      <c r="A554" s="13" t="s">
        <v>973</v>
      </c>
      <c r="B554" s="13" t="s">
        <v>976</v>
      </c>
      <c r="D554" s="13" t="s">
        <v>976</v>
      </c>
      <c r="E554" s="13" t="s">
        <v>973</v>
      </c>
      <c r="F554" s="13" t="s">
        <v>974</v>
      </c>
      <c r="G554" s="13" t="s">
        <v>297</v>
      </c>
      <c r="H554" s="13" t="s">
        <v>7</v>
      </c>
      <c r="I554" s="13" t="s">
        <v>12877</v>
      </c>
      <c r="J554" s="13" t="s">
        <v>12979</v>
      </c>
      <c r="K554" s="13">
        <v>24184275</v>
      </c>
      <c r="L554" s="13">
        <v>24184136</v>
      </c>
      <c r="M554" s="12" t="s">
        <v>29</v>
      </c>
      <c r="N554" s="12" t="s">
        <v>972</v>
      </c>
      <c r="O554" s="12" t="s">
        <v>974</v>
      </c>
    </row>
    <row r="555" spans="1:15">
      <c r="A555" s="13" t="s">
        <v>5550</v>
      </c>
      <c r="B555" s="13" t="s">
        <v>270</v>
      </c>
      <c r="D555" s="13" t="s">
        <v>270</v>
      </c>
      <c r="E555" s="13" t="s">
        <v>5550</v>
      </c>
      <c r="F555" s="13" t="s">
        <v>5551</v>
      </c>
      <c r="G555" s="13" t="s">
        <v>10753</v>
      </c>
      <c r="H555" s="13" t="s">
        <v>7</v>
      </c>
      <c r="I555" s="13" t="s">
        <v>12877</v>
      </c>
      <c r="J555" s="13" t="s">
        <v>5552</v>
      </c>
      <c r="K555" s="13">
        <v>27681324</v>
      </c>
      <c r="L555" s="13">
        <v>27681324</v>
      </c>
      <c r="M555" s="12" t="s">
        <v>29</v>
      </c>
      <c r="N555" s="12" t="s">
        <v>5549</v>
      </c>
      <c r="O555" s="12" t="s">
        <v>5551</v>
      </c>
    </row>
    <row r="556" spans="1:15">
      <c r="A556" s="13" t="s">
        <v>2264</v>
      </c>
      <c r="B556" s="13" t="s">
        <v>498</v>
      </c>
      <c r="D556" s="13" t="s">
        <v>498</v>
      </c>
      <c r="E556" s="13" t="s">
        <v>2264</v>
      </c>
      <c r="F556" s="13" t="s">
        <v>8704</v>
      </c>
      <c r="G556" s="13" t="s">
        <v>73</v>
      </c>
      <c r="H556" s="13" t="s">
        <v>4</v>
      </c>
      <c r="I556" s="13" t="s">
        <v>12877</v>
      </c>
      <c r="J556" s="13" t="s">
        <v>11794</v>
      </c>
      <c r="K556" s="13">
        <v>24473844</v>
      </c>
      <c r="L556" s="13">
        <v>24473844</v>
      </c>
      <c r="M556" s="12" t="s">
        <v>29</v>
      </c>
      <c r="N556" s="12" t="s">
        <v>2263</v>
      </c>
      <c r="O556" s="12" t="s">
        <v>8704</v>
      </c>
    </row>
    <row r="557" spans="1:15">
      <c r="A557" s="13" t="s">
        <v>5601</v>
      </c>
      <c r="B557" s="13" t="s">
        <v>615</v>
      </c>
      <c r="D557" s="13" t="s">
        <v>615</v>
      </c>
      <c r="E557" s="13" t="s">
        <v>5601</v>
      </c>
      <c r="F557" s="13" t="s">
        <v>5602</v>
      </c>
      <c r="G557" s="13" t="s">
        <v>10753</v>
      </c>
      <c r="H557" s="13" t="s">
        <v>6</v>
      </c>
      <c r="I557" s="13" t="s">
        <v>12877</v>
      </c>
      <c r="J557" s="13" t="s">
        <v>9281</v>
      </c>
      <c r="K557" s="13">
        <v>27658380</v>
      </c>
      <c r="L557" s="13">
        <v>27658380</v>
      </c>
      <c r="M557" s="12" t="s">
        <v>29</v>
      </c>
      <c r="N557" s="12" t="s">
        <v>3011</v>
      </c>
      <c r="O557" s="12" t="s">
        <v>5602</v>
      </c>
    </row>
    <row r="558" spans="1:15">
      <c r="A558" s="13" t="s">
        <v>5596</v>
      </c>
      <c r="B558" s="13" t="s">
        <v>6620</v>
      </c>
      <c r="D558" s="13" t="s">
        <v>6620</v>
      </c>
      <c r="E558" s="13" t="s">
        <v>5596</v>
      </c>
      <c r="F558" s="13" t="s">
        <v>302</v>
      </c>
      <c r="G558" s="13" t="s">
        <v>10753</v>
      </c>
      <c r="H558" s="13" t="s">
        <v>7</v>
      </c>
      <c r="I558" s="13" t="s">
        <v>12877</v>
      </c>
      <c r="J558" s="13" t="s">
        <v>12980</v>
      </c>
      <c r="K558" s="13">
        <v>27691179</v>
      </c>
      <c r="L558" s="13">
        <v>27691179</v>
      </c>
      <c r="M558" s="12" t="s">
        <v>29</v>
      </c>
      <c r="N558" s="12" t="s">
        <v>7073</v>
      </c>
      <c r="O558" s="12" t="s">
        <v>302</v>
      </c>
    </row>
    <row r="559" spans="1:15">
      <c r="A559" s="13" t="s">
        <v>5593</v>
      </c>
      <c r="B559" s="13" t="s">
        <v>672</v>
      </c>
      <c r="D559" s="13" t="s">
        <v>672</v>
      </c>
      <c r="E559" s="13" t="s">
        <v>5593</v>
      </c>
      <c r="F559" s="13" t="s">
        <v>4923</v>
      </c>
      <c r="G559" s="13" t="s">
        <v>10753</v>
      </c>
      <c r="H559" s="13" t="s">
        <v>7</v>
      </c>
      <c r="I559" s="13" t="s">
        <v>12877</v>
      </c>
      <c r="J559" s="13" t="s">
        <v>12981</v>
      </c>
      <c r="K559" s="13">
        <v>27688205</v>
      </c>
      <c r="L559" s="13">
        <v>27688840</v>
      </c>
      <c r="M559" s="12" t="s">
        <v>29</v>
      </c>
      <c r="N559" s="12" t="s">
        <v>5592</v>
      </c>
      <c r="O559" s="12" t="s">
        <v>4923</v>
      </c>
    </row>
    <row r="560" spans="1:15">
      <c r="A560" s="13" t="s">
        <v>5576</v>
      </c>
      <c r="B560" s="13" t="s">
        <v>659</v>
      </c>
      <c r="D560" s="13" t="s">
        <v>659</v>
      </c>
      <c r="E560" s="13" t="s">
        <v>5576</v>
      </c>
      <c r="F560" s="13" t="s">
        <v>5577</v>
      </c>
      <c r="G560" s="13" t="s">
        <v>10753</v>
      </c>
      <c r="H560" s="13" t="s">
        <v>7</v>
      </c>
      <c r="I560" s="13" t="s">
        <v>12877</v>
      </c>
      <c r="J560" s="13" t="s">
        <v>9282</v>
      </c>
      <c r="K560" s="13">
        <v>41051011</v>
      </c>
      <c r="L560" s="13">
        <v>0</v>
      </c>
      <c r="M560" s="12" t="s">
        <v>29</v>
      </c>
      <c r="N560" s="12" t="s">
        <v>7183</v>
      </c>
      <c r="O560" s="12" t="s">
        <v>5577</v>
      </c>
    </row>
    <row r="561" spans="1:15">
      <c r="A561" s="13" t="s">
        <v>5636</v>
      </c>
      <c r="B561" s="13" t="s">
        <v>654</v>
      </c>
      <c r="D561" s="13" t="s">
        <v>654</v>
      </c>
      <c r="E561" s="13" t="s">
        <v>5636</v>
      </c>
      <c r="F561" s="13" t="s">
        <v>5637</v>
      </c>
      <c r="G561" s="13" t="s">
        <v>10845</v>
      </c>
      <c r="H561" s="13" t="s">
        <v>4</v>
      </c>
      <c r="I561" s="13" t="s">
        <v>12877</v>
      </c>
      <c r="J561" s="13" t="s">
        <v>8847</v>
      </c>
      <c r="K561" s="13">
        <v>27100492</v>
      </c>
      <c r="L561" s="13">
        <v>27100492</v>
      </c>
      <c r="M561" s="12" t="s">
        <v>29</v>
      </c>
      <c r="N561" s="12" t="s">
        <v>5379</v>
      </c>
      <c r="O561" s="12" t="s">
        <v>5637</v>
      </c>
    </row>
    <row r="562" spans="1:15">
      <c r="A562" s="13" t="s">
        <v>5638</v>
      </c>
      <c r="B562" s="13" t="s">
        <v>647</v>
      </c>
      <c r="D562" s="13" t="s">
        <v>647</v>
      </c>
      <c r="E562" s="13" t="s">
        <v>5638</v>
      </c>
      <c r="F562" s="13" t="s">
        <v>5639</v>
      </c>
      <c r="G562" s="13" t="s">
        <v>10845</v>
      </c>
      <c r="H562" s="13" t="s">
        <v>3</v>
      </c>
      <c r="I562" s="13" t="s">
        <v>12877</v>
      </c>
      <c r="J562" s="13" t="s">
        <v>6231</v>
      </c>
      <c r="K562" s="13">
        <v>27510334</v>
      </c>
      <c r="L562" s="13">
        <v>27511907</v>
      </c>
      <c r="M562" s="12" t="s">
        <v>29</v>
      </c>
      <c r="N562" s="12" t="s">
        <v>4281</v>
      </c>
      <c r="O562" s="12" t="s">
        <v>5639</v>
      </c>
    </row>
    <row r="563" spans="1:15">
      <c r="A563" s="13" t="s">
        <v>5633</v>
      </c>
      <c r="B563" s="13" t="s">
        <v>942</v>
      </c>
      <c r="D563" s="13" t="s">
        <v>942</v>
      </c>
      <c r="E563" s="13" t="s">
        <v>5633</v>
      </c>
      <c r="F563" s="13" t="s">
        <v>5634</v>
      </c>
      <c r="G563" s="13" t="s">
        <v>10845</v>
      </c>
      <c r="H563" s="13" t="s">
        <v>3</v>
      </c>
      <c r="I563" s="13" t="s">
        <v>12877</v>
      </c>
      <c r="J563" s="13" t="s">
        <v>9782</v>
      </c>
      <c r="K563" s="13">
        <v>85085196</v>
      </c>
      <c r="L563" s="13">
        <v>0</v>
      </c>
      <c r="M563" s="12" t="s">
        <v>29</v>
      </c>
      <c r="N563" s="12" t="s">
        <v>7184</v>
      </c>
      <c r="O563" s="12" t="s">
        <v>5634</v>
      </c>
    </row>
    <row r="564" spans="1:15">
      <c r="A564" s="13" t="s">
        <v>5682</v>
      </c>
      <c r="B564" s="13" t="s">
        <v>636</v>
      </c>
      <c r="D564" s="13" t="s">
        <v>636</v>
      </c>
      <c r="E564" s="13" t="s">
        <v>5682</v>
      </c>
      <c r="F564" s="13" t="s">
        <v>5670</v>
      </c>
      <c r="G564" s="13" t="s">
        <v>10753</v>
      </c>
      <c r="H564" s="13" t="s">
        <v>12</v>
      </c>
      <c r="I564" s="13" t="s">
        <v>12877</v>
      </c>
      <c r="J564" s="13" t="s">
        <v>8016</v>
      </c>
      <c r="K564" s="13">
        <v>27550234</v>
      </c>
      <c r="L564" s="13">
        <v>27550234</v>
      </c>
      <c r="M564" s="12" t="s">
        <v>29</v>
      </c>
      <c r="N564" s="12" t="s">
        <v>7185</v>
      </c>
      <c r="O564" s="12" t="s">
        <v>5670</v>
      </c>
    </row>
    <row r="565" spans="1:15">
      <c r="A565" s="13" t="s">
        <v>5683</v>
      </c>
      <c r="B565" s="13" t="s">
        <v>663</v>
      </c>
      <c r="D565" s="13" t="s">
        <v>663</v>
      </c>
      <c r="E565" s="13" t="s">
        <v>5683</v>
      </c>
      <c r="F565" s="13" t="s">
        <v>5684</v>
      </c>
      <c r="G565" s="13" t="s">
        <v>10753</v>
      </c>
      <c r="H565" s="13" t="s">
        <v>12</v>
      </c>
      <c r="I565" s="13" t="s">
        <v>12877</v>
      </c>
      <c r="J565" s="13" t="s">
        <v>8852</v>
      </c>
      <c r="K565" s="13">
        <v>27542293</v>
      </c>
      <c r="L565" s="13">
        <v>27542293</v>
      </c>
      <c r="M565" s="12" t="s">
        <v>29</v>
      </c>
      <c r="N565" s="12" t="s">
        <v>4221</v>
      </c>
      <c r="O565" s="12" t="s">
        <v>5684</v>
      </c>
    </row>
    <row r="566" spans="1:15">
      <c r="A566" s="13" t="s">
        <v>5675</v>
      </c>
      <c r="B566" s="13" t="s">
        <v>631</v>
      </c>
      <c r="D566" s="13" t="s">
        <v>631</v>
      </c>
      <c r="E566" s="13" t="s">
        <v>5675</v>
      </c>
      <c r="F566" s="13" t="s">
        <v>5676</v>
      </c>
      <c r="G566" s="13" t="s">
        <v>10753</v>
      </c>
      <c r="H566" s="13" t="s">
        <v>12</v>
      </c>
      <c r="I566" s="13" t="s">
        <v>12877</v>
      </c>
      <c r="J566" s="13" t="s">
        <v>10846</v>
      </c>
      <c r="K566" s="13">
        <v>27502053</v>
      </c>
      <c r="L566" s="13">
        <v>27568023</v>
      </c>
      <c r="M566" s="12" t="s">
        <v>29</v>
      </c>
      <c r="N566" s="12" t="s">
        <v>7084</v>
      </c>
      <c r="O566" s="12" t="s">
        <v>5676</v>
      </c>
    </row>
    <row r="567" spans="1:15">
      <c r="A567" s="13" t="s">
        <v>5686</v>
      </c>
      <c r="B567" s="13" t="s">
        <v>629</v>
      </c>
      <c r="D567" s="13" t="s">
        <v>629</v>
      </c>
      <c r="E567" s="13" t="s">
        <v>5686</v>
      </c>
      <c r="F567" s="13" t="s">
        <v>5687</v>
      </c>
      <c r="G567" s="13" t="s">
        <v>10753</v>
      </c>
      <c r="H567" s="13" t="s">
        <v>12</v>
      </c>
      <c r="I567" s="13" t="s">
        <v>12877</v>
      </c>
      <c r="J567" s="13" t="s">
        <v>9284</v>
      </c>
      <c r="K567" s="13">
        <v>27542038</v>
      </c>
      <c r="L567" s="13">
        <v>27542038</v>
      </c>
      <c r="M567" s="12" t="s">
        <v>29</v>
      </c>
      <c r="N567" s="12" t="s">
        <v>5685</v>
      </c>
      <c r="O567" s="12" t="s">
        <v>5687</v>
      </c>
    </row>
    <row r="568" spans="1:15">
      <c r="A568" s="13" t="s">
        <v>5692</v>
      </c>
      <c r="B568" s="13" t="s">
        <v>623</v>
      </c>
      <c r="D568" s="13" t="s">
        <v>623</v>
      </c>
      <c r="E568" s="13" t="s">
        <v>5692</v>
      </c>
      <c r="F568" s="13" t="s">
        <v>5693</v>
      </c>
      <c r="G568" s="13" t="s">
        <v>10753</v>
      </c>
      <c r="H568" s="13" t="s">
        <v>12</v>
      </c>
      <c r="I568" s="13" t="s">
        <v>12877</v>
      </c>
      <c r="J568" s="13" t="s">
        <v>8851</v>
      </c>
      <c r="K568" s="13">
        <v>27511201</v>
      </c>
      <c r="L568" s="13">
        <v>27511201</v>
      </c>
      <c r="M568" s="12" t="s">
        <v>29</v>
      </c>
      <c r="N568" s="12" t="s">
        <v>7186</v>
      </c>
      <c r="O568" s="12" t="s">
        <v>5693</v>
      </c>
    </row>
    <row r="569" spans="1:15">
      <c r="A569" s="13" t="s">
        <v>5740</v>
      </c>
      <c r="B569" s="13" t="s">
        <v>665</v>
      </c>
      <c r="D569" s="13" t="s">
        <v>665</v>
      </c>
      <c r="E569" s="13" t="s">
        <v>5740</v>
      </c>
      <c r="F569" s="13" t="s">
        <v>9285</v>
      </c>
      <c r="G569" s="13" t="s">
        <v>10753</v>
      </c>
      <c r="H569" s="13" t="s">
        <v>13</v>
      </c>
      <c r="I569" s="13" t="s">
        <v>12877</v>
      </c>
      <c r="J569" s="13" t="s">
        <v>9286</v>
      </c>
      <c r="K569" s="13">
        <v>27186851</v>
      </c>
      <c r="L569" s="13">
        <v>27184597</v>
      </c>
      <c r="M569" s="12" t="s">
        <v>29</v>
      </c>
      <c r="N569" s="12" t="s">
        <v>4333</v>
      </c>
      <c r="O569" s="12" t="s">
        <v>9285</v>
      </c>
    </row>
    <row r="570" spans="1:15">
      <c r="A570" s="13" t="s">
        <v>5739</v>
      </c>
      <c r="B570" s="13" t="s">
        <v>668</v>
      </c>
      <c r="D570" s="13" t="s">
        <v>668</v>
      </c>
      <c r="E570" s="13" t="s">
        <v>5739</v>
      </c>
      <c r="F570" s="13" t="s">
        <v>2890</v>
      </c>
      <c r="G570" s="13" t="s">
        <v>10753</v>
      </c>
      <c r="H570" s="13" t="s">
        <v>13</v>
      </c>
      <c r="I570" s="13" t="s">
        <v>12877</v>
      </c>
      <c r="J570" s="13" t="s">
        <v>10117</v>
      </c>
      <c r="K570" s="13">
        <v>27181318</v>
      </c>
      <c r="L570" s="13">
        <v>27181318</v>
      </c>
      <c r="M570" s="12" t="s">
        <v>29</v>
      </c>
      <c r="N570" s="12" t="s">
        <v>7089</v>
      </c>
      <c r="O570" s="12" t="s">
        <v>2890</v>
      </c>
    </row>
    <row r="571" spans="1:15">
      <c r="A571" s="13" t="s">
        <v>5733</v>
      </c>
      <c r="B571" s="13" t="s">
        <v>6621</v>
      </c>
      <c r="D571" s="13" t="s">
        <v>6621</v>
      </c>
      <c r="E571" s="13" t="s">
        <v>5733</v>
      </c>
      <c r="F571" s="13" t="s">
        <v>5734</v>
      </c>
      <c r="G571" s="13" t="s">
        <v>10753</v>
      </c>
      <c r="H571" s="13" t="s">
        <v>13</v>
      </c>
      <c r="I571" s="13" t="s">
        <v>12877</v>
      </c>
      <c r="J571" s="13" t="s">
        <v>5674</v>
      </c>
      <c r="K571" s="13">
        <v>27001347</v>
      </c>
      <c r="L571" s="13">
        <v>0</v>
      </c>
      <c r="M571" s="12" t="s">
        <v>29</v>
      </c>
      <c r="N571" s="12" t="s">
        <v>7187</v>
      </c>
      <c r="O571" s="12" t="s">
        <v>5734</v>
      </c>
    </row>
    <row r="572" spans="1:15">
      <c r="A572" s="13" t="s">
        <v>6583</v>
      </c>
      <c r="B572" s="13" t="s">
        <v>716</v>
      </c>
      <c r="D572" s="13" t="s">
        <v>716</v>
      </c>
      <c r="E572" s="13" t="s">
        <v>6583</v>
      </c>
      <c r="F572" s="13" t="s">
        <v>6782</v>
      </c>
      <c r="G572" s="13" t="s">
        <v>10748</v>
      </c>
      <c r="H572" s="13" t="s">
        <v>3</v>
      </c>
      <c r="I572" s="13" t="s">
        <v>12877</v>
      </c>
      <c r="J572" s="13" t="s">
        <v>6817</v>
      </c>
      <c r="K572" s="13">
        <v>27103320</v>
      </c>
      <c r="L572" s="13">
        <v>27103320</v>
      </c>
      <c r="M572" s="12"/>
      <c r="N572" s="12"/>
      <c r="O572" s="12"/>
    </row>
    <row r="573" spans="1:15">
      <c r="A573" s="13" t="s">
        <v>5765</v>
      </c>
      <c r="B573" s="13" t="s">
        <v>689</v>
      </c>
      <c r="D573" s="13" t="s">
        <v>689</v>
      </c>
      <c r="E573" s="13" t="s">
        <v>5765</v>
      </c>
      <c r="F573" s="13" t="s">
        <v>5766</v>
      </c>
      <c r="G573" s="13" t="s">
        <v>10748</v>
      </c>
      <c r="H573" s="13" t="s">
        <v>3</v>
      </c>
      <c r="I573" s="13" t="s">
        <v>12877</v>
      </c>
      <c r="J573" s="13" t="s">
        <v>8864</v>
      </c>
      <c r="K573" s="13">
        <v>27636653</v>
      </c>
      <c r="L573" s="13">
        <v>27636653</v>
      </c>
      <c r="M573" s="12" t="s">
        <v>29</v>
      </c>
      <c r="N573" s="12" t="s">
        <v>4328</v>
      </c>
      <c r="O573" s="12" t="s">
        <v>5766</v>
      </c>
    </row>
    <row r="574" spans="1:15">
      <c r="A574" s="13" t="s">
        <v>5767</v>
      </c>
      <c r="B574" s="13" t="s">
        <v>685</v>
      </c>
      <c r="D574" s="13" t="s">
        <v>685</v>
      </c>
      <c r="E574" s="13" t="s">
        <v>5767</v>
      </c>
      <c r="F574" s="13" t="s">
        <v>5768</v>
      </c>
      <c r="G574" s="13" t="s">
        <v>10748</v>
      </c>
      <c r="H574" s="13" t="s">
        <v>3</v>
      </c>
      <c r="I574" s="13" t="s">
        <v>12877</v>
      </c>
      <c r="J574" s="13" t="s">
        <v>11796</v>
      </c>
      <c r="K574" s="13">
        <v>27102065</v>
      </c>
      <c r="L574" s="13">
        <v>27102065</v>
      </c>
      <c r="M574" s="12" t="s">
        <v>29</v>
      </c>
      <c r="N574" s="12" t="s">
        <v>7095</v>
      </c>
      <c r="O574" s="12" t="s">
        <v>5768</v>
      </c>
    </row>
    <row r="575" spans="1:15">
      <c r="A575" s="13" t="s">
        <v>5769</v>
      </c>
      <c r="B575" s="13" t="s">
        <v>725</v>
      </c>
      <c r="D575" s="13" t="s">
        <v>725</v>
      </c>
      <c r="E575" s="13" t="s">
        <v>5769</v>
      </c>
      <c r="F575" s="13" t="s">
        <v>2349</v>
      </c>
      <c r="G575" s="13" t="s">
        <v>10748</v>
      </c>
      <c r="H575" s="13" t="s">
        <v>3</v>
      </c>
      <c r="I575" s="13" t="s">
        <v>12877</v>
      </c>
      <c r="J575" s="13" t="s">
        <v>10470</v>
      </c>
      <c r="K575" s="13">
        <v>27100934</v>
      </c>
      <c r="L575" s="13">
        <v>27100934</v>
      </c>
      <c r="M575" s="12" t="s">
        <v>29</v>
      </c>
      <c r="N575" s="12" t="s">
        <v>7097</v>
      </c>
      <c r="O575" s="12" t="s">
        <v>5944</v>
      </c>
    </row>
    <row r="576" spans="1:15">
      <c r="A576" s="13" t="s">
        <v>5762</v>
      </c>
      <c r="B576" s="13" t="s">
        <v>678</v>
      </c>
      <c r="D576" s="13" t="s">
        <v>678</v>
      </c>
      <c r="E576" s="13" t="s">
        <v>5762</v>
      </c>
      <c r="F576" s="13" t="s">
        <v>5763</v>
      </c>
      <c r="G576" s="13" t="s">
        <v>10748</v>
      </c>
      <c r="H576" s="13" t="s">
        <v>4</v>
      </c>
      <c r="I576" s="13" t="s">
        <v>12877</v>
      </c>
      <c r="J576" s="13" t="s">
        <v>5764</v>
      </c>
      <c r="K576" s="13">
        <v>27632424</v>
      </c>
      <c r="L576" s="13">
        <v>27632424</v>
      </c>
      <c r="M576" s="12" t="s">
        <v>29</v>
      </c>
      <c r="N576" s="12" t="s">
        <v>5761</v>
      </c>
      <c r="O576" s="12" t="s">
        <v>5763</v>
      </c>
    </row>
    <row r="577" spans="1:15">
      <c r="A577" s="13" t="s">
        <v>5808</v>
      </c>
      <c r="B577" s="13" t="s">
        <v>1952</v>
      </c>
      <c r="D577" s="13" t="s">
        <v>1952</v>
      </c>
      <c r="E577" s="13" t="s">
        <v>5808</v>
      </c>
      <c r="F577" s="13" t="s">
        <v>5809</v>
      </c>
      <c r="G577" s="13" t="s">
        <v>10748</v>
      </c>
      <c r="H577" s="13" t="s">
        <v>4</v>
      </c>
      <c r="I577" s="13" t="s">
        <v>12877</v>
      </c>
      <c r="J577" s="13" t="s">
        <v>12982</v>
      </c>
      <c r="K577" s="13">
        <v>27633116</v>
      </c>
      <c r="L577" s="13">
        <v>27633116</v>
      </c>
      <c r="M577" s="12" t="s">
        <v>29</v>
      </c>
      <c r="N577" s="12" t="s">
        <v>7102</v>
      </c>
      <c r="O577" s="12" t="s">
        <v>5809</v>
      </c>
    </row>
    <row r="578" spans="1:15">
      <c r="A578" s="13" t="s">
        <v>5797</v>
      </c>
      <c r="B578" s="13" t="s">
        <v>1957</v>
      </c>
      <c r="D578" s="13" t="s">
        <v>1957</v>
      </c>
      <c r="E578" s="13" t="s">
        <v>5797</v>
      </c>
      <c r="F578" s="13" t="s">
        <v>5798</v>
      </c>
      <c r="G578" s="13" t="s">
        <v>10748</v>
      </c>
      <c r="H578" s="13" t="s">
        <v>12</v>
      </c>
      <c r="I578" s="13" t="s">
        <v>12877</v>
      </c>
      <c r="J578" s="13" t="s">
        <v>10104</v>
      </c>
      <c r="K578" s="13">
        <v>27625440</v>
      </c>
      <c r="L578" s="13">
        <v>27625440</v>
      </c>
      <c r="M578" s="12" t="s">
        <v>29</v>
      </c>
      <c r="N578" s="12" t="s">
        <v>2961</v>
      </c>
      <c r="O578" s="12" t="s">
        <v>5798</v>
      </c>
    </row>
    <row r="579" spans="1:15">
      <c r="A579" s="13" t="s">
        <v>5807</v>
      </c>
      <c r="B579" s="13" t="s">
        <v>1963</v>
      </c>
      <c r="D579" s="13" t="s">
        <v>1963</v>
      </c>
      <c r="E579" s="13" t="s">
        <v>5807</v>
      </c>
      <c r="F579" s="13" t="s">
        <v>492</v>
      </c>
      <c r="G579" s="13" t="s">
        <v>10748</v>
      </c>
      <c r="H579" s="13" t="s">
        <v>4</v>
      </c>
      <c r="I579" s="13" t="s">
        <v>12877</v>
      </c>
      <c r="J579" s="13" t="s">
        <v>11047</v>
      </c>
      <c r="K579" s="13">
        <v>27671108</v>
      </c>
      <c r="L579" s="13">
        <v>27671108</v>
      </c>
      <c r="M579" s="12" t="s">
        <v>29</v>
      </c>
      <c r="N579" s="12" t="s">
        <v>7188</v>
      </c>
      <c r="O579" s="12" t="s">
        <v>492</v>
      </c>
    </row>
    <row r="580" spans="1:15">
      <c r="A580" s="13" t="s">
        <v>5791</v>
      </c>
      <c r="B580" s="13" t="s">
        <v>1967</v>
      </c>
      <c r="D580" s="13" t="s">
        <v>1967</v>
      </c>
      <c r="E580" s="13" t="s">
        <v>5791</v>
      </c>
      <c r="F580" s="13" t="s">
        <v>585</v>
      </c>
      <c r="G580" s="13" t="s">
        <v>10748</v>
      </c>
      <c r="H580" s="13" t="s">
        <v>4</v>
      </c>
      <c r="I580" s="13" t="s">
        <v>12877</v>
      </c>
      <c r="J580" s="13" t="s">
        <v>10105</v>
      </c>
      <c r="K580" s="13">
        <v>44091853</v>
      </c>
      <c r="L580" s="13">
        <v>0</v>
      </c>
      <c r="M580" s="12" t="s">
        <v>29</v>
      </c>
      <c r="N580" s="12" t="s">
        <v>3687</v>
      </c>
      <c r="O580" s="12" t="s">
        <v>585</v>
      </c>
    </row>
    <row r="581" spans="1:15">
      <c r="A581" s="13" t="s">
        <v>5848</v>
      </c>
      <c r="B581" s="13" t="s">
        <v>1970</v>
      </c>
      <c r="D581" s="13" t="s">
        <v>1970</v>
      </c>
      <c r="E581" s="13" t="s">
        <v>5848</v>
      </c>
      <c r="F581" s="13" t="s">
        <v>5849</v>
      </c>
      <c r="G581" s="13" t="s">
        <v>10748</v>
      </c>
      <c r="H581" s="13" t="s">
        <v>5</v>
      </c>
      <c r="I581" s="13" t="s">
        <v>12877</v>
      </c>
      <c r="J581" s="13" t="s">
        <v>5840</v>
      </c>
      <c r="K581" s="13">
        <v>27677501</v>
      </c>
      <c r="L581" s="13">
        <v>27677501</v>
      </c>
      <c r="M581" s="12" t="s">
        <v>29</v>
      </c>
      <c r="N581" s="12" t="s">
        <v>5847</v>
      </c>
      <c r="O581" s="12" t="s">
        <v>5849</v>
      </c>
    </row>
    <row r="582" spans="1:15">
      <c r="A582" s="13" t="s">
        <v>5821</v>
      </c>
      <c r="B582" s="13" t="s">
        <v>1973</v>
      </c>
      <c r="D582" s="13" t="s">
        <v>1973</v>
      </c>
      <c r="E582" s="13" t="s">
        <v>5821</v>
      </c>
      <c r="F582" s="13" t="s">
        <v>5822</v>
      </c>
      <c r="G582" s="13" t="s">
        <v>10748</v>
      </c>
      <c r="H582" s="13" t="s">
        <v>5</v>
      </c>
      <c r="I582" s="13" t="s">
        <v>12877</v>
      </c>
      <c r="J582" s="13" t="s">
        <v>9287</v>
      </c>
      <c r="K582" s="13">
        <v>27674863</v>
      </c>
      <c r="L582" s="13">
        <v>27674863</v>
      </c>
      <c r="M582" s="12" t="s">
        <v>29</v>
      </c>
      <c r="N582" s="12" t="s">
        <v>7189</v>
      </c>
      <c r="O582" s="12" t="s">
        <v>5822</v>
      </c>
    </row>
    <row r="583" spans="1:15">
      <c r="A583" s="13" t="s">
        <v>5850</v>
      </c>
      <c r="B583" s="13" t="s">
        <v>1976</v>
      </c>
      <c r="D583" s="13" t="s">
        <v>1976</v>
      </c>
      <c r="E583" s="13" t="s">
        <v>5850</v>
      </c>
      <c r="F583" s="13" t="s">
        <v>5851</v>
      </c>
      <c r="G583" s="13" t="s">
        <v>10748</v>
      </c>
      <c r="H583" s="13" t="s">
        <v>5</v>
      </c>
      <c r="I583" s="13" t="s">
        <v>12877</v>
      </c>
      <c r="J583" s="13" t="s">
        <v>6820</v>
      </c>
      <c r="K583" s="13">
        <v>27677416</v>
      </c>
      <c r="L583" s="13">
        <v>27677416</v>
      </c>
      <c r="M583" s="12" t="s">
        <v>29</v>
      </c>
      <c r="N583" s="12" t="s">
        <v>2876</v>
      </c>
      <c r="O583" s="12" t="s">
        <v>5851</v>
      </c>
    </row>
    <row r="584" spans="1:15">
      <c r="A584" s="13" t="s">
        <v>5834</v>
      </c>
      <c r="B584" s="13" t="s">
        <v>1978</v>
      </c>
      <c r="D584" s="13" t="s">
        <v>1978</v>
      </c>
      <c r="E584" s="13" t="s">
        <v>5834</v>
      </c>
      <c r="F584" s="13" t="s">
        <v>5835</v>
      </c>
      <c r="G584" s="13" t="s">
        <v>10748</v>
      </c>
      <c r="H584" s="13" t="s">
        <v>5</v>
      </c>
      <c r="I584" s="13" t="s">
        <v>12877</v>
      </c>
      <c r="J584" s="13" t="s">
        <v>6915</v>
      </c>
      <c r="K584" s="13">
        <v>27673097</v>
      </c>
      <c r="L584" s="13">
        <v>27673097</v>
      </c>
      <c r="M584" s="12" t="s">
        <v>29</v>
      </c>
      <c r="N584" s="12" t="s">
        <v>7107</v>
      </c>
      <c r="O584" s="12" t="s">
        <v>5835</v>
      </c>
    </row>
    <row r="585" spans="1:15">
      <c r="A585" s="13" t="s">
        <v>5837</v>
      </c>
      <c r="B585" s="13" t="s">
        <v>1981</v>
      </c>
      <c r="D585" s="13" t="s">
        <v>1981</v>
      </c>
      <c r="E585" s="13" t="s">
        <v>5837</v>
      </c>
      <c r="F585" s="13" t="s">
        <v>1738</v>
      </c>
      <c r="G585" s="13" t="s">
        <v>10748</v>
      </c>
      <c r="H585" s="13" t="s">
        <v>5</v>
      </c>
      <c r="I585" s="13" t="s">
        <v>12877</v>
      </c>
      <c r="J585" s="13" t="s">
        <v>5913</v>
      </c>
      <c r="K585" s="13">
        <v>27677776</v>
      </c>
      <c r="L585" s="13">
        <v>27678220</v>
      </c>
      <c r="M585" s="12" t="s">
        <v>29</v>
      </c>
      <c r="N585" s="12" t="s">
        <v>4778</v>
      </c>
      <c r="O585" s="12" t="s">
        <v>1738</v>
      </c>
    </row>
    <row r="586" spans="1:15">
      <c r="A586" s="13" t="s">
        <v>5890</v>
      </c>
      <c r="B586" s="13" t="s">
        <v>1983</v>
      </c>
      <c r="D586" s="13" t="s">
        <v>1983</v>
      </c>
      <c r="E586" s="13" t="s">
        <v>5890</v>
      </c>
      <c r="F586" s="13" t="s">
        <v>8862</v>
      </c>
      <c r="G586" s="13" t="s">
        <v>10748</v>
      </c>
      <c r="H586" s="13" t="s">
        <v>6</v>
      </c>
      <c r="I586" s="13" t="s">
        <v>12877</v>
      </c>
      <c r="J586" s="13" t="s">
        <v>12983</v>
      </c>
      <c r="K586" s="13">
        <v>27165689</v>
      </c>
      <c r="L586" s="13">
        <v>27165689</v>
      </c>
      <c r="M586" s="12" t="s">
        <v>29</v>
      </c>
      <c r="N586" s="12" t="s">
        <v>5889</v>
      </c>
      <c r="O586" s="12" t="s">
        <v>8060</v>
      </c>
    </row>
    <row r="587" spans="1:15">
      <c r="A587" s="13" t="s">
        <v>5880</v>
      </c>
      <c r="B587" s="13" t="s">
        <v>1985</v>
      </c>
      <c r="D587" s="13" t="s">
        <v>1985</v>
      </c>
      <c r="E587" s="13" t="s">
        <v>5880</v>
      </c>
      <c r="F587" s="13" t="s">
        <v>5043</v>
      </c>
      <c r="G587" s="13" t="s">
        <v>10748</v>
      </c>
      <c r="H587" s="13" t="s">
        <v>6</v>
      </c>
      <c r="I587" s="13" t="s">
        <v>12877</v>
      </c>
      <c r="J587" s="13" t="s">
        <v>7014</v>
      </c>
      <c r="K587" s="13">
        <v>27600831</v>
      </c>
      <c r="L587" s="13">
        <v>27600831</v>
      </c>
      <c r="M587" s="12" t="s">
        <v>29</v>
      </c>
      <c r="N587" s="12" t="s">
        <v>4761</v>
      </c>
      <c r="O587" s="12" t="s">
        <v>5043</v>
      </c>
    </row>
    <row r="588" spans="1:15">
      <c r="A588" s="13" t="s">
        <v>5882</v>
      </c>
      <c r="B588" s="13" t="s">
        <v>1987</v>
      </c>
      <c r="D588" s="13" t="s">
        <v>1987</v>
      </c>
      <c r="E588" s="13" t="s">
        <v>5882</v>
      </c>
      <c r="F588" s="13" t="s">
        <v>5883</v>
      </c>
      <c r="G588" s="13" t="s">
        <v>10748</v>
      </c>
      <c r="H588" s="13" t="s">
        <v>10</v>
      </c>
      <c r="I588" s="13" t="s">
        <v>12877</v>
      </c>
      <c r="J588" s="13" t="s">
        <v>11797</v>
      </c>
      <c r="K588" s="13">
        <v>27620089</v>
      </c>
      <c r="L588" s="13">
        <v>27165048</v>
      </c>
      <c r="M588" s="12" t="s">
        <v>29</v>
      </c>
      <c r="N588" s="12" t="s">
        <v>572</v>
      </c>
      <c r="O588" s="12" t="s">
        <v>5883</v>
      </c>
    </row>
    <row r="589" spans="1:15">
      <c r="A589" s="13" t="s">
        <v>5891</v>
      </c>
      <c r="B589" s="13" t="s">
        <v>1990</v>
      </c>
      <c r="D589" s="13" t="s">
        <v>1990</v>
      </c>
      <c r="E589" s="13" t="s">
        <v>5891</v>
      </c>
      <c r="F589" s="13" t="s">
        <v>639</v>
      </c>
      <c r="G589" s="13" t="s">
        <v>10748</v>
      </c>
      <c r="H589" s="13" t="s">
        <v>10</v>
      </c>
      <c r="I589" s="13" t="s">
        <v>12877</v>
      </c>
      <c r="J589" s="13" t="s">
        <v>8897</v>
      </c>
      <c r="K589" s="13">
        <v>27167841</v>
      </c>
      <c r="L589" s="13">
        <v>27167841</v>
      </c>
      <c r="M589" s="12" t="s">
        <v>29</v>
      </c>
      <c r="N589" s="12" t="s">
        <v>3542</v>
      </c>
      <c r="O589" s="12" t="s">
        <v>639</v>
      </c>
    </row>
    <row r="590" spans="1:15">
      <c r="A590" s="13" t="s">
        <v>5922</v>
      </c>
      <c r="B590" s="13" t="s">
        <v>1994</v>
      </c>
      <c r="D590" s="13" t="s">
        <v>1994</v>
      </c>
      <c r="E590" s="13" t="s">
        <v>5922</v>
      </c>
      <c r="F590" s="13" t="s">
        <v>3349</v>
      </c>
      <c r="G590" s="13" t="s">
        <v>10748</v>
      </c>
      <c r="H590" s="13" t="s">
        <v>7</v>
      </c>
      <c r="I590" s="13" t="s">
        <v>12877</v>
      </c>
      <c r="J590" s="13" t="s">
        <v>9289</v>
      </c>
      <c r="K590" s="13">
        <v>27633096</v>
      </c>
      <c r="L590" s="13">
        <v>0</v>
      </c>
      <c r="M590" s="12" t="s">
        <v>29</v>
      </c>
      <c r="N590" s="12" t="s">
        <v>7116</v>
      </c>
      <c r="O590" s="12" t="s">
        <v>3349</v>
      </c>
    </row>
    <row r="591" spans="1:15">
      <c r="A591" s="13" t="s">
        <v>5921</v>
      </c>
      <c r="B591" s="13" t="s">
        <v>1998</v>
      </c>
      <c r="D591" s="13" t="s">
        <v>1998</v>
      </c>
      <c r="E591" s="13" t="s">
        <v>5921</v>
      </c>
      <c r="F591" s="13" t="s">
        <v>208</v>
      </c>
      <c r="G591" s="13" t="s">
        <v>10748</v>
      </c>
      <c r="H591" s="13" t="s">
        <v>7</v>
      </c>
      <c r="I591" s="13" t="s">
        <v>12877</v>
      </c>
      <c r="J591" s="13" t="s">
        <v>10519</v>
      </c>
      <c r="K591" s="13">
        <v>27363302</v>
      </c>
      <c r="L591" s="13">
        <v>27363302</v>
      </c>
      <c r="M591" s="12" t="s">
        <v>29</v>
      </c>
      <c r="N591" s="12" t="s">
        <v>5920</v>
      </c>
      <c r="O591" s="12" t="s">
        <v>208</v>
      </c>
    </row>
    <row r="592" spans="1:15">
      <c r="A592" s="13" t="s">
        <v>928</v>
      </c>
      <c r="B592" s="13" t="s">
        <v>930</v>
      </c>
      <c r="D592" s="13" t="s">
        <v>930</v>
      </c>
      <c r="E592" s="13" t="s">
        <v>928</v>
      </c>
      <c r="F592" s="13" t="s">
        <v>10847</v>
      </c>
      <c r="G592" s="13" t="s">
        <v>43</v>
      </c>
      <c r="H592" s="13" t="s">
        <v>7</v>
      </c>
      <c r="I592" s="13" t="s">
        <v>12877</v>
      </c>
      <c r="J592" s="13" t="s">
        <v>929</v>
      </c>
      <c r="K592" s="13">
        <v>21029049</v>
      </c>
      <c r="L592" s="13">
        <v>21029049</v>
      </c>
      <c r="M592" s="12" t="s">
        <v>29</v>
      </c>
      <c r="N592" s="12" t="s">
        <v>927</v>
      </c>
      <c r="O592" s="12" t="s">
        <v>10847</v>
      </c>
    </row>
    <row r="593" spans="1:15">
      <c r="A593" s="13" t="s">
        <v>4108</v>
      </c>
      <c r="B593" s="13" t="s">
        <v>2004</v>
      </c>
      <c r="D593" s="13" t="s">
        <v>2004</v>
      </c>
      <c r="E593" s="13" t="s">
        <v>4108</v>
      </c>
      <c r="F593" s="13" t="s">
        <v>4109</v>
      </c>
      <c r="G593" s="13" t="s">
        <v>792</v>
      </c>
      <c r="H593" s="13" t="s">
        <v>4</v>
      </c>
      <c r="I593" s="13" t="s">
        <v>12877</v>
      </c>
      <c r="J593" s="13" t="s">
        <v>10848</v>
      </c>
      <c r="K593" s="13">
        <v>26663583</v>
      </c>
      <c r="L593" s="13">
        <v>26663583</v>
      </c>
      <c r="M593" s="12" t="s">
        <v>29</v>
      </c>
      <c r="N593" s="12" t="s">
        <v>2722</v>
      </c>
      <c r="O593" s="12" t="s">
        <v>4109</v>
      </c>
    </row>
    <row r="594" spans="1:15">
      <c r="A594" s="13" t="s">
        <v>5402</v>
      </c>
      <c r="B594" s="13" t="s">
        <v>2009</v>
      </c>
      <c r="D594" s="13" t="s">
        <v>2009</v>
      </c>
      <c r="E594" s="13" t="s">
        <v>5402</v>
      </c>
      <c r="F594" s="13" t="s">
        <v>104</v>
      </c>
      <c r="G594" s="13" t="s">
        <v>115</v>
      </c>
      <c r="H594" s="13" t="s">
        <v>14</v>
      </c>
      <c r="I594" s="13" t="s">
        <v>12877</v>
      </c>
      <c r="J594" s="13" t="s">
        <v>7998</v>
      </c>
      <c r="K594" s="13">
        <v>27836127</v>
      </c>
      <c r="L594" s="13">
        <v>27836127</v>
      </c>
      <c r="M594" s="12" t="s">
        <v>29</v>
      </c>
      <c r="N594" s="12" t="s">
        <v>1574</v>
      </c>
      <c r="O594" s="12" t="s">
        <v>104</v>
      </c>
    </row>
    <row r="595" spans="1:15">
      <c r="A595" s="13" t="s">
        <v>5391</v>
      </c>
      <c r="B595" s="13" t="s">
        <v>2013</v>
      </c>
      <c r="D595" s="13" t="s">
        <v>2013</v>
      </c>
      <c r="E595" s="13" t="s">
        <v>5391</v>
      </c>
      <c r="F595" s="13" t="s">
        <v>5392</v>
      </c>
      <c r="G595" s="13" t="s">
        <v>115</v>
      </c>
      <c r="H595" s="13" t="s">
        <v>14</v>
      </c>
      <c r="I595" s="13" t="s">
        <v>12877</v>
      </c>
      <c r="J595" s="13" t="s">
        <v>5240</v>
      </c>
      <c r="K595" s="13">
        <v>27321126</v>
      </c>
      <c r="L595" s="13">
        <v>27321126</v>
      </c>
      <c r="M595" s="12" t="s">
        <v>29</v>
      </c>
      <c r="N595" s="12" t="s">
        <v>4641</v>
      </c>
      <c r="O595" s="12" t="s">
        <v>5392</v>
      </c>
    </row>
    <row r="596" spans="1:15">
      <c r="A596" s="13" t="s">
        <v>6028</v>
      </c>
      <c r="B596" s="13" t="s">
        <v>2017</v>
      </c>
      <c r="D596" s="13" t="s">
        <v>2017</v>
      </c>
      <c r="E596" s="13" t="s">
        <v>6028</v>
      </c>
      <c r="F596" s="13" t="s">
        <v>174</v>
      </c>
      <c r="G596" s="13" t="s">
        <v>792</v>
      </c>
      <c r="H596" s="13" t="s">
        <v>6</v>
      </c>
      <c r="I596" s="13" t="s">
        <v>12877</v>
      </c>
      <c r="J596" s="13" t="s">
        <v>8774</v>
      </c>
      <c r="K596" s="13">
        <v>26664079</v>
      </c>
      <c r="L596" s="13">
        <v>26664079</v>
      </c>
      <c r="M596" s="12" t="s">
        <v>29</v>
      </c>
      <c r="N596" s="12" t="s">
        <v>7190</v>
      </c>
      <c r="O596" s="12" t="s">
        <v>174</v>
      </c>
    </row>
    <row r="597" spans="1:15">
      <c r="A597" s="13" t="s">
        <v>1394</v>
      </c>
      <c r="B597" s="13" t="s">
        <v>1395</v>
      </c>
      <c r="D597" s="13" t="s">
        <v>1395</v>
      </c>
      <c r="E597" s="13" t="s">
        <v>1394</v>
      </c>
      <c r="F597" s="13" t="s">
        <v>36</v>
      </c>
      <c r="G597" s="13" t="s">
        <v>10756</v>
      </c>
      <c r="H597" s="13" t="s">
        <v>9</v>
      </c>
      <c r="I597" s="13" t="s">
        <v>12877</v>
      </c>
      <c r="J597" s="13" t="s">
        <v>8655</v>
      </c>
      <c r="K597" s="13">
        <v>27311182</v>
      </c>
      <c r="L597" s="13">
        <v>27311183</v>
      </c>
      <c r="M597" s="12" t="s">
        <v>29</v>
      </c>
      <c r="N597" s="12" t="s">
        <v>6863</v>
      </c>
      <c r="O597" s="12" t="s">
        <v>36</v>
      </c>
    </row>
    <row r="598" spans="1:15">
      <c r="A598" s="13" t="s">
        <v>3615</v>
      </c>
      <c r="B598" s="13" t="s">
        <v>2023</v>
      </c>
      <c r="D598" s="13" t="s">
        <v>2023</v>
      </c>
      <c r="E598" s="13" t="s">
        <v>3615</v>
      </c>
      <c r="F598" s="13" t="s">
        <v>3616</v>
      </c>
      <c r="G598" s="13" t="s">
        <v>3519</v>
      </c>
      <c r="H598" s="13" t="s">
        <v>6</v>
      </c>
      <c r="I598" s="13" t="s">
        <v>12877</v>
      </c>
      <c r="J598" s="13" t="s">
        <v>10161</v>
      </c>
      <c r="K598" s="13">
        <v>25563215</v>
      </c>
      <c r="L598" s="13">
        <v>25563215</v>
      </c>
      <c r="M598" s="12" t="s">
        <v>29</v>
      </c>
      <c r="N598" s="12" t="s">
        <v>2530</v>
      </c>
      <c r="O598" s="12" t="s">
        <v>3616</v>
      </c>
    </row>
    <row r="599" spans="1:15">
      <c r="A599" s="13" t="s">
        <v>2521</v>
      </c>
      <c r="B599" s="13" t="s">
        <v>2026</v>
      </c>
      <c r="D599" s="13" t="s">
        <v>2026</v>
      </c>
      <c r="E599" s="13" t="s">
        <v>2521</v>
      </c>
      <c r="F599" s="13" t="s">
        <v>202</v>
      </c>
      <c r="G599" s="13" t="s">
        <v>185</v>
      </c>
      <c r="H599" s="13" t="s">
        <v>3</v>
      </c>
      <c r="I599" s="13" t="s">
        <v>12877</v>
      </c>
      <c r="J599" s="13" t="s">
        <v>11165</v>
      </c>
      <c r="K599" s="13">
        <v>24722686</v>
      </c>
      <c r="L599" s="13">
        <v>24722686</v>
      </c>
      <c r="M599" s="12" t="s">
        <v>29</v>
      </c>
      <c r="N599" s="12" t="s">
        <v>2236</v>
      </c>
      <c r="O599" s="12" t="s">
        <v>202</v>
      </c>
    </row>
    <row r="600" spans="1:15">
      <c r="A600" s="13" t="s">
        <v>1905</v>
      </c>
      <c r="B600" s="13" t="s">
        <v>1907</v>
      </c>
      <c r="D600" s="13" t="s">
        <v>1907</v>
      </c>
      <c r="E600" s="13" t="s">
        <v>1905</v>
      </c>
      <c r="F600" s="13" t="s">
        <v>1906</v>
      </c>
      <c r="G600" s="13" t="s">
        <v>74</v>
      </c>
      <c r="H600" s="13" t="s">
        <v>5</v>
      </c>
      <c r="I600" s="13" t="s">
        <v>12877</v>
      </c>
      <c r="J600" s="13" t="s">
        <v>11755</v>
      </c>
      <c r="K600" s="13">
        <v>24436595</v>
      </c>
      <c r="L600" s="13">
        <v>24436595</v>
      </c>
      <c r="M600" s="12" t="s">
        <v>29</v>
      </c>
      <c r="N600" s="12" t="s">
        <v>7191</v>
      </c>
      <c r="O600" s="12" t="s">
        <v>1906</v>
      </c>
    </row>
    <row r="601" spans="1:15">
      <c r="A601" s="13" t="s">
        <v>5974</v>
      </c>
      <c r="B601" s="13" t="s">
        <v>2037</v>
      </c>
      <c r="D601" s="13" t="s">
        <v>2037</v>
      </c>
      <c r="E601" s="13" t="s">
        <v>5974</v>
      </c>
      <c r="F601" s="13" t="s">
        <v>5975</v>
      </c>
      <c r="G601" s="13" t="s">
        <v>74</v>
      </c>
      <c r="H601" s="13" t="s">
        <v>6</v>
      </c>
      <c r="I601" s="13" t="s">
        <v>12877</v>
      </c>
      <c r="J601" s="13" t="s">
        <v>10849</v>
      </c>
      <c r="K601" s="13">
        <v>24383204</v>
      </c>
      <c r="L601" s="13">
        <v>0</v>
      </c>
      <c r="M601" s="12" t="s">
        <v>29</v>
      </c>
      <c r="N601" s="12" t="s">
        <v>7130</v>
      </c>
      <c r="O601" s="12" t="s">
        <v>5975</v>
      </c>
    </row>
    <row r="602" spans="1:15">
      <c r="A602" s="13" t="s">
        <v>1991</v>
      </c>
      <c r="B602" s="13" t="s">
        <v>808</v>
      </c>
      <c r="D602" s="13" t="s">
        <v>808</v>
      </c>
      <c r="E602" s="13" t="s">
        <v>1991</v>
      </c>
      <c r="F602" s="13" t="s">
        <v>1992</v>
      </c>
      <c r="G602" s="13" t="s">
        <v>74</v>
      </c>
      <c r="H602" s="13" t="s">
        <v>7</v>
      </c>
      <c r="I602" s="13" t="s">
        <v>12877</v>
      </c>
      <c r="J602" s="13" t="s">
        <v>11802</v>
      </c>
      <c r="K602" s="13">
        <v>24332320</v>
      </c>
      <c r="L602" s="13">
        <v>24332320</v>
      </c>
      <c r="M602" s="12" t="s">
        <v>29</v>
      </c>
      <c r="N602" s="12" t="s">
        <v>1990</v>
      </c>
      <c r="O602" s="12" t="s">
        <v>1992</v>
      </c>
    </row>
    <row r="603" spans="1:15">
      <c r="A603" s="13" t="s">
        <v>5977</v>
      </c>
      <c r="B603" s="13" t="s">
        <v>2044</v>
      </c>
      <c r="D603" s="13" t="s">
        <v>2044</v>
      </c>
      <c r="E603" s="13" t="s">
        <v>5977</v>
      </c>
      <c r="F603" s="13" t="s">
        <v>5978</v>
      </c>
      <c r="G603" s="13" t="s">
        <v>74</v>
      </c>
      <c r="H603" s="13" t="s">
        <v>7</v>
      </c>
      <c r="I603" s="13" t="s">
        <v>12877</v>
      </c>
      <c r="J603" s="13" t="s">
        <v>5979</v>
      </c>
      <c r="K603" s="13">
        <v>24302440</v>
      </c>
      <c r="L603" s="13">
        <v>24302229</v>
      </c>
      <c r="M603" s="12" t="s">
        <v>29</v>
      </c>
      <c r="N603" s="12" t="s">
        <v>7132</v>
      </c>
      <c r="O603" s="12" t="s">
        <v>5978</v>
      </c>
    </row>
    <row r="604" spans="1:15">
      <c r="A604" s="13" t="s">
        <v>2005</v>
      </c>
      <c r="B604" s="13" t="s">
        <v>2008</v>
      </c>
      <c r="D604" s="13" t="s">
        <v>2008</v>
      </c>
      <c r="E604" s="13" t="s">
        <v>2005</v>
      </c>
      <c r="F604" s="13" t="s">
        <v>2006</v>
      </c>
      <c r="G604" s="13" t="s">
        <v>74</v>
      </c>
      <c r="H604" s="13" t="s">
        <v>14</v>
      </c>
      <c r="I604" s="13" t="s">
        <v>12877</v>
      </c>
      <c r="J604" s="13" t="s">
        <v>2007</v>
      </c>
      <c r="K604" s="13">
        <v>24447838</v>
      </c>
      <c r="L604" s="13">
        <v>24447838</v>
      </c>
      <c r="M604" s="12" t="s">
        <v>29</v>
      </c>
      <c r="N604" s="12" t="s">
        <v>2004</v>
      </c>
      <c r="O604" s="12" t="s">
        <v>2006</v>
      </c>
    </row>
    <row r="605" spans="1:15">
      <c r="A605" s="13" t="s">
        <v>6069</v>
      </c>
      <c r="B605" s="13" t="s">
        <v>143</v>
      </c>
      <c r="D605" s="13" t="s">
        <v>143</v>
      </c>
      <c r="E605" s="13" t="s">
        <v>6069</v>
      </c>
      <c r="F605" s="13" t="s">
        <v>7918</v>
      </c>
      <c r="G605" s="13" t="s">
        <v>74</v>
      </c>
      <c r="H605" s="13" t="s">
        <v>14</v>
      </c>
      <c r="I605" s="13" t="s">
        <v>12877</v>
      </c>
      <c r="J605" s="13" t="s">
        <v>8876</v>
      </c>
      <c r="K605" s="13">
        <v>24940078</v>
      </c>
      <c r="L605" s="13">
        <v>24940078</v>
      </c>
      <c r="M605" s="12" t="s">
        <v>29</v>
      </c>
      <c r="N605" s="12" t="s">
        <v>7192</v>
      </c>
      <c r="O605" s="12" t="s">
        <v>7918</v>
      </c>
    </row>
    <row r="606" spans="1:15">
      <c r="A606" s="13" t="s">
        <v>2125</v>
      </c>
      <c r="B606" s="13" t="s">
        <v>135</v>
      </c>
      <c r="D606" s="13" t="s">
        <v>135</v>
      </c>
      <c r="E606" s="13" t="s">
        <v>2125</v>
      </c>
      <c r="F606" s="13" t="s">
        <v>2126</v>
      </c>
      <c r="G606" s="13" t="s">
        <v>1256</v>
      </c>
      <c r="H606" s="13" t="s">
        <v>7</v>
      </c>
      <c r="I606" s="13" t="s">
        <v>12877</v>
      </c>
      <c r="J606" s="13" t="s">
        <v>12984</v>
      </c>
      <c r="K606" s="13">
        <v>26433201</v>
      </c>
      <c r="L606" s="13">
        <v>26436492</v>
      </c>
      <c r="M606" s="12" t="s">
        <v>29</v>
      </c>
      <c r="N606" s="12" t="s">
        <v>7193</v>
      </c>
      <c r="O606" s="12" t="s">
        <v>2126</v>
      </c>
    </row>
    <row r="607" spans="1:15">
      <c r="A607" s="13" t="s">
        <v>2317</v>
      </c>
      <c r="B607" s="13" t="s">
        <v>159</v>
      </c>
      <c r="D607" s="13" t="s">
        <v>159</v>
      </c>
      <c r="E607" s="13" t="s">
        <v>2317</v>
      </c>
      <c r="F607" s="13" t="s">
        <v>10107</v>
      </c>
      <c r="G607" s="13" t="s">
        <v>73</v>
      </c>
      <c r="H607" s="13" t="s">
        <v>5</v>
      </c>
      <c r="I607" s="13" t="s">
        <v>12877</v>
      </c>
      <c r="J607" s="13" t="s">
        <v>11799</v>
      </c>
      <c r="K607" s="13">
        <v>24478363</v>
      </c>
      <c r="L607" s="13">
        <v>24478363</v>
      </c>
      <c r="M607" s="12" t="s">
        <v>29</v>
      </c>
      <c r="N607" s="12" t="s">
        <v>1681</v>
      </c>
      <c r="O607" s="12" t="s">
        <v>10107</v>
      </c>
    </row>
    <row r="608" spans="1:15">
      <c r="A608" s="13" t="s">
        <v>2372</v>
      </c>
      <c r="B608" s="13" t="s">
        <v>2057</v>
      </c>
      <c r="D608" s="13" t="s">
        <v>2057</v>
      </c>
      <c r="E608" s="13" t="s">
        <v>2372</v>
      </c>
      <c r="F608" s="13" t="s">
        <v>585</v>
      </c>
      <c r="G608" s="13" t="s">
        <v>73</v>
      </c>
      <c r="H608" s="13" t="s">
        <v>6</v>
      </c>
      <c r="I608" s="13" t="s">
        <v>12877</v>
      </c>
      <c r="J608" s="13" t="s">
        <v>10148</v>
      </c>
      <c r="K608" s="13">
        <v>24543370</v>
      </c>
      <c r="L608" s="13">
        <v>0</v>
      </c>
      <c r="M608" s="12" t="s">
        <v>29</v>
      </c>
      <c r="N608" s="12" t="s">
        <v>7194</v>
      </c>
      <c r="O608" s="12" t="s">
        <v>585</v>
      </c>
    </row>
    <row r="609" spans="1:15">
      <c r="A609" s="13" t="s">
        <v>2351</v>
      </c>
      <c r="B609" s="13" t="s">
        <v>2061</v>
      </c>
      <c r="D609" s="13" t="s">
        <v>2061</v>
      </c>
      <c r="E609" s="13" t="s">
        <v>2351</v>
      </c>
      <c r="F609" s="13" t="s">
        <v>2352</v>
      </c>
      <c r="G609" s="13" t="s">
        <v>73</v>
      </c>
      <c r="H609" s="13" t="s">
        <v>6</v>
      </c>
      <c r="I609" s="13" t="s">
        <v>12877</v>
      </c>
      <c r="J609" s="13" t="s">
        <v>10900</v>
      </c>
      <c r="K609" s="13">
        <v>24545256</v>
      </c>
      <c r="L609" s="13">
        <v>0</v>
      </c>
      <c r="M609" s="12" t="s">
        <v>29</v>
      </c>
      <c r="N609" s="12" t="s">
        <v>7195</v>
      </c>
      <c r="O609" s="12" t="s">
        <v>2352</v>
      </c>
    </row>
    <row r="610" spans="1:15">
      <c r="A610" s="13" t="s">
        <v>2402</v>
      </c>
      <c r="B610" s="13" t="s">
        <v>749</v>
      </c>
      <c r="D610" s="13" t="s">
        <v>749</v>
      </c>
      <c r="E610" s="13" t="s">
        <v>2402</v>
      </c>
      <c r="F610" s="13" t="s">
        <v>133</v>
      </c>
      <c r="G610" s="13" t="s">
        <v>73</v>
      </c>
      <c r="H610" s="13" t="s">
        <v>7</v>
      </c>
      <c r="I610" s="13" t="s">
        <v>12877</v>
      </c>
      <c r="J610" s="13" t="s">
        <v>11800</v>
      </c>
      <c r="K610" s="13">
        <v>24512458</v>
      </c>
      <c r="L610" s="13">
        <v>24512458</v>
      </c>
      <c r="M610" s="12" t="s">
        <v>29</v>
      </c>
      <c r="N610" s="12" t="s">
        <v>2401</v>
      </c>
      <c r="O610" s="12" t="s">
        <v>133</v>
      </c>
    </row>
    <row r="611" spans="1:15">
      <c r="A611" s="13" t="s">
        <v>6054</v>
      </c>
      <c r="B611" s="13" t="s">
        <v>2071</v>
      </c>
      <c r="D611" s="13" t="s">
        <v>2071</v>
      </c>
      <c r="E611" s="13" t="s">
        <v>6054</v>
      </c>
      <c r="F611" s="13" t="s">
        <v>1179</v>
      </c>
      <c r="G611" s="13" t="s">
        <v>201</v>
      </c>
      <c r="H611" s="13" t="s">
        <v>10</v>
      </c>
      <c r="I611" s="13" t="s">
        <v>12877</v>
      </c>
      <c r="J611" s="13" t="s">
        <v>8740</v>
      </c>
      <c r="K611" s="13">
        <v>25515399</v>
      </c>
      <c r="L611" s="13">
        <v>25915103</v>
      </c>
      <c r="M611" s="12" t="s">
        <v>29</v>
      </c>
      <c r="N611" s="12" t="s">
        <v>7196</v>
      </c>
      <c r="O611" s="12" t="s">
        <v>1179</v>
      </c>
    </row>
    <row r="612" spans="1:15">
      <c r="A612" s="13" t="s">
        <v>5960</v>
      </c>
      <c r="B612" s="13" t="s">
        <v>316</v>
      </c>
      <c r="D612" s="13" t="s">
        <v>316</v>
      </c>
      <c r="E612" s="13" t="s">
        <v>5960</v>
      </c>
      <c r="F612" s="13" t="s">
        <v>5961</v>
      </c>
      <c r="G612" s="13" t="s">
        <v>201</v>
      </c>
      <c r="H612" s="13" t="s">
        <v>5</v>
      </c>
      <c r="I612" s="13" t="s">
        <v>12877</v>
      </c>
      <c r="J612" s="13" t="s">
        <v>9357</v>
      </c>
      <c r="K612" s="13">
        <v>25738534</v>
      </c>
      <c r="L612" s="13">
        <v>25738534</v>
      </c>
      <c r="M612" s="12" t="s">
        <v>29</v>
      </c>
      <c r="N612" s="12" t="s">
        <v>5959</v>
      </c>
      <c r="O612" s="12" t="s">
        <v>5961</v>
      </c>
    </row>
    <row r="613" spans="1:15">
      <c r="A613" s="13" t="s">
        <v>6128</v>
      </c>
      <c r="B613" s="13" t="s">
        <v>6622</v>
      </c>
      <c r="D613" s="13" t="s">
        <v>6622</v>
      </c>
      <c r="E613" s="13" t="s">
        <v>6128</v>
      </c>
      <c r="F613" s="13" t="s">
        <v>5969</v>
      </c>
      <c r="G613" s="13" t="s">
        <v>1654</v>
      </c>
      <c r="H613" s="13" t="s">
        <v>3</v>
      </c>
      <c r="I613" s="13" t="s">
        <v>12877</v>
      </c>
      <c r="J613" s="13" t="s">
        <v>8888</v>
      </c>
      <c r="K613" s="13">
        <v>26692695</v>
      </c>
      <c r="L613" s="13">
        <v>26692695</v>
      </c>
      <c r="M613" s="12" t="s">
        <v>29</v>
      </c>
      <c r="N613" s="12" t="s">
        <v>7197</v>
      </c>
      <c r="O613" s="12" t="s">
        <v>5969</v>
      </c>
    </row>
    <row r="614" spans="1:15">
      <c r="A614" s="13" t="s">
        <v>6057</v>
      </c>
      <c r="B614" s="13" t="s">
        <v>751</v>
      </c>
      <c r="D614" s="13" t="s">
        <v>751</v>
      </c>
      <c r="E614" s="13" t="s">
        <v>6057</v>
      </c>
      <c r="F614" s="13" t="s">
        <v>6058</v>
      </c>
      <c r="G614" s="13" t="s">
        <v>201</v>
      </c>
      <c r="H614" s="13" t="s">
        <v>9</v>
      </c>
      <c r="I614" s="13" t="s">
        <v>12877</v>
      </c>
      <c r="J614" s="13" t="s">
        <v>3496</v>
      </c>
      <c r="K614" s="13">
        <v>22724746</v>
      </c>
      <c r="L614" s="13">
        <v>22724746</v>
      </c>
      <c r="M614" s="12" t="s">
        <v>29</v>
      </c>
      <c r="N614" s="12" t="s">
        <v>7198</v>
      </c>
      <c r="O614" s="12" t="s">
        <v>6058</v>
      </c>
    </row>
    <row r="615" spans="1:15">
      <c r="A615" s="13" t="s">
        <v>5555</v>
      </c>
      <c r="B615" s="13" t="s">
        <v>2079</v>
      </c>
      <c r="D615" s="13" t="s">
        <v>2079</v>
      </c>
      <c r="E615" s="13" t="s">
        <v>5555</v>
      </c>
      <c r="F615" s="13" t="s">
        <v>5556</v>
      </c>
      <c r="G615" s="13" t="s">
        <v>10753</v>
      </c>
      <c r="H615" s="13" t="s">
        <v>7</v>
      </c>
      <c r="I615" s="13" t="s">
        <v>12877</v>
      </c>
      <c r="J615" s="13" t="s">
        <v>5450</v>
      </c>
      <c r="K615" s="13">
        <v>85219116</v>
      </c>
      <c r="L615" s="13">
        <v>27687141</v>
      </c>
      <c r="M615" s="12" t="s">
        <v>29</v>
      </c>
      <c r="N615" s="12" t="s">
        <v>7067</v>
      </c>
      <c r="O615" s="12" t="s">
        <v>5556</v>
      </c>
    </row>
    <row r="616" spans="1:15">
      <c r="A616" s="13" t="s">
        <v>5584</v>
      </c>
      <c r="B616" s="13" t="s">
        <v>2082</v>
      </c>
      <c r="D616" s="13" t="s">
        <v>2082</v>
      </c>
      <c r="E616" s="13" t="s">
        <v>5584</v>
      </c>
      <c r="F616" s="13" t="s">
        <v>2795</v>
      </c>
      <c r="G616" s="13" t="s">
        <v>10753</v>
      </c>
      <c r="H616" s="13" t="s">
        <v>6</v>
      </c>
      <c r="I616" s="13" t="s">
        <v>12877</v>
      </c>
      <c r="J616" s="13" t="s">
        <v>10850</v>
      </c>
      <c r="K616" s="13">
        <v>0</v>
      </c>
      <c r="L616" s="13">
        <v>0</v>
      </c>
      <c r="M616" s="12" t="s">
        <v>29</v>
      </c>
      <c r="N616" s="12" t="s">
        <v>5583</v>
      </c>
      <c r="O616" s="12" t="s">
        <v>2795</v>
      </c>
    </row>
    <row r="617" spans="1:15">
      <c r="A617" s="13" t="s">
        <v>5568</v>
      </c>
      <c r="B617" s="13" t="s">
        <v>2086</v>
      </c>
      <c r="D617" s="13" t="s">
        <v>2086</v>
      </c>
      <c r="E617" s="13" t="s">
        <v>5568</v>
      </c>
      <c r="F617" s="13" t="s">
        <v>161</v>
      </c>
      <c r="G617" s="13" t="s">
        <v>10753</v>
      </c>
      <c r="H617" s="13" t="s">
        <v>6</v>
      </c>
      <c r="I617" s="13" t="s">
        <v>12877</v>
      </c>
      <c r="J617" s="13" t="s">
        <v>9412</v>
      </c>
      <c r="K617" s="13">
        <v>27689897</v>
      </c>
      <c r="L617" s="13">
        <v>27689897</v>
      </c>
      <c r="M617" s="12" t="s">
        <v>29</v>
      </c>
      <c r="N617" s="12" t="s">
        <v>1117</v>
      </c>
      <c r="O617" s="12" t="s">
        <v>161</v>
      </c>
    </row>
    <row r="618" spans="1:15">
      <c r="A618" s="13" t="s">
        <v>3912</v>
      </c>
      <c r="B618" s="13" t="s">
        <v>2093</v>
      </c>
      <c r="D618" s="13" t="s">
        <v>2093</v>
      </c>
      <c r="E618" s="13" t="s">
        <v>3912</v>
      </c>
      <c r="F618" s="13" t="s">
        <v>3212</v>
      </c>
      <c r="G618" s="13" t="s">
        <v>201</v>
      </c>
      <c r="H618" s="13" t="s">
        <v>9</v>
      </c>
      <c r="I618" s="13" t="s">
        <v>12877</v>
      </c>
      <c r="J618" s="13" t="s">
        <v>3913</v>
      </c>
      <c r="K618" s="13">
        <v>22791591</v>
      </c>
      <c r="L618" s="13">
        <v>22783258</v>
      </c>
      <c r="M618" s="12" t="s">
        <v>29</v>
      </c>
      <c r="N618" s="12" t="s">
        <v>2854</v>
      </c>
      <c r="O618" s="12" t="s">
        <v>3212</v>
      </c>
    </row>
    <row r="619" spans="1:15">
      <c r="A619" s="13" t="s">
        <v>6059</v>
      </c>
      <c r="B619" s="13" t="s">
        <v>2097</v>
      </c>
      <c r="D619" s="13" t="s">
        <v>2097</v>
      </c>
      <c r="E619" s="13" t="s">
        <v>6059</v>
      </c>
      <c r="F619" s="13" t="s">
        <v>8875</v>
      </c>
      <c r="G619" s="13" t="s">
        <v>73</v>
      </c>
      <c r="H619" s="13" t="s">
        <v>4</v>
      </c>
      <c r="I619" s="13" t="s">
        <v>12877</v>
      </c>
      <c r="J619" s="13" t="s">
        <v>7924</v>
      </c>
      <c r="K619" s="13">
        <v>24453578</v>
      </c>
      <c r="L619" s="13">
        <v>24453578</v>
      </c>
      <c r="M619" s="12" t="s">
        <v>29</v>
      </c>
      <c r="N619" s="12" t="s">
        <v>7199</v>
      </c>
      <c r="O619" s="12" t="s">
        <v>8875</v>
      </c>
    </row>
    <row r="620" spans="1:15">
      <c r="A620" s="13" t="s">
        <v>2405</v>
      </c>
      <c r="B620" s="13" t="s">
        <v>2100</v>
      </c>
      <c r="D620" s="13" t="s">
        <v>2100</v>
      </c>
      <c r="E620" s="13" t="s">
        <v>2405</v>
      </c>
      <c r="F620" s="13" t="s">
        <v>10109</v>
      </c>
      <c r="G620" s="13" t="s">
        <v>73</v>
      </c>
      <c r="H620" s="13" t="s">
        <v>7</v>
      </c>
      <c r="I620" s="13" t="s">
        <v>12877</v>
      </c>
      <c r="J620" s="13" t="s">
        <v>10529</v>
      </c>
      <c r="K620" s="13">
        <v>24513411</v>
      </c>
      <c r="L620" s="13">
        <v>24513411</v>
      </c>
      <c r="M620" s="12" t="s">
        <v>29</v>
      </c>
      <c r="N620" s="12" t="s">
        <v>2404</v>
      </c>
      <c r="O620" s="12" t="s">
        <v>10109</v>
      </c>
    </row>
    <row r="621" spans="1:15">
      <c r="A621" s="13" t="s">
        <v>4665</v>
      </c>
      <c r="B621" s="13" t="s">
        <v>2108</v>
      </c>
      <c r="D621" s="13" t="s">
        <v>2108</v>
      </c>
      <c r="E621" s="13" t="s">
        <v>4665</v>
      </c>
      <c r="F621" s="13" t="s">
        <v>1448</v>
      </c>
      <c r="G621" s="13" t="s">
        <v>74</v>
      </c>
      <c r="H621" s="13" t="s">
        <v>10</v>
      </c>
      <c r="I621" s="13" t="s">
        <v>12877</v>
      </c>
      <c r="J621" s="13" t="s">
        <v>4666</v>
      </c>
      <c r="K621" s="13">
        <v>24484689</v>
      </c>
      <c r="L621" s="13">
        <v>24484689</v>
      </c>
      <c r="M621" s="12" t="s">
        <v>29</v>
      </c>
      <c r="N621" s="12" t="s">
        <v>4664</v>
      </c>
      <c r="O621" s="12" t="s">
        <v>1448</v>
      </c>
    </row>
    <row r="622" spans="1:15">
      <c r="A622" s="13" t="s">
        <v>3717</v>
      </c>
      <c r="B622" s="13" t="s">
        <v>2127</v>
      </c>
      <c r="D622" s="13" t="s">
        <v>2127</v>
      </c>
      <c r="E622" s="13" t="s">
        <v>3717</v>
      </c>
      <c r="F622" s="13" t="s">
        <v>3718</v>
      </c>
      <c r="G622" s="13" t="s">
        <v>172</v>
      </c>
      <c r="H622" s="13" t="s">
        <v>4</v>
      </c>
      <c r="I622" s="13" t="s">
        <v>12877</v>
      </c>
      <c r="J622" s="13" t="s">
        <v>12985</v>
      </c>
      <c r="K622" s="13">
        <v>22633258</v>
      </c>
      <c r="L622" s="13">
        <v>22633258</v>
      </c>
      <c r="M622" s="12" t="s">
        <v>29</v>
      </c>
      <c r="N622" s="12" t="s">
        <v>3716</v>
      </c>
      <c r="O622" s="12" t="s">
        <v>3718</v>
      </c>
    </row>
    <row r="623" spans="1:15">
      <c r="A623" s="13" t="s">
        <v>3741</v>
      </c>
      <c r="B623" s="13" t="s">
        <v>2134</v>
      </c>
      <c r="D623" s="13" t="s">
        <v>2134</v>
      </c>
      <c r="E623" s="13" t="s">
        <v>3741</v>
      </c>
      <c r="F623" s="13" t="s">
        <v>3742</v>
      </c>
      <c r="G623" s="13" t="s">
        <v>172</v>
      </c>
      <c r="H623" s="13" t="s">
        <v>5</v>
      </c>
      <c r="I623" s="13" t="s">
        <v>12877</v>
      </c>
      <c r="J623" s="13" t="s">
        <v>12986</v>
      </c>
      <c r="K623" s="13">
        <v>22697667</v>
      </c>
      <c r="L623" s="13">
        <v>22697667</v>
      </c>
      <c r="M623" s="12" t="s">
        <v>29</v>
      </c>
      <c r="N623" s="12" t="s">
        <v>3740</v>
      </c>
      <c r="O623" s="12" t="s">
        <v>3742</v>
      </c>
    </row>
    <row r="624" spans="1:15">
      <c r="A624" s="13" t="s">
        <v>3746</v>
      </c>
      <c r="B624" s="13" t="s">
        <v>2138</v>
      </c>
      <c r="D624" s="13" t="s">
        <v>2138</v>
      </c>
      <c r="E624" s="13" t="s">
        <v>3746</v>
      </c>
      <c r="F624" s="13" t="s">
        <v>3747</v>
      </c>
      <c r="G624" s="13" t="s">
        <v>172</v>
      </c>
      <c r="H624" s="13" t="s">
        <v>5</v>
      </c>
      <c r="I624" s="13" t="s">
        <v>12877</v>
      </c>
      <c r="J624" s="13" t="s">
        <v>12987</v>
      </c>
      <c r="K624" s="13">
        <v>24834115</v>
      </c>
      <c r="L624" s="13">
        <v>0</v>
      </c>
      <c r="M624" s="12" t="s">
        <v>29</v>
      </c>
      <c r="N624" s="12" t="s">
        <v>1313</v>
      </c>
      <c r="O624" s="12" t="s">
        <v>3747</v>
      </c>
    </row>
    <row r="625" spans="1:15">
      <c r="A625" s="13" t="s">
        <v>3968</v>
      </c>
      <c r="B625" s="13" t="s">
        <v>2142</v>
      </c>
      <c r="D625" s="13" t="s">
        <v>2142</v>
      </c>
      <c r="E625" s="13" t="s">
        <v>3968</v>
      </c>
      <c r="F625" s="13" t="s">
        <v>3969</v>
      </c>
      <c r="G625" s="13" t="s">
        <v>10767</v>
      </c>
      <c r="H625" s="13" t="s">
        <v>4</v>
      </c>
      <c r="I625" s="13" t="s">
        <v>12877</v>
      </c>
      <c r="J625" s="13" t="s">
        <v>7962</v>
      </c>
      <c r="K625" s="13">
        <v>27644238</v>
      </c>
      <c r="L625" s="13">
        <v>27644238</v>
      </c>
      <c r="M625" s="12" t="s">
        <v>29</v>
      </c>
      <c r="N625" s="12" t="s">
        <v>7201</v>
      </c>
      <c r="O625" s="12" t="s">
        <v>3969</v>
      </c>
    </row>
    <row r="626" spans="1:15">
      <c r="A626" s="13" t="s">
        <v>2087</v>
      </c>
      <c r="B626" s="13" t="s">
        <v>2089</v>
      </c>
      <c r="D626" s="13" t="s">
        <v>2089</v>
      </c>
      <c r="E626" s="13" t="s">
        <v>2087</v>
      </c>
      <c r="F626" s="13" t="s">
        <v>2088</v>
      </c>
      <c r="G626" s="13" t="s">
        <v>74</v>
      </c>
      <c r="H626" s="13" t="s">
        <v>10</v>
      </c>
      <c r="I626" s="13" t="s">
        <v>12877</v>
      </c>
      <c r="J626" s="13" t="s">
        <v>8689</v>
      </c>
      <c r="K626" s="13">
        <v>24486928</v>
      </c>
      <c r="L626" s="13">
        <v>24486928</v>
      </c>
      <c r="M626" s="12" t="s">
        <v>29</v>
      </c>
      <c r="N626" s="12" t="s">
        <v>2086</v>
      </c>
      <c r="O626" s="12" t="s">
        <v>2088</v>
      </c>
    </row>
    <row r="627" spans="1:15">
      <c r="A627" s="13" t="s">
        <v>3778</v>
      </c>
      <c r="B627" s="13" t="s">
        <v>2148</v>
      </c>
      <c r="D627" s="13" t="s">
        <v>2148</v>
      </c>
      <c r="E627" s="13" t="s">
        <v>3778</v>
      </c>
      <c r="F627" s="13" t="s">
        <v>9784</v>
      </c>
      <c r="G627" s="13" t="s">
        <v>172</v>
      </c>
      <c r="H627" s="13" t="s">
        <v>6</v>
      </c>
      <c r="I627" s="13" t="s">
        <v>12877</v>
      </c>
      <c r="J627" s="13" t="s">
        <v>8757</v>
      </c>
      <c r="K627" s="13">
        <v>22660297</v>
      </c>
      <c r="L627" s="13">
        <v>22660297</v>
      </c>
      <c r="M627" s="12" t="s">
        <v>29</v>
      </c>
      <c r="N627" s="12" t="s">
        <v>3490</v>
      </c>
      <c r="O627" s="12" t="s">
        <v>9784</v>
      </c>
    </row>
    <row r="628" spans="1:15">
      <c r="A628" s="13" t="s">
        <v>3929</v>
      </c>
      <c r="B628" s="13" t="s">
        <v>2149</v>
      </c>
      <c r="D628" s="13" t="s">
        <v>2149</v>
      </c>
      <c r="E628" s="13" t="s">
        <v>3929</v>
      </c>
      <c r="F628" s="13" t="s">
        <v>6783</v>
      </c>
      <c r="G628" s="13" t="s">
        <v>10767</v>
      </c>
      <c r="H628" s="13" t="s">
        <v>4</v>
      </c>
      <c r="I628" s="13" t="s">
        <v>12877</v>
      </c>
      <c r="J628" s="13" t="s">
        <v>8768</v>
      </c>
      <c r="K628" s="13">
        <v>27641307</v>
      </c>
      <c r="L628" s="13">
        <v>27641307</v>
      </c>
      <c r="M628" s="12" t="s">
        <v>29</v>
      </c>
      <c r="N628" s="12" t="s">
        <v>3397</v>
      </c>
      <c r="O628" s="12" t="s">
        <v>6783</v>
      </c>
    </row>
    <row r="629" spans="1:15">
      <c r="A629" s="13" t="s">
        <v>162</v>
      </c>
      <c r="B629" s="13" t="s">
        <v>164</v>
      </c>
      <c r="D629" s="13" t="s">
        <v>164</v>
      </c>
      <c r="E629" s="13" t="s">
        <v>162</v>
      </c>
      <c r="F629" s="13" t="s">
        <v>163</v>
      </c>
      <c r="G629" s="13" t="s">
        <v>10736</v>
      </c>
      <c r="H629" s="13" t="s">
        <v>3</v>
      </c>
      <c r="I629" s="13" t="s">
        <v>12877</v>
      </c>
      <c r="J629" s="13" t="s">
        <v>10851</v>
      </c>
      <c r="K629" s="13">
        <v>22323857</v>
      </c>
      <c r="L629" s="13">
        <v>22323857</v>
      </c>
      <c r="M629" s="12" t="s">
        <v>29</v>
      </c>
      <c r="N629" s="12" t="s">
        <v>6837</v>
      </c>
      <c r="O629" s="12" t="s">
        <v>163</v>
      </c>
    </row>
    <row r="630" spans="1:15">
      <c r="A630" s="13" t="s">
        <v>6584</v>
      </c>
      <c r="B630" s="13" t="s">
        <v>2153</v>
      </c>
      <c r="D630" s="13" t="s">
        <v>2153</v>
      </c>
      <c r="E630" s="13" t="s">
        <v>6584</v>
      </c>
      <c r="F630" s="13" t="s">
        <v>6784</v>
      </c>
      <c r="G630" s="13" t="s">
        <v>43</v>
      </c>
      <c r="H630" s="13" t="s">
        <v>10</v>
      </c>
      <c r="I630" s="13" t="s">
        <v>12877</v>
      </c>
      <c r="J630" s="13" t="s">
        <v>6818</v>
      </c>
      <c r="K630" s="13">
        <v>22751374</v>
      </c>
      <c r="L630" s="13">
        <v>0</v>
      </c>
      <c r="M630" s="12"/>
      <c r="N630" s="12"/>
      <c r="O630" s="12"/>
    </row>
    <row r="631" spans="1:15">
      <c r="A631" s="13" t="s">
        <v>6025</v>
      </c>
      <c r="B631" s="13" t="s">
        <v>2154</v>
      </c>
      <c r="D631" s="13" t="s">
        <v>2154</v>
      </c>
      <c r="E631" s="13" t="s">
        <v>6025</v>
      </c>
      <c r="F631" s="13" t="s">
        <v>7203</v>
      </c>
      <c r="G631" s="13" t="s">
        <v>43</v>
      </c>
      <c r="H631" s="13" t="s">
        <v>4</v>
      </c>
      <c r="I631" s="13" t="s">
        <v>12877</v>
      </c>
      <c r="J631" s="13" t="s">
        <v>7896</v>
      </c>
      <c r="K631" s="13">
        <v>25102084</v>
      </c>
      <c r="L631" s="13">
        <v>25102084</v>
      </c>
      <c r="M631" s="12" t="s">
        <v>29</v>
      </c>
      <c r="N631" s="12" t="s">
        <v>7202</v>
      </c>
      <c r="O631" s="12" t="s">
        <v>7203</v>
      </c>
    </row>
    <row r="632" spans="1:15">
      <c r="A632" s="13" t="s">
        <v>287</v>
      </c>
      <c r="B632" s="13" t="s">
        <v>289</v>
      </c>
      <c r="D632" s="13" t="s">
        <v>289</v>
      </c>
      <c r="E632" s="13" t="s">
        <v>287</v>
      </c>
      <c r="F632" s="13" t="s">
        <v>288</v>
      </c>
      <c r="G632" s="13" t="s">
        <v>10736</v>
      </c>
      <c r="H632" s="13" t="s">
        <v>6</v>
      </c>
      <c r="I632" s="13" t="s">
        <v>12877</v>
      </c>
      <c r="J632" s="13" t="s">
        <v>7002</v>
      </c>
      <c r="K632" s="13">
        <v>24822458</v>
      </c>
      <c r="L632" s="13">
        <v>22824838</v>
      </c>
      <c r="M632" s="12" t="s">
        <v>29</v>
      </c>
      <c r="N632" s="12" t="s">
        <v>286</v>
      </c>
      <c r="O632" s="12" t="s">
        <v>288</v>
      </c>
    </row>
    <row r="633" spans="1:15">
      <c r="A633" s="13" t="s">
        <v>6007</v>
      </c>
      <c r="B633" s="13" t="s">
        <v>2155</v>
      </c>
      <c r="D633" s="13" t="s">
        <v>2155</v>
      </c>
      <c r="E633" s="13" t="s">
        <v>6007</v>
      </c>
      <c r="F633" s="13" t="s">
        <v>6008</v>
      </c>
      <c r="G633" s="13" t="s">
        <v>43</v>
      </c>
      <c r="H633" s="13" t="s">
        <v>3</v>
      </c>
      <c r="I633" s="13" t="s">
        <v>12877</v>
      </c>
      <c r="J633" s="13" t="s">
        <v>10852</v>
      </c>
      <c r="K633" s="13">
        <v>22191805</v>
      </c>
      <c r="L633" s="13">
        <v>22191805</v>
      </c>
      <c r="M633" s="12" t="s">
        <v>29</v>
      </c>
      <c r="N633" s="12" t="s">
        <v>7204</v>
      </c>
      <c r="O633" s="12" t="s">
        <v>6008</v>
      </c>
    </row>
    <row r="634" spans="1:15">
      <c r="A634" s="13" t="s">
        <v>478</v>
      </c>
      <c r="B634" s="13" t="s">
        <v>480</v>
      </c>
      <c r="D634" s="13" t="s">
        <v>480</v>
      </c>
      <c r="E634" s="13" t="s">
        <v>478</v>
      </c>
      <c r="F634" s="13" t="s">
        <v>479</v>
      </c>
      <c r="G634" s="13" t="s">
        <v>43</v>
      </c>
      <c r="H634" s="13" t="s">
        <v>5</v>
      </c>
      <c r="I634" s="13" t="s">
        <v>12877</v>
      </c>
      <c r="J634" s="13" t="s">
        <v>433</v>
      </c>
      <c r="K634" s="13">
        <v>22301231</v>
      </c>
      <c r="L634" s="13">
        <v>0</v>
      </c>
      <c r="M634" s="12" t="s">
        <v>29</v>
      </c>
      <c r="N634" s="12" t="s">
        <v>373</v>
      </c>
      <c r="O634" s="12" t="s">
        <v>479</v>
      </c>
    </row>
    <row r="635" spans="1:15">
      <c r="A635" s="13" t="s">
        <v>2077</v>
      </c>
      <c r="B635" s="13" t="s">
        <v>2078</v>
      </c>
      <c r="D635" s="13" t="s">
        <v>2078</v>
      </c>
      <c r="E635" s="13" t="s">
        <v>2077</v>
      </c>
      <c r="F635" s="13" t="s">
        <v>1100</v>
      </c>
      <c r="G635" s="13" t="s">
        <v>74</v>
      </c>
      <c r="H635" s="13" t="s">
        <v>10</v>
      </c>
      <c r="I635" s="13" t="s">
        <v>12877</v>
      </c>
      <c r="J635" s="13" t="s">
        <v>11000</v>
      </c>
      <c r="K635" s="13">
        <v>24485809</v>
      </c>
      <c r="L635" s="13">
        <v>0</v>
      </c>
      <c r="M635" s="12" t="s">
        <v>29</v>
      </c>
      <c r="N635" s="12" t="s">
        <v>751</v>
      </c>
      <c r="O635" s="12" t="s">
        <v>1100</v>
      </c>
    </row>
    <row r="636" spans="1:15">
      <c r="A636" s="13" t="s">
        <v>3566</v>
      </c>
      <c r="B636" s="13" t="s">
        <v>2189</v>
      </c>
      <c r="D636" s="13" t="s">
        <v>2189</v>
      </c>
      <c r="E636" s="13" t="s">
        <v>3566</v>
      </c>
      <c r="F636" s="13" t="s">
        <v>3567</v>
      </c>
      <c r="G636" s="13" t="s">
        <v>3519</v>
      </c>
      <c r="H636" s="13" t="s">
        <v>4</v>
      </c>
      <c r="I636" s="13" t="s">
        <v>12877</v>
      </c>
      <c r="J636" s="13" t="s">
        <v>8751</v>
      </c>
      <c r="K636" s="13">
        <v>25562917</v>
      </c>
      <c r="L636" s="13">
        <v>25562917</v>
      </c>
      <c r="M636" s="12" t="s">
        <v>29</v>
      </c>
      <c r="N636" s="12" t="s">
        <v>2595</v>
      </c>
      <c r="O636" s="12" t="s">
        <v>3567</v>
      </c>
    </row>
    <row r="637" spans="1:15">
      <c r="A637" s="13" t="s">
        <v>6026</v>
      </c>
      <c r="B637" s="13" t="s">
        <v>2193</v>
      </c>
      <c r="D637" s="13" t="s">
        <v>2193</v>
      </c>
      <c r="E637" s="13" t="s">
        <v>6026</v>
      </c>
      <c r="F637" s="13" t="s">
        <v>6027</v>
      </c>
      <c r="G637" s="13" t="s">
        <v>10737</v>
      </c>
      <c r="H637" s="13" t="s">
        <v>9</v>
      </c>
      <c r="I637" s="13" t="s">
        <v>12877</v>
      </c>
      <c r="J637" s="13" t="s">
        <v>10938</v>
      </c>
      <c r="K637" s="13">
        <v>22524339</v>
      </c>
      <c r="L637" s="13">
        <v>22524339</v>
      </c>
      <c r="M637" s="12" t="s">
        <v>29</v>
      </c>
      <c r="N637" s="12" t="s">
        <v>7205</v>
      </c>
      <c r="O637" s="12" t="s">
        <v>6027</v>
      </c>
    </row>
    <row r="638" spans="1:15">
      <c r="A638" s="13" t="s">
        <v>1953</v>
      </c>
      <c r="B638" s="13" t="s">
        <v>1955</v>
      </c>
      <c r="D638" s="13" t="s">
        <v>1955</v>
      </c>
      <c r="E638" s="13" t="s">
        <v>1953</v>
      </c>
      <c r="F638" s="13" t="s">
        <v>9290</v>
      </c>
      <c r="G638" s="13" t="s">
        <v>74</v>
      </c>
      <c r="H638" s="13" t="s">
        <v>14</v>
      </c>
      <c r="I638" s="13" t="s">
        <v>12877</v>
      </c>
      <c r="J638" s="13" t="s">
        <v>1954</v>
      </c>
      <c r="K638" s="13">
        <v>24585036</v>
      </c>
      <c r="L638" s="13">
        <v>24585036</v>
      </c>
      <c r="M638" s="12" t="s">
        <v>29</v>
      </c>
      <c r="N638" s="12" t="s">
        <v>1952</v>
      </c>
      <c r="O638" s="12" t="s">
        <v>9290</v>
      </c>
    </row>
    <row r="639" spans="1:15">
      <c r="A639" s="13" t="s">
        <v>7892</v>
      </c>
      <c r="B639" s="13" t="s">
        <v>7819</v>
      </c>
      <c r="D639" s="13" t="s">
        <v>7819</v>
      </c>
      <c r="E639" s="13" t="s">
        <v>7892</v>
      </c>
      <c r="F639" s="13" t="s">
        <v>7893</v>
      </c>
      <c r="G639" s="13" t="s">
        <v>10737</v>
      </c>
      <c r="H639" s="13" t="s">
        <v>3</v>
      </c>
      <c r="I639" s="13" t="s">
        <v>12877</v>
      </c>
      <c r="J639" s="13" t="s">
        <v>10853</v>
      </c>
      <c r="K639" s="13">
        <v>22215218</v>
      </c>
      <c r="L639" s="13">
        <v>22229143</v>
      </c>
      <c r="M639" s="12" t="s">
        <v>29</v>
      </c>
      <c r="N639" s="12" t="s">
        <v>63</v>
      </c>
      <c r="O639" s="12" t="s">
        <v>7893</v>
      </c>
    </row>
    <row r="640" spans="1:15">
      <c r="A640" s="13" t="s">
        <v>2058</v>
      </c>
      <c r="B640" s="13" t="s">
        <v>2060</v>
      </c>
      <c r="D640" s="13" t="s">
        <v>2060</v>
      </c>
      <c r="E640" s="13" t="s">
        <v>2058</v>
      </c>
      <c r="F640" s="13" t="s">
        <v>2059</v>
      </c>
      <c r="G640" s="13" t="s">
        <v>74</v>
      </c>
      <c r="H640" s="13" t="s">
        <v>14</v>
      </c>
      <c r="I640" s="13" t="s">
        <v>12877</v>
      </c>
      <c r="J640" s="13" t="s">
        <v>7916</v>
      </c>
      <c r="K640" s="13">
        <v>24946989</v>
      </c>
      <c r="L640" s="13">
        <v>24946989</v>
      </c>
      <c r="M640" s="12" t="s">
        <v>29</v>
      </c>
      <c r="N640" s="12" t="s">
        <v>2057</v>
      </c>
      <c r="O640" s="12" t="s">
        <v>2059</v>
      </c>
    </row>
    <row r="641" spans="1:15">
      <c r="A641" s="13" t="s">
        <v>5152</v>
      </c>
      <c r="B641" s="13" t="s">
        <v>2205</v>
      </c>
      <c r="D641" s="13" t="s">
        <v>2205</v>
      </c>
      <c r="E641" s="13" t="s">
        <v>5152</v>
      </c>
      <c r="F641" s="13" t="s">
        <v>228</v>
      </c>
      <c r="G641" s="13" t="s">
        <v>3519</v>
      </c>
      <c r="H641" s="13" t="s">
        <v>12</v>
      </c>
      <c r="I641" s="13" t="s">
        <v>12877</v>
      </c>
      <c r="J641" s="13" t="s">
        <v>8835</v>
      </c>
      <c r="K641" s="13">
        <v>25565344</v>
      </c>
      <c r="L641" s="13">
        <v>25565344</v>
      </c>
      <c r="M641" s="12" t="s">
        <v>29</v>
      </c>
      <c r="N641" s="12" t="s">
        <v>7026</v>
      </c>
      <c r="O641" s="12" t="s">
        <v>228</v>
      </c>
    </row>
    <row r="642" spans="1:15">
      <c r="A642" s="13" t="s">
        <v>2227</v>
      </c>
      <c r="B642" s="13" t="s">
        <v>2212</v>
      </c>
      <c r="D642" s="13" t="s">
        <v>2212</v>
      </c>
      <c r="E642" s="13" t="s">
        <v>2227</v>
      </c>
      <c r="F642" s="13" t="s">
        <v>2228</v>
      </c>
      <c r="G642" s="13" t="s">
        <v>73</v>
      </c>
      <c r="H642" s="13" t="s">
        <v>3</v>
      </c>
      <c r="I642" s="13" t="s">
        <v>12877</v>
      </c>
      <c r="J642" s="13" t="s">
        <v>2229</v>
      </c>
      <c r="K642" s="13">
        <v>24470520</v>
      </c>
      <c r="L642" s="13">
        <v>24470520</v>
      </c>
      <c r="M642" s="12" t="s">
        <v>29</v>
      </c>
      <c r="N642" s="12" t="s">
        <v>2226</v>
      </c>
      <c r="O642" s="12" t="s">
        <v>2228</v>
      </c>
    </row>
    <row r="643" spans="1:15">
      <c r="A643" s="13" t="s">
        <v>874</v>
      </c>
      <c r="B643" s="13" t="s">
        <v>877</v>
      </c>
      <c r="D643" s="13" t="s">
        <v>877</v>
      </c>
      <c r="E643" s="13" t="s">
        <v>874</v>
      </c>
      <c r="F643" s="13" t="s">
        <v>875</v>
      </c>
      <c r="G643" s="13" t="s">
        <v>297</v>
      </c>
      <c r="H643" s="13" t="s">
        <v>6</v>
      </c>
      <c r="I643" s="13" t="s">
        <v>12877</v>
      </c>
      <c r="J643" s="13" t="s">
        <v>876</v>
      </c>
      <c r="K643" s="13">
        <v>24167864</v>
      </c>
      <c r="L643" s="13">
        <v>24167864</v>
      </c>
      <c r="M643" s="12" t="s">
        <v>29</v>
      </c>
      <c r="N643" s="12" t="s">
        <v>873</v>
      </c>
      <c r="O643" s="12" t="s">
        <v>875</v>
      </c>
    </row>
    <row r="644" spans="1:15">
      <c r="A644" s="13" t="s">
        <v>1843</v>
      </c>
      <c r="B644" s="13" t="s">
        <v>1846</v>
      </c>
      <c r="D644" s="13" t="s">
        <v>1846</v>
      </c>
      <c r="E644" s="13" t="s">
        <v>1843</v>
      </c>
      <c r="F644" s="13" t="s">
        <v>1844</v>
      </c>
      <c r="G644" s="13" t="s">
        <v>74</v>
      </c>
      <c r="H644" s="13" t="s">
        <v>3</v>
      </c>
      <c r="I644" s="13" t="s">
        <v>12877</v>
      </c>
      <c r="J644" s="13" t="s">
        <v>1841</v>
      </c>
      <c r="K644" s="13">
        <v>24830607</v>
      </c>
      <c r="L644" s="13">
        <v>24834076</v>
      </c>
      <c r="M644" s="12" t="s">
        <v>29</v>
      </c>
      <c r="N644" s="12" t="s">
        <v>7206</v>
      </c>
      <c r="O644" s="12" t="s">
        <v>1844</v>
      </c>
    </row>
    <row r="645" spans="1:15">
      <c r="A645" s="13" t="s">
        <v>4880</v>
      </c>
      <c r="B645" s="13" t="s">
        <v>2226</v>
      </c>
      <c r="D645" s="13" t="s">
        <v>2226</v>
      </c>
      <c r="E645" s="13" t="s">
        <v>4880</v>
      </c>
      <c r="F645" s="13" t="s">
        <v>8820</v>
      </c>
      <c r="G645" s="13" t="s">
        <v>10756</v>
      </c>
      <c r="H645" s="13" t="s">
        <v>3</v>
      </c>
      <c r="I645" s="13" t="s">
        <v>12877</v>
      </c>
      <c r="J645" s="13" t="s">
        <v>10110</v>
      </c>
      <c r="K645" s="13">
        <v>27713020</v>
      </c>
      <c r="L645" s="13">
        <v>27713020</v>
      </c>
      <c r="M645" s="12" t="s">
        <v>29</v>
      </c>
      <c r="N645" s="12" t="s">
        <v>7207</v>
      </c>
      <c r="O645" s="12" t="s">
        <v>8820</v>
      </c>
    </row>
    <row r="646" spans="1:15">
      <c r="A646" s="13" t="s">
        <v>3529</v>
      </c>
      <c r="B646" s="13" t="s">
        <v>2230</v>
      </c>
      <c r="D646" s="13" t="s">
        <v>2230</v>
      </c>
      <c r="E646" s="13" t="s">
        <v>3529</v>
      </c>
      <c r="F646" s="13" t="s">
        <v>58</v>
      </c>
      <c r="G646" s="13" t="s">
        <v>3519</v>
      </c>
      <c r="H646" s="13" t="s">
        <v>3</v>
      </c>
      <c r="I646" s="13" t="s">
        <v>12877</v>
      </c>
      <c r="J646" s="13" t="s">
        <v>3530</v>
      </c>
      <c r="K646" s="13">
        <v>25350481</v>
      </c>
      <c r="L646" s="13">
        <v>25350481</v>
      </c>
      <c r="M646" s="12" t="s">
        <v>29</v>
      </c>
      <c r="N646" s="12" t="s">
        <v>553</v>
      </c>
      <c r="O646" s="12" t="s">
        <v>58</v>
      </c>
    </row>
    <row r="647" spans="1:15">
      <c r="A647" s="13" t="s">
        <v>3549</v>
      </c>
      <c r="B647" s="13" t="s">
        <v>2232</v>
      </c>
      <c r="D647" s="13" t="s">
        <v>2232</v>
      </c>
      <c r="E647" s="13" t="s">
        <v>3549</v>
      </c>
      <c r="F647" s="13" t="s">
        <v>3550</v>
      </c>
      <c r="G647" s="13" t="s">
        <v>3519</v>
      </c>
      <c r="H647" s="13" t="s">
        <v>3</v>
      </c>
      <c r="I647" s="13" t="s">
        <v>12877</v>
      </c>
      <c r="J647" s="13" t="s">
        <v>12988</v>
      </c>
      <c r="K647" s="13">
        <v>25322143</v>
      </c>
      <c r="L647" s="13">
        <v>25322143</v>
      </c>
      <c r="M647" s="12" t="s">
        <v>29</v>
      </c>
      <c r="N647" s="12" t="s">
        <v>1631</v>
      </c>
      <c r="O647" s="12" t="s">
        <v>3550</v>
      </c>
    </row>
    <row r="648" spans="1:15">
      <c r="A648" s="13" t="s">
        <v>6106</v>
      </c>
      <c r="B648" s="13" t="s">
        <v>2234</v>
      </c>
      <c r="D648" s="13" t="s">
        <v>2234</v>
      </c>
      <c r="E648" s="13" t="s">
        <v>6106</v>
      </c>
      <c r="F648" s="13" t="s">
        <v>6107</v>
      </c>
      <c r="G648" s="13" t="s">
        <v>10753</v>
      </c>
      <c r="H648" s="13" t="s">
        <v>7</v>
      </c>
      <c r="I648" s="13" t="s">
        <v>12877</v>
      </c>
      <c r="J648" s="13" t="s">
        <v>9291</v>
      </c>
      <c r="K648" s="13">
        <v>27685454</v>
      </c>
      <c r="L648" s="13">
        <v>27685454</v>
      </c>
      <c r="M648" s="12" t="s">
        <v>29</v>
      </c>
      <c r="N648" s="12" t="s">
        <v>7208</v>
      </c>
      <c r="O648" s="12" t="s">
        <v>6107</v>
      </c>
    </row>
    <row r="649" spans="1:15">
      <c r="A649" s="13" t="s">
        <v>6115</v>
      </c>
      <c r="B649" s="13" t="s">
        <v>2237</v>
      </c>
      <c r="D649" s="13" t="s">
        <v>2237</v>
      </c>
      <c r="E649" s="13" t="s">
        <v>6115</v>
      </c>
      <c r="F649" s="13" t="s">
        <v>2861</v>
      </c>
      <c r="G649" s="13" t="s">
        <v>201</v>
      </c>
      <c r="H649" s="13" t="s">
        <v>10</v>
      </c>
      <c r="I649" s="13" t="s">
        <v>12877</v>
      </c>
      <c r="J649" s="13" t="s">
        <v>12989</v>
      </c>
      <c r="K649" s="13">
        <v>25489219</v>
      </c>
      <c r="L649" s="13">
        <v>83282414</v>
      </c>
      <c r="M649" s="12" t="s">
        <v>29</v>
      </c>
      <c r="N649" s="12" t="s">
        <v>7209</v>
      </c>
      <c r="O649" s="12" t="s">
        <v>2861</v>
      </c>
    </row>
    <row r="650" spans="1:15">
      <c r="A650" s="13" t="s">
        <v>5924</v>
      </c>
      <c r="B650" s="13" t="s">
        <v>2238</v>
      </c>
      <c r="D650" s="13" t="s">
        <v>2238</v>
      </c>
      <c r="E650" s="13" t="s">
        <v>5924</v>
      </c>
      <c r="F650" s="13" t="s">
        <v>5508</v>
      </c>
      <c r="G650" s="13" t="s">
        <v>10753</v>
      </c>
      <c r="H650" s="13" t="s">
        <v>4</v>
      </c>
      <c r="I650" s="13" t="s">
        <v>12877</v>
      </c>
      <c r="J650" s="13" t="s">
        <v>10189</v>
      </c>
      <c r="K650" s="13">
        <v>22001724</v>
      </c>
      <c r="L650" s="13">
        <v>22001724</v>
      </c>
      <c r="M650" s="12" t="s">
        <v>29</v>
      </c>
      <c r="N650" s="12" t="s">
        <v>705</v>
      </c>
      <c r="O650" s="12" t="s">
        <v>5508</v>
      </c>
    </row>
    <row r="651" spans="1:15">
      <c r="A651" s="13" t="s">
        <v>5559</v>
      </c>
      <c r="B651" s="13" t="s">
        <v>2247</v>
      </c>
      <c r="D651" s="13" t="s">
        <v>2247</v>
      </c>
      <c r="E651" s="13" t="s">
        <v>5559</v>
      </c>
      <c r="F651" s="13" t="s">
        <v>5560</v>
      </c>
      <c r="G651" s="13" t="s">
        <v>10753</v>
      </c>
      <c r="H651" s="13" t="s">
        <v>6</v>
      </c>
      <c r="I651" s="13" t="s">
        <v>12877</v>
      </c>
      <c r="J651" s="13" t="s">
        <v>5575</v>
      </c>
      <c r="K651" s="13">
        <v>27686811</v>
      </c>
      <c r="L651" s="13">
        <v>27686811</v>
      </c>
      <c r="M651" s="12" t="s">
        <v>29</v>
      </c>
      <c r="N651" s="12" t="s">
        <v>1786</v>
      </c>
      <c r="O651" s="12" t="s">
        <v>5560</v>
      </c>
    </row>
    <row r="652" spans="1:15">
      <c r="A652" s="13" t="s">
        <v>3317</v>
      </c>
      <c r="B652" s="13" t="s">
        <v>2252</v>
      </c>
      <c r="D652" s="13" t="s">
        <v>2252</v>
      </c>
      <c r="E652" s="13" t="s">
        <v>3317</v>
      </c>
      <c r="F652" s="13" t="s">
        <v>3318</v>
      </c>
      <c r="G652" s="13" t="s">
        <v>201</v>
      </c>
      <c r="H652" s="13" t="s">
        <v>5</v>
      </c>
      <c r="I652" s="13" t="s">
        <v>12877</v>
      </c>
      <c r="J652" s="13" t="s">
        <v>8892</v>
      </c>
      <c r="K652" s="13">
        <v>25720057</v>
      </c>
      <c r="L652" s="13">
        <v>25720057</v>
      </c>
      <c r="M652" s="12" t="s">
        <v>29</v>
      </c>
      <c r="N652" s="12" t="s">
        <v>6942</v>
      </c>
      <c r="O652" s="12" t="s">
        <v>3318</v>
      </c>
    </row>
    <row r="653" spans="1:15">
      <c r="A653" s="13" t="s">
        <v>4846</v>
      </c>
      <c r="B653" s="13" t="s">
        <v>2253</v>
      </c>
      <c r="D653" s="13" t="s">
        <v>2253</v>
      </c>
      <c r="E653" s="13" t="s">
        <v>4846</v>
      </c>
      <c r="F653" s="13" t="s">
        <v>4847</v>
      </c>
      <c r="G653" s="13" t="s">
        <v>74</v>
      </c>
      <c r="H653" s="13" t="s">
        <v>10</v>
      </c>
      <c r="I653" s="13" t="s">
        <v>12877</v>
      </c>
      <c r="J653" s="13" t="s">
        <v>10901</v>
      </c>
      <c r="K653" s="13">
        <v>22449825</v>
      </c>
      <c r="L653" s="13">
        <v>0</v>
      </c>
      <c r="M653" s="12" t="s">
        <v>29</v>
      </c>
      <c r="N653" s="12" t="s">
        <v>2423</v>
      </c>
      <c r="O653" s="12" t="s">
        <v>4847</v>
      </c>
    </row>
    <row r="654" spans="1:15">
      <c r="A654" s="13" t="s">
        <v>800</v>
      </c>
      <c r="B654" s="13" t="s">
        <v>802</v>
      </c>
      <c r="D654" s="13" t="s">
        <v>802</v>
      </c>
      <c r="E654" s="13" t="s">
        <v>800</v>
      </c>
      <c r="F654" s="13" t="s">
        <v>801</v>
      </c>
      <c r="G654" s="13" t="s">
        <v>297</v>
      </c>
      <c r="H654" s="13" t="s">
        <v>4</v>
      </c>
      <c r="I654" s="13" t="s">
        <v>12877</v>
      </c>
      <c r="J654" s="13" t="s">
        <v>9786</v>
      </c>
      <c r="K654" s="13">
        <v>24164938</v>
      </c>
      <c r="L654" s="13">
        <v>0</v>
      </c>
      <c r="M654" s="12" t="s">
        <v>29</v>
      </c>
      <c r="N654" s="12" t="s">
        <v>799</v>
      </c>
      <c r="O654" s="12" t="s">
        <v>801</v>
      </c>
    </row>
    <row r="655" spans="1:15">
      <c r="A655" s="13" t="s">
        <v>879</v>
      </c>
      <c r="B655" s="13" t="s">
        <v>881</v>
      </c>
      <c r="D655" s="13" t="s">
        <v>881</v>
      </c>
      <c r="E655" s="13" t="s">
        <v>879</v>
      </c>
      <c r="F655" s="13" t="s">
        <v>880</v>
      </c>
      <c r="G655" s="13" t="s">
        <v>297</v>
      </c>
      <c r="H655" s="13" t="s">
        <v>3</v>
      </c>
      <c r="I655" s="13" t="s">
        <v>12877</v>
      </c>
      <c r="J655" s="13" t="s">
        <v>7903</v>
      </c>
      <c r="K655" s="13">
        <v>24168915</v>
      </c>
      <c r="L655" s="13">
        <v>24168915</v>
      </c>
      <c r="M655" s="12" t="s">
        <v>29</v>
      </c>
      <c r="N655" s="12" t="s">
        <v>125</v>
      </c>
      <c r="O655" s="12" t="s">
        <v>880</v>
      </c>
    </row>
    <row r="656" spans="1:15">
      <c r="A656" s="13" t="s">
        <v>896</v>
      </c>
      <c r="B656" s="13" t="s">
        <v>898</v>
      </c>
      <c r="D656" s="13" t="s">
        <v>898</v>
      </c>
      <c r="E656" s="13" t="s">
        <v>896</v>
      </c>
      <c r="F656" s="13" t="s">
        <v>897</v>
      </c>
      <c r="G656" s="13" t="s">
        <v>297</v>
      </c>
      <c r="H656" s="13" t="s">
        <v>6</v>
      </c>
      <c r="I656" s="13" t="s">
        <v>12877</v>
      </c>
      <c r="J656" s="13" t="s">
        <v>6911</v>
      </c>
      <c r="K656" s="13">
        <v>24173121</v>
      </c>
      <c r="L656" s="13">
        <v>24173121</v>
      </c>
      <c r="M656" s="12" t="s">
        <v>29</v>
      </c>
      <c r="N656" s="12" t="s">
        <v>895</v>
      </c>
      <c r="O656" s="12" t="s">
        <v>897</v>
      </c>
    </row>
    <row r="657" spans="1:15">
      <c r="A657" s="13" t="s">
        <v>937</v>
      </c>
      <c r="B657" s="13" t="s">
        <v>939</v>
      </c>
      <c r="D657" s="13" t="s">
        <v>939</v>
      </c>
      <c r="E657" s="13" t="s">
        <v>937</v>
      </c>
      <c r="F657" s="13" t="s">
        <v>938</v>
      </c>
      <c r="G657" s="13" t="s">
        <v>297</v>
      </c>
      <c r="H657" s="13" t="s">
        <v>7</v>
      </c>
      <c r="I657" s="13" t="s">
        <v>12877</v>
      </c>
      <c r="J657" s="13" t="s">
        <v>11801</v>
      </c>
      <c r="K657" s="13">
        <v>24186391</v>
      </c>
      <c r="L657" s="13">
        <v>24186391</v>
      </c>
      <c r="M657" s="12" t="s">
        <v>29</v>
      </c>
      <c r="N657" s="12" t="s">
        <v>936</v>
      </c>
      <c r="O657" s="12" t="s">
        <v>938</v>
      </c>
    </row>
    <row r="658" spans="1:15">
      <c r="A658" s="13" t="s">
        <v>965</v>
      </c>
      <c r="B658" s="13" t="s">
        <v>967</v>
      </c>
      <c r="D658" s="13" t="s">
        <v>967</v>
      </c>
      <c r="E658" s="13" t="s">
        <v>965</v>
      </c>
      <c r="F658" s="13" t="s">
        <v>966</v>
      </c>
      <c r="G658" s="13" t="s">
        <v>297</v>
      </c>
      <c r="H658" s="13" t="s">
        <v>7</v>
      </c>
      <c r="I658" s="13" t="s">
        <v>12877</v>
      </c>
      <c r="J658" s="13" t="s">
        <v>9817</v>
      </c>
      <c r="K658" s="13">
        <v>24169179</v>
      </c>
      <c r="L658" s="13">
        <v>24162141</v>
      </c>
      <c r="M658" s="12" t="s">
        <v>29</v>
      </c>
      <c r="N658" s="12" t="s">
        <v>964</v>
      </c>
      <c r="O658" s="12" t="s">
        <v>966</v>
      </c>
    </row>
    <row r="659" spans="1:15">
      <c r="A659" s="13" t="s">
        <v>5202</v>
      </c>
      <c r="B659" s="13" t="s">
        <v>886</v>
      </c>
      <c r="D659" s="13" t="s">
        <v>886</v>
      </c>
      <c r="E659" s="13" t="s">
        <v>5202</v>
      </c>
      <c r="F659" s="13" t="s">
        <v>656</v>
      </c>
      <c r="G659" s="13" t="s">
        <v>115</v>
      </c>
      <c r="H659" s="13" t="s">
        <v>6</v>
      </c>
      <c r="I659" s="13" t="s">
        <v>12877</v>
      </c>
      <c r="J659" s="13" t="s">
        <v>5203</v>
      </c>
      <c r="K659" s="13">
        <v>27899185</v>
      </c>
      <c r="L659" s="13">
        <v>27899185</v>
      </c>
      <c r="M659" s="12" t="s">
        <v>29</v>
      </c>
      <c r="N659" s="12" t="s">
        <v>5201</v>
      </c>
      <c r="O659" s="12" t="s">
        <v>656</v>
      </c>
    </row>
    <row r="660" spans="1:15">
      <c r="A660" s="13" t="s">
        <v>5371</v>
      </c>
      <c r="B660" s="13" t="s">
        <v>2263</v>
      </c>
      <c r="D660" s="13" t="s">
        <v>2263</v>
      </c>
      <c r="E660" s="13" t="s">
        <v>5371</v>
      </c>
      <c r="F660" s="13" t="s">
        <v>126</v>
      </c>
      <c r="G660" s="13" t="s">
        <v>115</v>
      </c>
      <c r="H660" s="13" t="s">
        <v>13</v>
      </c>
      <c r="I660" s="13" t="s">
        <v>12877</v>
      </c>
      <c r="J660" s="13" t="s">
        <v>10959</v>
      </c>
      <c r="K660" s="13">
        <v>27835233</v>
      </c>
      <c r="L660" s="13">
        <v>27835233</v>
      </c>
      <c r="M660" s="12" t="s">
        <v>29</v>
      </c>
      <c r="N660" s="12" t="s">
        <v>5175</v>
      </c>
      <c r="O660" s="12" t="s">
        <v>126</v>
      </c>
    </row>
    <row r="661" spans="1:15">
      <c r="A661" s="13" t="s">
        <v>4803</v>
      </c>
      <c r="B661" s="13" t="s">
        <v>2266</v>
      </c>
      <c r="D661" s="13" t="s">
        <v>2266</v>
      </c>
      <c r="E661" s="13" t="s">
        <v>4803</v>
      </c>
      <c r="F661" s="13" t="s">
        <v>4804</v>
      </c>
      <c r="G661" s="13" t="s">
        <v>116</v>
      </c>
      <c r="H661" s="13" t="s">
        <v>5</v>
      </c>
      <c r="I661" s="13" t="s">
        <v>12877</v>
      </c>
      <c r="J661" s="13" t="s">
        <v>9898</v>
      </c>
      <c r="K661" s="13">
        <v>26788050</v>
      </c>
      <c r="L661" s="13">
        <v>26788050</v>
      </c>
      <c r="M661" s="12" t="s">
        <v>29</v>
      </c>
      <c r="N661" s="12" t="s">
        <v>4802</v>
      </c>
      <c r="O661" s="12" t="s">
        <v>4804</v>
      </c>
    </row>
    <row r="662" spans="1:15">
      <c r="A662" s="13" t="s">
        <v>4882</v>
      </c>
      <c r="B662" s="13" t="s">
        <v>2267</v>
      </c>
      <c r="D662" s="13" t="s">
        <v>2267</v>
      </c>
      <c r="E662" s="13" t="s">
        <v>4882</v>
      </c>
      <c r="F662" s="13" t="s">
        <v>228</v>
      </c>
      <c r="G662" s="13" t="s">
        <v>4496</v>
      </c>
      <c r="H662" s="13" t="s">
        <v>4</v>
      </c>
      <c r="I662" s="13" t="s">
        <v>12877</v>
      </c>
      <c r="J662" s="13" t="s">
        <v>12990</v>
      </c>
      <c r="K662" s="13">
        <v>26421069</v>
      </c>
      <c r="L662" s="13">
        <v>26421069</v>
      </c>
      <c r="M662" s="12" t="s">
        <v>29</v>
      </c>
      <c r="N662" s="12" t="s">
        <v>4881</v>
      </c>
      <c r="O662" s="12" t="s">
        <v>228</v>
      </c>
    </row>
    <row r="663" spans="1:15">
      <c r="A663" s="13" t="s">
        <v>6141</v>
      </c>
      <c r="B663" s="13" t="s">
        <v>2270</v>
      </c>
      <c r="D663" s="13" t="s">
        <v>2270</v>
      </c>
      <c r="E663" s="13" t="s">
        <v>6141</v>
      </c>
      <c r="F663" s="13" t="s">
        <v>687</v>
      </c>
      <c r="G663" s="13" t="s">
        <v>116</v>
      </c>
      <c r="H663" s="13" t="s">
        <v>6</v>
      </c>
      <c r="I663" s="13" t="s">
        <v>12877</v>
      </c>
      <c r="J663" s="13" t="s">
        <v>12991</v>
      </c>
      <c r="K663" s="13">
        <v>26399469</v>
      </c>
      <c r="L663" s="13">
        <v>26399469</v>
      </c>
      <c r="M663" s="12" t="s">
        <v>29</v>
      </c>
      <c r="N663" s="12" t="s">
        <v>7210</v>
      </c>
      <c r="O663" s="12" t="s">
        <v>687</v>
      </c>
    </row>
    <row r="664" spans="1:15">
      <c r="A664" s="13" t="s">
        <v>2171</v>
      </c>
      <c r="B664" s="13" t="s">
        <v>2173</v>
      </c>
      <c r="D664" s="13" t="s">
        <v>2173</v>
      </c>
      <c r="E664" s="13" t="s">
        <v>2171</v>
      </c>
      <c r="F664" s="13" t="s">
        <v>2172</v>
      </c>
      <c r="G664" s="13" t="s">
        <v>74</v>
      </c>
      <c r="H664" s="13" t="s">
        <v>12</v>
      </c>
      <c r="I664" s="13" t="s">
        <v>12877</v>
      </c>
      <c r="J664" s="13" t="s">
        <v>12992</v>
      </c>
      <c r="K664" s="13">
        <v>24463090</v>
      </c>
      <c r="L664" s="13">
        <v>24462364</v>
      </c>
      <c r="M664" s="12" t="s">
        <v>29</v>
      </c>
      <c r="N664" s="12" t="s">
        <v>7211</v>
      </c>
      <c r="O664" s="12" t="s">
        <v>2172</v>
      </c>
    </row>
    <row r="665" spans="1:15">
      <c r="A665" s="13" t="s">
        <v>5729</v>
      </c>
      <c r="B665" s="13" t="s">
        <v>2280</v>
      </c>
      <c r="D665" s="13" t="s">
        <v>2280</v>
      </c>
      <c r="E665" s="13" t="s">
        <v>5729</v>
      </c>
      <c r="F665" s="13" t="s">
        <v>104</v>
      </c>
      <c r="G665" s="13" t="s">
        <v>10753</v>
      </c>
      <c r="H665" s="13" t="s">
        <v>13</v>
      </c>
      <c r="I665" s="13" t="s">
        <v>12877</v>
      </c>
      <c r="J665" s="13" t="s">
        <v>11803</v>
      </c>
      <c r="K665" s="13">
        <v>88703773</v>
      </c>
      <c r="L665" s="13">
        <v>0</v>
      </c>
      <c r="M665" s="12" t="s">
        <v>29</v>
      </c>
      <c r="N665" s="12" t="s">
        <v>5728</v>
      </c>
      <c r="O665" s="12" t="s">
        <v>104</v>
      </c>
    </row>
    <row r="666" spans="1:15">
      <c r="A666" s="13" t="s">
        <v>5721</v>
      </c>
      <c r="B666" s="13" t="s">
        <v>2283</v>
      </c>
      <c r="D666" s="13" t="s">
        <v>2283</v>
      </c>
      <c r="E666" s="13" t="s">
        <v>5721</v>
      </c>
      <c r="F666" s="13" t="s">
        <v>5722</v>
      </c>
      <c r="G666" s="13" t="s">
        <v>10753</v>
      </c>
      <c r="H666" s="13" t="s">
        <v>13</v>
      </c>
      <c r="I666" s="13" t="s">
        <v>12877</v>
      </c>
      <c r="J666" s="13" t="s">
        <v>9293</v>
      </c>
      <c r="K666" s="13">
        <v>27181800</v>
      </c>
      <c r="L666" s="13">
        <v>27181800</v>
      </c>
      <c r="M666" s="12" t="s">
        <v>29</v>
      </c>
      <c r="N666" s="12" t="s">
        <v>7212</v>
      </c>
      <c r="O666" s="12" t="s">
        <v>5722</v>
      </c>
    </row>
    <row r="667" spans="1:15">
      <c r="A667" s="13" t="s">
        <v>3714</v>
      </c>
      <c r="B667" s="13" t="s">
        <v>2284</v>
      </c>
      <c r="D667" s="13" t="s">
        <v>2284</v>
      </c>
      <c r="E667" s="13" t="s">
        <v>3714</v>
      </c>
      <c r="F667" s="13" t="s">
        <v>3715</v>
      </c>
      <c r="G667" s="13" t="s">
        <v>172</v>
      </c>
      <c r="H667" s="13" t="s">
        <v>4</v>
      </c>
      <c r="I667" s="13" t="s">
        <v>12877</v>
      </c>
      <c r="J667" s="13" t="s">
        <v>10854</v>
      </c>
      <c r="K667" s="13">
        <v>22930854</v>
      </c>
      <c r="L667" s="13">
        <v>0</v>
      </c>
      <c r="M667" s="12" t="s">
        <v>29</v>
      </c>
      <c r="N667" s="12" t="s">
        <v>3713</v>
      </c>
      <c r="O667" s="12" t="s">
        <v>3715</v>
      </c>
    </row>
    <row r="668" spans="1:15">
      <c r="A668" s="13" t="s">
        <v>6585</v>
      </c>
      <c r="B668" s="13" t="s">
        <v>2287</v>
      </c>
      <c r="D668" s="13" t="s">
        <v>2287</v>
      </c>
      <c r="E668" s="13" t="s">
        <v>6585</v>
      </c>
      <c r="F668" s="13" t="s">
        <v>9787</v>
      </c>
      <c r="G668" s="13" t="s">
        <v>172</v>
      </c>
      <c r="H668" s="13" t="s">
        <v>7</v>
      </c>
      <c r="I668" s="13" t="s">
        <v>12877</v>
      </c>
      <c r="J668" s="13" t="s">
        <v>7957</v>
      </c>
      <c r="K668" s="13">
        <v>22440139</v>
      </c>
      <c r="L668" s="13">
        <v>22440139</v>
      </c>
      <c r="M668" s="12"/>
      <c r="N668" s="12"/>
      <c r="O668" s="12"/>
    </row>
    <row r="669" spans="1:15">
      <c r="A669" s="13" t="s">
        <v>2387</v>
      </c>
      <c r="B669" s="13" t="s">
        <v>2290</v>
      </c>
      <c r="D669" s="13" t="s">
        <v>2290</v>
      </c>
      <c r="E669" s="13" t="s">
        <v>2387</v>
      </c>
      <c r="F669" s="13" t="s">
        <v>2388</v>
      </c>
      <c r="G669" s="13" t="s">
        <v>73</v>
      </c>
      <c r="H669" s="13" t="s">
        <v>12</v>
      </c>
      <c r="I669" s="13" t="s">
        <v>12877</v>
      </c>
      <c r="J669" s="13" t="s">
        <v>10870</v>
      </c>
      <c r="K669" s="13">
        <v>24512500</v>
      </c>
      <c r="L669" s="13">
        <v>24501625</v>
      </c>
      <c r="M669" s="12" t="s">
        <v>29</v>
      </c>
      <c r="N669" s="12" t="s">
        <v>2386</v>
      </c>
      <c r="O669" s="12" t="s">
        <v>2388</v>
      </c>
    </row>
    <row r="670" spans="1:15">
      <c r="A670" s="13" t="s">
        <v>2406</v>
      </c>
      <c r="B670" s="13" t="s">
        <v>2293</v>
      </c>
      <c r="D670" s="13" t="s">
        <v>2293</v>
      </c>
      <c r="E670" s="13" t="s">
        <v>2406</v>
      </c>
      <c r="F670" s="13" t="s">
        <v>10111</v>
      </c>
      <c r="G670" s="13" t="s">
        <v>73</v>
      </c>
      <c r="H670" s="13" t="s">
        <v>12</v>
      </c>
      <c r="I670" s="13" t="s">
        <v>12877</v>
      </c>
      <c r="J670" s="13" t="s">
        <v>2342</v>
      </c>
      <c r="K670" s="13">
        <v>24511228</v>
      </c>
      <c r="L670" s="13">
        <v>24511228</v>
      </c>
      <c r="M670" s="12" t="s">
        <v>29</v>
      </c>
      <c r="N670" s="12" t="s">
        <v>1857</v>
      </c>
      <c r="O670" s="12" t="s">
        <v>10111</v>
      </c>
    </row>
    <row r="671" spans="1:15">
      <c r="A671" s="13" t="s">
        <v>2443</v>
      </c>
      <c r="B671" s="13" t="s">
        <v>1089</v>
      </c>
      <c r="D671" s="13" t="s">
        <v>1089</v>
      </c>
      <c r="E671" s="13" t="s">
        <v>2443</v>
      </c>
      <c r="F671" s="13" t="s">
        <v>10112</v>
      </c>
      <c r="G671" s="13" t="s">
        <v>73</v>
      </c>
      <c r="H671" s="13" t="s">
        <v>12</v>
      </c>
      <c r="I671" s="13" t="s">
        <v>12877</v>
      </c>
      <c r="J671" s="13" t="s">
        <v>10113</v>
      </c>
      <c r="K671" s="13">
        <v>24511838</v>
      </c>
      <c r="L671" s="13">
        <v>24511838</v>
      </c>
      <c r="M671" s="12" t="s">
        <v>29</v>
      </c>
      <c r="N671" s="12" t="s">
        <v>2442</v>
      </c>
      <c r="O671" s="12" t="s">
        <v>10112</v>
      </c>
    </row>
    <row r="672" spans="1:15">
      <c r="A672" s="13" t="s">
        <v>1178</v>
      </c>
      <c r="B672" s="13" t="s">
        <v>1079</v>
      </c>
      <c r="D672" s="13" t="s">
        <v>1079</v>
      </c>
      <c r="E672" s="13" t="s">
        <v>1178</v>
      </c>
      <c r="F672" s="13" t="s">
        <v>1179</v>
      </c>
      <c r="G672" s="13" t="s">
        <v>10756</v>
      </c>
      <c r="H672" s="13" t="s">
        <v>14</v>
      </c>
      <c r="I672" s="13" t="s">
        <v>12877</v>
      </c>
      <c r="J672" s="13" t="s">
        <v>1180</v>
      </c>
      <c r="K672" s="13">
        <v>27701655</v>
      </c>
      <c r="L672" s="13">
        <v>27721655</v>
      </c>
      <c r="M672" s="12" t="s">
        <v>29</v>
      </c>
      <c r="N672" s="12" t="s">
        <v>6859</v>
      </c>
      <c r="O672" s="12" t="s">
        <v>1179</v>
      </c>
    </row>
    <row r="673" spans="1:15">
      <c r="A673" s="13" t="s">
        <v>6071</v>
      </c>
      <c r="B673" s="13" t="s">
        <v>1294</v>
      </c>
      <c r="D673" s="13" t="s">
        <v>1294</v>
      </c>
      <c r="E673" s="13" t="s">
        <v>6071</v>
      </c>
      <c r="F673" s="13" t="s">
        <v>8880</v>
      </c>
      <c r="G673" s="13" t="s">
        <v>10740</v>
      </c>
      <c r="H673" s="13" t="s">
        <v>4</v>
      </c>
      <c r="I673" s="13" t="s">
        <v>12877</v>
      </c>
      <c r="J673" s="13" t="s">
        <v>9785</v>
      </c>
      <c r="K673" s="13">
        <v>22296193</v>
      </c>
      <c r="L673" s="13">
        <v>22296193</v>
      </c>
      <c r="M673" s="12" t="s">
        <v>29</v>
      </c>
      <c r="N673" s="12" t="s">
        <v>7213</v>
      </c>
      <c r="O673" s="12" t="s">
        <v>8880</v>
      </c>
    </row>
    <row r="674" spans="1:15">
      <c r="A674" s="13" t="s">
        <v>2117</v>
      </c>
      <c r="B674" s="13" t="s">
        <v>2119</v>
      </c>
      <c r="D674" s="13" t="s">
        <v>2119</v>
      </c>
      <c r="E674" s="13" t="s">
        <v>2117</v>
      </c>
      <c r="F674" s="13" t="s">
        <v>8691</v>
      </c>
      <c r="G674" s="13" t="s">
        <v>74</v>
      </c>
      <c r="H674" s="13" t="s">
        <v>13</v>
      </c>
      <c r="I674" s="13" t="s">
        <v>12877</v>
      </c>
      <c r="J674" s="13" t="s">
        <v>10855</v>
      </c>
      <c r="K674" s="13">
        <v>24289860</v>
      </c>
      <c r="L674" s="13">
        <v>24289860</v>
      </c>
      <c r="M674" s="12" t="s">
        <v>29</v>
      </c>
      <c r="N674" s="12" t="s">
        <v>7214</v>
      </c>
      <c r="O674" s="12" t="s">
        <v>8691</v>
      </c>
    </row>
    <row r="675" spans="1:15">
      <c r="A675" s="13" t="s">
        <v>1913</v>
      </c>
      <c r="B675" s="13" t="s">
        <v>1595</v>
      </c>
      <c r="D675" s="13" t="s">
        <v>1595</v>
      </c>
      <c r="E675" s="13" t="s">
        <v>1913</v>
      </c>
      <c r="F675" s="13" t="s">
        <v>1914</v>
      </c>
      <c r="G675" s="13" t="s">
        <v>74</v>
      </c>
      <c r="H675" s="13" t="s">
        <v>5</v>
      </c>
      <c r="I675" s="13" t="s">
        <v>12877</v>
      </c>
      <c r="J675" s="13" t="s">
        <v>6877</v>
      </c>
      <c r="K675" s="13">
        <v>24431722</v>
      </c>
      <c r="L675" s="13">
        <v>24431722</v>
      </c>
      <c r="M675" s="12" t="s">
        <v>29</v>
      </c>
      <c r="N675" s="12" t="s">
        <v>615</v>
      </c>
      <c r="O675" s="12" t="s">
        <v>1914</v>
      </c>
    </row>
    <row r="676" spans="1:15">
      <c r="A676" s="13" t="s">
        <v>2074</v>
      </c>
      <c r="B676" s="13" t="s">
        <v>1639</v>
      </c>
      <c r="D676" s="13" t="s">
        <v>1639</v>
      </c>
      <c r="E676" s="13" t="s">
        <v>2074</v>
      </c>
      <c r="F676" s="13" t="s">
        <v>442</v>
      </c>
      <c r="G676" s="13" t="s">
        <v>74</v>
      </c>
      <c r="H676" s="13" t="s">
        <v>10</v>
      </c>
      <c r="I676" s="13" t="s">
        <v>12877</v>
      </c>
      <c r="J676" s="13" t="s">
        <v>10856</v>
      </c>
      <c r="K676" s="13">
        <v>24483106</v>
      </c>
      <c r="L676" s="13">
        <v>24486454</v>
      </c>
      <c r="M676" s="12" t="s">
        <v>29</v>
      </c>
      <c r="N676" s="12" t="s">
        <v>316</v>
      </c>
      <c r="O676" s="12" t="s">
        <v>442</v>
      </c>
    </row>
    <row r="677" spans="1:15">
      <c r="A677" s="13" t="s">
        <v>5509</v>
      </c>
      <c r="B677" s="13" t="s">
        <v>1668</v>
      </c>
      <c r="D677" s="13" t="s">
        <v>1668</v>
      </c>
      <c r="E677" s="13" t="s">
        <v>5509</v>
      </c>
      <c r="F677" s="13" t="s">
        <v>5510</v>
      </c>
      <c r="G677" s="13" t="s">
        <v>10753</v>
      </c>
      <c r="H677" s="13" t="s">
        <v>4</v>
      </c>
      <c r="I677" s="13" t="s">
        <v>12877</v>
      </c>
      <c r="J677" s="13" t="s">
        <v>9323</v>
      </c>
      <c r="K677" s="13">
        <v>27561150</v>
      </c>
      <c r="L677" s="13">
        <v>27561117</v>
      </c>
      <c r="M677" s="12" t="s">
        <v>29</v>
      </c>
      <c r="N677" s="12" t="s">
        <v>7062</v>
      </c>
      <c r="O677" s="12" t="s">
        <v>5510</v>
      </c>
    </row>
    <row r="678" spans="1:15">
      <c r="A678" s="13" t="s">
        <v>5881</v>
      </c>
      <c r="B678" s="13" t="s">
        <v>1681</v>
      </c>
      <c r="D678" s="13" t="s">
        <v>1681</v>
      </c>
      <c r="E678" s="13" t="s">
        <v>5881</v>
      </c>
      <c r="F678" s="13" t="s">
        <v>7215</v>
      </c>
      <c r="G678" s="13" t="s">
        <v>10748</v>
      </c>
      <c r="H678" s="13" t="s">
        <v>10</v>
      </c>
      <c r="I678" s="13" t="s">
        <v>12877</v>
      </c>
      <c r="J678" s="13" t="s">
        <v>9788</v>
      </c>
      <c r="K678" s="13">
        <v>27623915</v>
      </c>
      <c r="L678" s="13">
        <v>0</v>
      </c>
      <c r="M678" s="12" t="s">
        <v>29</v>
      </c>
      <c r="N678" s="12" t="s">
        <v>4854</v>
      </c>
      <c r="O678" s="12" t="s">
        <v>7215</v>
      </c>
    </row>
    <row r="679" spans="1:15">
      <c r="A679" s="13" t="s">
        <v>5083</v>
      </c>
      <c r="B679" s="13" t="s">
        <v>1673</v>
      </c>
      <c r="D679" s="13" t="s">
        <v>1673</v>
      </c>
      <c r="E679" s="13" t="s">
        <v>5083</v>
      </c>
      <c r="F679" s="13" t="s">
        <v>5084</v>
      </c>
      <c r="G679" s="13" t="s">
        <v>10749</v>
      </c>
      <c r="H679" s="13" t="s">
        <v>10</v>
      </c>
      <c r="I679" s="13" t="s">
        <v>12877</v>
      </c>
      <c r="J679" s="13" t="s">
        <v>9902</v>
      </c>
      <c r="K679" s="13">
        <v>27866513</v>
      </c>
      <c r="L679" s="13">
        <v>27866513</v>
      </c>
      <c r="M679" s="12" t="s">
        <v>29</v>
      </c>
      <c r="N679" s="12" t="s">
        <v>7021</v>
      </c>
      <c r="O679" s="12" t="s">
        <v>5084</v>
      </c>
    </row>
    <row r="680" spans="1:15">
      <c r="A680" s="13" t="s">
        <v>2135</v>
      </c>
      <c r="B680" s="13" t="s">
        <v>1690</v>
      </c>
      <c r="D680" s="13" t="s">
        <v>1690</v>
      </c>
      <c r="E680" s="13" t="s">
        <v>2135</v>
      </c>
      <c r="F680" s="13" t="s">
        <v>8692</v>
      </c>
      <c r="G680" s="13" t="s">
        <v>74</v>
      </c>
      <c r="H680" s="13" t="s">
        <v>13</v>
      </c>
      <c r="I680" s="13" t="s">
        <v>12877</v>
      </c>
      <c r="J680" s="13" t="s">
        <v>10858</v>
      </c>
      <c r="K680" s="13">
        <v>24282249</v>
      </c>
      <c r="L680" s="13">
        <v>24282249</v>
      </c>
      <c r="M680" s="12" t="s">
        <v>29</v>
      </c>
      <c r="N680" s="12" t="s">
        <v>2134</v>
      </c>
      <c r="O680" s="12" t="s">
        <v>2136</v>
      </c>
    </row>
    <row r="681" spans="1:15">
      <c r="A681" s="13" t="s">
        <v>3060</v>
      </c>
      <c r="B681" s="13" t="s">
        <v>1746</v>
      </c>
      <c r="D681" s="13" t="s">
        <v>1746</v>
      </c>
      <c r="E681" s="13" t="s">
        <v>3060</v>
      </c>
      <c r="F681" s="13" t="s">
        <v>208</v>
      </c>
      <c r="G681" s="13" t="s">
        <v>185</v>
      </c>
      <c r="H681" s="13" t="s">
        <v>14</v>
      </c>
      <c r="I681" s="13" t="s">
        <v>12877</v>
      </c>
      <c r="J681" s="13" t="s">
        <v>11804</v>
      </c>
      <c r="K681" s="13">
        <v>24718296</v>
      </c>
      <c r="L681" s="13">
        <v>24718296</v>
      </c>
      <c r="M681" s="12" t="s">
        <v>29</v>
      </c>
      <c r="N681" s="12" t="s">
        <v>2035</v>
      </c>
      <c r="O681" s="12" t="s">
        <v>208</v>
      </c>
    </row>
    <row r="682" spans="1:15">
      <c r="A682" s="13" t="s">
        <v>2196</v>
      </c>
      <c r="B682" s="13" t="s">
        <v>1777</v>
      </c>
      <c r="D682" s="13" t="s">
        <v>1777</v>
      </c>
      <c r="E682" s="13" t="s">
        <v>2196</v>
      </c>
      <c r="F682" s="13" t="s">
        <v>37</v>
      </c>
      <c r="G682" s="13" t="s">
        <v>74</v>
      </c>
      <c r="H682" s="13" t="s">
        <v>12</v>
      </c>
      <c r="I682" s="13" t="s">
        <v>12877</v>
      </c>
      <c r="J682" s="13" t="s">
        <v>10859</v>
      </c>
      <c r="K682" s="13">
        <v>24468845</v>
      </c>
      <c r="L682" s="13">
        <v>24463137</v>
      </c>
      <c r="M682" s="12" t="s">
        <v>29</v>
      </c>
      <c r="N682" s="12" t="s">
        <v>1955</v>
      </c>
      <c r="O682" s="12" t="s">
        <v>37</v>
      </c>
    </row>
    <row r="683" spans="1:15">
      <c r="A683" s="13" t="s">
        <v>6034</v>
      </c>
      <c r="B683" s="13" t="s">
        <v>1816</v>
      </c>
      <c r="D683" s="13" t="s">
        <v>1816</v>
      </c>
      <c r="E683" s="13" t="s">
        <v>6034</v>
      </c>
      <c r="F683" s="13" t="s">
        <v>6035</v>
      </c>
      <c r="G683" s="13" t="s">
        <v>116</v>
      </c>
      <c r="H683" s="13" t="s">
        <v>3</v>
      </c>
      <c r="I683" s="13" t="s">
        <v>12877</v>
      </c>
      <c r="J683" s="13" t="s">
        <v>4873</v>
      </c>
      <c r="K683" s="13">
        <v>26632707</v>
      </c>
      <c r="L683" s="13">
        <v>0</v>
      </c>
      <c r="M683" s="12" t="s">
        <v>29</v>
      </c>
      <c r="N683" s="12" t="s">
        <v>7216</v>
      </c>
      <c r="O683" s="12" t="s">
        <v>6035</v>
      </c>
    </row>
    <row r="684" spans="1:15">
      <c r="A684" s="13" t="s">
        <v>41</v>
      </c>
      <c r="B684" s="13" t="s">
        <v>45</v>
      </c>
      <c r="D684" s="13" t="s">
        <v>45</v>
      </c>
      <c r="E684" s="13" t="s">
        <v>41</v>
      </c>
      <c r="F684" s="13" t="s">
        <v>42</v>
      </c>
      <c r="G684" s="13" t="s">
        <v>43</v>
      </c>
      <c r="H684" s="13" t="s">
        <v>4</v>
      </c>
      <c r="I684" s="13" t="s">
        <v>12877</v>
      </c>
      <c r="J684" s="13" t="s">
        <v>10860</v>
      </c>
      <c r="K684" s="13">
        <v>25100207</v>
      </c>
      <c r="L684" s="13">
        <v>25100207</v>
      </c>
      <c r="M684" s="12" t="s">
        <v>29</v>
      </c>
      <c r="N684" s="12" t="s">
        <v>40</v>
      </c>
      <c r="O684" s="12" t="s">
        <v>42</v>
      </c>
    </row>
    <row r="685" spans="1:15">
      <c r="A685" s="13" t="s">
        <v>6586</v>
      </c>
      <c r="B685" s="13" t="s">
        <v>2340</v>
      </c>
      <c r="D685" s="13" t="s">
        <v>2340</v>
      </c>
      <c r="E685" s="13" t="s">
        <v>6586</v>
      </c>
      <c r="F685" s="13" t="s">
        <v>6785</v>
      </c>
      <c r="G685" s="13" t="s">
        <v>43</v>
      </c>
      <c r="H685" s="13" t="s">
        <v>4</v>
      </c>
      <c r="I685" s="13" t="s">
        <v>12877</v>
      </c>
      <c r="J685" s="13" t="s">
        <v>6819</v>
      </c>
      <c r="K685" s="13">
        <v>22705124</v>
      </c>
      <c r="L685" s="13">
        <v>22705124</v>
      </c>
      <c r="M685" s="12"/>
      <c r="N685" s="12"/>
      <c r="O685" s="12"/>
    </row>
    <row r="686" spans="1:15">
      <c r="A686" s="13" t="s">
        <v>284</v>
      </c>
      <c r="B686" s="13" t="s">
        <v>285</v>
      </c>
      <c r="D686" s="13" t="s">
        <v>285</v>
      </c>
      <c r="E686" s="13" t="s">
        <v>284</v>
      </c>
      <c r="F686" s="13" t="s">
        <v>10114</v>
      </c>
      <c r="G686" s="13" t="s">
        <v>10736</v>
      </c>
      <c r="H686" s="13" t="s">
        <v>5</v>
      </c>
      <c r="I686" s="13" t="s">
        <v>12877</v>
      </c>
      <c r="J686" s="13" t="s">
        <v>11805</v>
      </c>
      <c r="K686" s="13">
        <v>22886197</v>
      </c>
      <c r="L686" s="13">
        <v>22886197</v>
      </c>
      <c r="M686" s="12" t="s">
        <v>29</v>
      </c>
      <c r="N686" s="12" t="s">
        <v>210</v>
      </c>
      <c r="O686" s="12" t="s">
        <v>10114</v>
      </c>
    </row>
    <row r="687" spans="1:15">
      <c r="A687" s="13" t="s">
        <v>4941</v>
      </c>
      <c r="B687" s="13" t="s">
        <v>2353</v>
      </c>
      <c r="D687" s="13" t="s">
        <v>2353</v>
      </c>
      <c r="E687" s="13" t="s">
        <v>4941</v>
      </c>
      <c r="F687" s="13" t="s">
        <v>7217</v>
      </c>
      <c r="G687" s="13" t="s">
        <v>1256</v>
      </c>
      <c r="H687" s="13" t="s">
        <v>4</v>
      </c>
      <c r="I687" s="13" t="s">
        <v>12877</v>
      </c>
      <c r="J687" s="13" t="s">
        <v>10116</v>
      </c>
      <c r="K687" s="13">
        <v>22005091</v>
      </c>
      <c r="L687" s="13">
        <v>0</v>
      </c>
      <c r="M687" s="12" t="s">
        <v>29</v>
      </c>
      <c r="N687" s="12" t="s">
        <v>1361</v>
      </c>
      <c r="O687" s="12" t="s">
        <v>7217</v>
      </c>
    </row>
    <row r="688" spans="1:15">
      <c r="A688" s="13" t="s">
        <v>6078</v>
      </c>
      <c r="B688" s="13" t="s">
        <v>2361</v>
      </c>
      <c r="D688" s="13" t="s">
        <v>2361</v>
      </c>
      <c r="E688" s="13" t="s">
        <v>6078</v>
      </c>
      <c r="F688" s="13" t="s">
        <v>6079</v>
      </c>
      <c r="G688" s="13" t="s">
        <v>10736</v>
      </c>
      <c r="H688" s="13" t="s">
        <v>4</v>
      </c>
      <c r="I688" s="13" t="s">
        <v>12877</v>
      </c>
      <c r="J688" s="13" t="s">
        <v>11806</v>
      </c>
      <c r="K688" s="13">
        <v>22130265</v>
      </c>
      <c r="L688" s="13">
        <v>22130265</v>
      </c>
      <c r="M688" s="12" t="s">
        <v>29</v>
      </c>
      <c r="N688" s="12" t="s">
        <v>7218</v>
      </c>
      <c r="O688" s="12" t="s">
        <v>6079</v>
      </c>
    </row>
    <row r="689" spans="1:15">
      <c r="A689" s="13" t="s">
        <v>5611</v>
      </c>
      <c r="B689" s="13" t="s">
        <v>2365</v>
      </c>
      <c r="D689" s="13" t="s">
        <v>2365</v>
      </c>
      <c r="E689" s="13" t="s">
        <v>5611</v>
      </c>
      <c r="F689" s="13" t="s">
        <v>5612</v>
      </c>
      <c r="G689" s="13" t="s">
        <v>10753</v>
      </c>
      <c r="H689" s="13" t="s">
        <v>9</v>
      </c>
      <c r="I689" s="13" t="s">
        <v>12877</v>
      </c>
      <c r="J689" s="13" t="s">
        <v>9295</v>
      </c>
      <c r="K689" s="13">
        <v>0</v>
      </c>
      <c r="L689" s="13">
        <v>0</v>
      </c>
      <c r="M689" s="12" t="s">
        <v>29</v>
      </c>
      <c r="N689" s="12" t="s">
        <v>7074</v>
      </c>
      <c r="O689" s="12" t="s">
        <v>5612</v>
      </c>
    </row>
    <row r="690" spans="1:15">
      <c r="A690" s="13" t="s">
        <v>5484</v>
      </c>
      <c r="B690" s="13" t="s">
        <v>2370</v>
      </c>
      <c r="D690" s="13" t="s">
        <v>2370</v>
      </c>
      <c r="E690" s="13" t="s">
        <v>5484</v>
      </c>
      <c r="F690" s="13" t="s">
        <v>5485</v>
      </c>
      <c r="G690" s="13" t="s">
        <v>10753</v>
      </c>
      <c r="H690" s="13" t="s">
        <v>3</v>
      </c>
      <c r="I690" s="13" t="s">
        <v>12877</v>
      </c>
      <c r="J690" s="13" t="s">
        <v>5486</v>
      </c>
      <c r="K690" s="13">
        <v>27983310</v>
      </c>
      <c r="L690" s="13">
        <v>27983310</v>
      </c>
      <c r="M690" s="12" t="s">
        <v>29</v>
      </c>
      <c r="N690" s="12" t="s">
        <v>7055</v>
      </c>
      <c r="O690" s="12" t="s">
        <v>5485</v>
      </c>
    </row>
    <row r="691" spans="1:15">
      <c r="A691" s="13" t="s">
        <v>5581</v>
      </c>
      <c r="B691" s="13" t="s">
        <v>2373</v>
      </c>
      <c r="D691" s="13" t="s">
        <v>2373</v>
      </c>
      <c r="E691" s="13" t="s">
        <v>5581</v>
      </c>
      <c r="F691" s="13" t="s">
        <v>5582</v>
      </c>
      <c r="G691" s="13" t="s">
        <v>10753</v>
      </c>
      <c r="H691" s="13" t="s">
        <v>6</v>
      </c>
      <c r="I691" s="13" t="s">
        <v>12877</v>
      </c>
      <c r="J691" s="13" t="s">
        <v>8017</v>
      </c>
      <c r="K691" s="13">
        <v>41051004</v>
      </c>
      <c r="L691" s="13">
        <v>27685436</v>
      </c>
      <c r="M691" s="12" t="s">
        <v>29</v>
      </c>
      <c r="N691" s="12" t="s">
        <v>7069</v>
      </c>
      <c r="O691" s="12" t="s">
        <v>5582</v>
      </c>
    </row>
    <row r="692" spans="1:15">
      <c r="A692" s="13" t="s">
        <v>5695</v>
      </c>
      <c r="B692" s="13" t="s">
        <v>2381</v>
      </c>
      <c r="D692" s="13" t="s">
        <v>2381</v>
      </c>
      <c r="E692" s="13" t="s">
        <v>5695</v>
      </c>
      <c r="F692" s="13" t="s">
        <v>5696</v>
      </c>
      <c r="G692" s="13" t="s">
        <v>10753</v>
      </c>
      <c r="H692" s="13" t="s">
        <v>13</v>
      </c>
      <c r="I692" s="13" t="s">
        <v>12877</v>
      </c>
      <c r="J692" s="13" t="s">
        <v>8853</v>
      </c>
      <c r="K692" s="13">
        <v>27185469</v>
      </c>
      <c r="L692" s="13">
        <v>27185469</v>
      </c>
      <c r="M692" s="12" t="s">
        <v>29</v>
      </c>
      <c r="N692" s="12" t="s">
        <v>5694</v>
      </c>
      <c r="O692" s="12" t="s">
        <v>5696</v>
      </c>
    </row>
    <row r="693" spans="1:15">
      <c r="A693" s="13" t="s">
        <v>5703</v>
      </c>
      <c r="B693" s="13" t="s">
        <v>72</v>
      </c>
      <c r="D693" s="13" t="s">
        <v>72</v>
      </c>
      <c r="E693" s="13" t="s">
        <v>5703</v>
      </c>
      <c r="F693" s="13" t="s">
        <v>5704</v>
      </c>
      <c r="G693" s="13" t="s">
        <v>10753</v>
      </c>
      <c r="H693" s="13" t="s">
        <v>13</v>
      </c>
      <c r="I693" s="13" t="s">
        <v>12877</v>
      </c>
      <c r="J693" s="13" t="s">
        <v>12993</v>
      </c>
      <c r="K693" s="13">
        <v>22001842</v>
      </c>
      <c r="L693" s="13">
        <v>0</v>
      </c>
      <c r="M693" s="12" t="s">
        <v>29</v>
      </c>
      <c r="N693" s="12" t="s">
        <v>4733</v>
      </c>
      <c r="O693" s="12" t="s">
        <v>5704</v>
      </c>
    </row>
    <row r="694" spans="1:15">
      <c r="A694" s="13" t="s">
        <v>5301</v>
      </c>
      <c r="B694" s="13" t="s">
        <v>2386</v>
      </c>
      <c r="D694" s="13" t="s">
        <v>2386</v>
      </c>
      <c r="E694" s="13" t="s">
        <v>5301</v>
      </c>
      <c r="F694" s="13" t="s">
        <v>459</v>
      </c>
      <c r="G694" s="13" t="s">
        <v>115</v>
      </c>
      <c r="H694" s="13" t="s">
        <v>10</v>
      </c>
      <c r="I694" s="13" t="s">
        <v>12877</v>
      </c>
      <c r="J694" s="13" t="s">
        <v>10118</v>
      </c>
      <c r="K694" s="13">
        <v>27340233</v>
      </c>
      <c r="L694" s="13">
        <v>27340233</v>
      </c>
      <c r="M694" s="12" t="s">
        <v>29</v>
      </c>
      <c r="N694" s="12" t="s">
        <v>7219</v>
      </c>
      <c r="O694" s="12" t="s">
        <v>459</v>
      </c>
    </row>
    <row r="695" spans="1:15">
      <c r="A695" s="13" t="s">
        <v>5846</v>
      </c>
      <c r="B695" s="13" t="s">
        <v>248</v>
      </c>
      <c r="D695" s="13" t="s">
        <v>248</v>
      </c>
      <c r="E695" s="13" t="s">
        <v>5846</v>
      </c>
      <c r="F695" s="13" t="s">
        <v>1156</v>
      </c>
      <c r="G695" s="13" t="s">
        <v>10748</v>
      </c>
      <c r="H695" s="13" t="s">
        <v>5</v>
      </c>
      <c r="I695" s="13" t="s">
        <v>12877</v>
      </c>
      <c r="J695" s="13" t="s">
        <v>6825</v>
      </c>
      <c r="K695" s="13">
        <v>27675922</v>
      </c>
      <c r="L695" s="13">
        <v>0</v>
      </c>
      <c r="M695" s="12" t="s">
        <v>29</v>
      </c>
      <c r="N695" s="12" t="s">
        <v>7220</v>
      </c>
      <c r="O695" s="12" t="s">
        <v>1156</v>
      </c>
    </row>
    <row r="696" spans="1:15">
      <c r="A696" s="13" t="s">
        <v>5823</v>
      </c>
      <c r="B696" s="13" t="s">
        <v>581</v>
      </c>
      <c r="D696" s="13" t="s">
        <v>581</v>
      </c>
      <c r="E696" s="13" t="s">
        <v>5823</v>
      </c>
      <c r="F696" s="13" t="s">
        <v>3872</v>
      </c>
      <c r="G696" s="13" t="s">
        <v>10748</v>
      </c>
      <c r="H696" s="13" t="s">
        <v>5</v>
      </c>
      <c r="I696" s="13" t="s">
        <v>12877</v>
      </c>
      <c r="J696" s="13" t="s">
        <v>8023</v>
      </c>
      <c r="K696" s="13">
        <v>27676044</v>
      </c>
      <c r="L696" s="13">
        <v>0</v>
      </c>
      <c r="M696" s="12" t="s">
        <v>29</v>
      </c>
      <c r="N696" s="12" t="s">
        <v>904</v>
      </c>
      <c r="O696" s="12" t="s">
        <v>3872</v>
      </c>
    </row>
    <row r="697" spans="1:15">
      <c r="A697" s="13" t="s">
        <v>4634</v>
      </c>
      <c r="B697" s="13" t="s">
        <v>2393</v>
      </c>
      <c r="D697" s="13" t="s">
        <v>2393</v>
      </c>
      <c r="E697" s="13" t="s">
        <v>4634</v>
      </c>
      <c r="F697" s="13" t="s">
        <v>4635</v>
      </c>
      <c r="G697" s="13" t="s">
        <v>1654</v>
      </c>
      <c r="H697" s="13" t="s">
        <v>3</v>
      </c>
      <c r="I697" s="13" t="s">
        <v>12877</v>
      </c>
      <c r="J697" s="13" t="s">
        <v>4636</v>
      </c>
      <c r="K697" s="13">
        <v>89242853</v>
      </c>
      <c r="L697" s="13">
        <v>26748256</v>
      </c>
      <c r="M697" s="12" t="s">
        <v>29</v>
      </c>
      <c r="N697" s="12" t="s">
        <v>3091</v>
      </c>
      <c r="O697" s="12" t="s">
        <v>4635</v>
      </c>
    </row>
    <row r="698" spans="1:15">
      <c r="A698" s="13" t="s">
        <v>5875</v>
      </c>
      <c r="B698" s="13" t="s">
        <v>599</v>
      </c>
      <c r="D698" s="13" t="s">
        <v>599</v>
      </c>
      <c r="E698" s="13" t="s">
        <v>5875</v>
      </c>
      <c r="F698" s="13" t="s">
        <v>5876</v>
      </c>
      <c r="G698" s="13" t="s">
        <v>10748</v>
      </c>
      <c r="H698" s="13" t="s">
        <v>6</v>
      </c>
      <c r="I698" s="13" t="s">
        <v>12877</v>
      </c>
      <c r="J698" s="13" t="s">
        <v>12994</v>
      </c>
      <c r="K698" s="13">
        <v>27165428</v>
      </c>
      <c r="L698" s="13">
        <v>27165428</v>
      </c>
      <c r="M698" s="12" t="s">
        <v>29</v>
      </c>
      <c r="N698" s="12" t="s">
        <v>4531</v>
      </c>
      <c r="O698" s="12" t="s">
        <v>5876</v>
      </c>
    </row>
    <row r="699" spans="1:15">
      <c r="A699" s="13" t="s">
        <v>5887</v>
      </c>
      <c r="B699" s="13" t="s">
        <v>2398</v>
      </c>
      <c r="D699" s="13" t="s">
        <v>2398</v>
      </c>
      <c r="E699" s="13" t="s">
        <v>5887</v>
      </c>
      <c r="F699" s="13" t="s">
        <v>1156</v>
      </c>
      <c r="G699" s="13" t="s">
        <v>10748</v>
      </c>
      <c r="H699" s="13" t="s">
        <v>10</v>
      </c>
      <c r="I699" s="13" t="s">
        <v>12877</v>
      </c>
      <c r="J699" s="13" t="s">
        <v>5888</v>
      </c>
      <c r="K699" s="13">
        <v>27620744</v>
      </c>
      <c r="L699" s="13">
        <v>27620744</v>
      </c>
      <c r="M699" s="12" t="s">
        <v>29</v>
      </c>
      <c r="N699" s="12" t="s">
        <v>5886</v>
      </c>
      <c r="O699" s="12" t="s">
        <v>1156</v>
      </c>
    </row>
    <row r="700" spans="1:15">
      <c r="A700" s="13" t="s">
        <v>5919</v>
      </c>
      <c r="B700" s="13" t="s">
        <v>2401</v>
      </c>
      <c r="D700" s="13" t="s">
        <v>2401</v>
      </c>
      <c r="E700" s="13" t="s">
        <v>5919</v>
      </c>
      <c r="F700" s="13" t="s">
        <v>174</v>
      </c>
      <c r="G700" s="13" t="s">
        <v>10748</v>
      </c>
      <c r="H700" s="13" t="s">
        <v>7</v>
      </c>
      <c r="I700" s="13" t="s">
        <v>12877</v>
      </c>
      <c r="J700" s="13" t="s">
        <v>12995</v>
      </c>
      <c r="K700" s="13">
        <v>27628116</v>
      </c>
      <c r="L700" s="13">
        <v>27628116</v>
      </c>
      <c r="M700" s="12" t="s">
        <v>29</v>
      </c>
      <c r="N700" s="12" t="s">
        <v>7221</v>
      </c>
      <c r="O700" s="12" t="s">
        <v>174</v>
      </c>
    </row>
    <row r="701" spans="1:15">
      <c r="A701" s="13" t="s">
        <v>4939</v>
      </c>
      <c r="B701" s="13" t="s">
        <v>2404</v>
      </c>
      <c r="D701" s="13" t="s">
        <v>2404</v>
      </c>
      <c r="E701" s="13" t="s">
        <v>4939</v>
      </c>
      <c r="F701" s="13" t="s">
        <v>4940</v>
      </c>
      <c r="G701" s="13" t="s">
        <v>1256</v>
      </c>
      <c r="H701" s="13" t="s">
        <v>3</v>
      </c>
      <c r="I701" s="13" t="s">
        <v>12877</v>
      </c>
      <c r="J701" s="13" t="s">
        <v>11884</v>
      </c>
      <c r="K701" s="13">
        <v>27774042</v>
      </c>
      <c r="L701" s="13">
        <v>27774042</v>
      </c>
      <c r="M701" s="12" t="s">
        <v>29</v>
      </c>
      <c r="N701" s="12" t="s">
        <v>1462</v>
      </c>
      <c r="O701" s="12" t="s">
        <v>4940</v>
      </c>
    </row>
    <row r="702" spans="1:15">
      <c r="A702" s="13" t="s">
        <v>1854</v>
      </c>
      <c r="B702" s="13" t="s">
        <v>1857</v>
      </c>
      <c r="D702" s="13" t="s">
        <v>1857</v>
      </c>
      <c r="E702" s="13" t="s">
        <v>1854</v>
      </c>
      <c r="F702" s="13" t="s">
        <v>1855</v>
      </c>
      <c r="G702" s="13" t="s">
        <v>74</v>
      </c>
      <c r="H702" s="13" t="s">
        <v>3</v>
      </c>
      <c r="I702" s="13" t="s">
        <v>12877</v>
      </c>
      <c r="J702" s="13" t="s">
        <v>1856</v>
      </c>
      <c r="K702" s="13">
        <v>24410891</v>
      </c>
      <c r="L702" s="13">
        <v>24410891</v>
      </c>
      <c r="M702" s="12" t="s">
        <v>29</v>
      </c>
      <c r="N702" s="12" t="s">
        <v>6886</v>
      </c>
      <c r="O702" s="12" t="s">
        <v>1855</v>
      </c>
    </row>
    <row r="703" spans="1:15">
      <c r="A703" s="13" t="s">
        <v>1900</v>
      </c>
      <c r="B703" s="13" t="s">
        <v>1902</v>
      </c>
      <c r="D703" s="13" t="s">
        <v>1902</v>
      </c>
      <c r="E703" s="13" t="s">
        <v>1900</v>
      </c>
      <c r="F703" s="13" t="s">
        <v>1901</v>
      </c>
      <c r="G703" s="13" t="s">
        <v>74</v>
      </c>
      <c r="H703" s="13" t="s">
        <v>5</v>
      </c>
      <c r="I703" s="13" t="s">
        <v>12877</v>
      </c>
      <c r="J703" s="13" t="s">
        <v>11849</v>
      </c>
      <c r="K703" s="13">
        <v>24439244</v>
      </c>
      <c r="L703" s="13">
        <v>24403972</v>
      </c>
      <c r="M703" s="12" t="s">
        <v>29</v>
      </c>
      <c r="N703" s="12" t="s">
        <v>1899</v>
      </c>
      <c r="O703" s="12" t="s">
        <v>1901</v>
      </c>
    </row>
    <row r="704" spans="1:15">
      <c r="A704" s="13" t="s">
        <v>6088</v>
      </c>
      <c r="B704" s="13" t="s">
        <v>2355</v>
      </c>
      <c r="D704" s="13" t="s">
        <v>2355</v>
      </c>
      <c r="E704" s="13" t="s">
        <v>6088</v>
      </c>
      <c r="F704" s="13" t="s">
        <v>2780</v>
      </c>
      <c r="G704" s="13" t="s">
        <v>74</v>
      </c>
      <c r="H704" s="13" t="s">
        <v>6</v>
      </c>
      <c r="I704" s="13" t="s">
        <v>12877</v>
      </c>
      <c r="J704" s="13" t="s">
        <v>11808</v>
      </c>
      <c r="K704" s="13">
        <v>24390644</v>
      </c>
      <c r="L704" s="13">
        <v>24390644</v>
      </c>
      <c r="M704" s="12" t="s">
        <v>29</v>
      </c>
      <c r="N704" s="12" t="s">
        <v>7222</v>
      </c>
      <c r="O704" s="12" t="s">
        <v>2780</v>
      </c>
    </row>
    <row r="705" spans="1:15">
      <c r="A705" s="13" t="s">
        <v>5409</v>
      </c>
      <c r="B705" s="13" t="s">
        <v>2107</v>
      </c>
      <c r="D705" s="13" t="s">
        <v>2107</v>
      </c>
      <c r="E705" s="13" t="s">
        <v>5409</v>
      </c>
      <c r="F705" s="13" t="s">
        <v>5345</v>
      </c>
      <c r="G705" s="13" t="s">
        <v>115</v>
      </c>
      <c r="H705" s="13" t="s">
        <v>17</v>
      </c>
      <c r="I705" s="13" t="s">
        <v>12877</v>
      </c>
      <c r="J705" s="13" t="s">
        <v>11809</v>
      </c>
      <c r="K705" s="13">
        <v>27801220</v>
      </c>
      <c r="L705" s="13">
        <v>0</v>
      </c>
      <c r="M705" s="12" t="s">
        <v>29</v>
      </c>
      <c r="N705" s="12" t="s">
        <v>5408</v>
      </c>
      <c r="O705" s="12" t="s">
        <v>5345</v>
      </c>
    </row>
    <row r="706" spans="1:15">
      <c r="A706" s="13" t="s">
        <v>2048</v>
      </c>
      <c r="B706" s="13" t="s">
        <v>2050</v>
      </c>
      <c r="D706" s="13" t="s">
        <v>2050</v>
      </c>
      <c r="E706" s="13" t="s">
        <v>2048</v>
      </c>
      <c r="F706" s="13" t="s">
        <v>2049</v>
      </c>
      <c r="G706" s="13" t="s">
        <v>74</v>
      </c>
      <c r="H706" s="13" t="s">
        <v>10</v>
      </c>
      <c r="I706" s="13" t="s">
        <v>12877</v>
      </c>
      <c r="J706" s="13" t="s">
        <v>11810</v>
      </c>
      <c r="K706" s="13">
        <v>24485727</v>
      </c>
      <c r="L706" s="13">
        <v>24485727</v>
      </c>
      <c r="M706" s="12" t="s">
        <v>29</v>
      </c>
      <c r="N706" s="12" t="s">
        <v>143</v>
      </c>
      <c r="O706" s="12" t="s">
        <v>2049</v>
      </c>
    </row>
    <row r="707" spans="1:15">
      <c r="A707" s="13" t="s">
        <v>1195</v>
      </c>
      <c r="B707" s="13" t="s">
        <v>1197</v>
      </c>
      <c r="D707" s="13" t="s">
        <v>1197</v>
      </c>
      <c r="E707" s="13" t="s">
        <v>1195</v>
      </c>
      <c r="F707" s="13" t="s">
        <v>1196</v>
      </c>
      <c r="G707" s="13" t="s">
        <v>10756</v>
      </c>
      <c r="H707" s="13" t="s">
        <v>5</v>
      </c>
      <c r="I707" s="13" t="s">
        <v>12877</v>
      </c>
      <c r="J707" s="13" t="s">
        <v>9420</v>
      </c>
      <c r="K707" s="13">
        <v>27704624</v>
      </c>
      <c r="L707" s="13">
        <v>27704624</v>
      </c>
      <c r="M707" s="12" t="s">
        <v>29</v>
      </c>
      <c r="N707" s="12" t="s">
        <v>6860</v>
      </c>
      <c r="O707" s="12" t="s">
        <v>1196</v>
      </c>
    </row>
    <row r="708" spans="1:15">
      <c r="A708" s="13" t="s">
        <v>6114</v>
      </c>
      <c r="B708" s="13" t="s">
        <v>2122</v>
      </c>
      <c r="D708" s="13" t="s">
        <v>2122</v>
      </c>
      <c r="E708" s="13" t="s">
        <v>6114</v>
      </c>
      <c r="F708" s="13" t="s">
        <v>459</v>
      </c>
      <c r="G708" s="13" t="s">
        <v>201</v>
      </c>
      <c r="H708" s="13" t="s">
        <v>9</v>
      </c>
      <c r="I708" s="13" t="s">
        <v>12877</v>
      </c>
      <c r="J708" s="13" t="s">
        <v>9446</v>
      </c>
      <c r="K708" s="13">
        <v>22785602</v>
      </c>
      <c r="L708" s="13">
        <v>83635585</v>
      </c>
      <c r="M708" s="12" t="s">
        <v>29</v>
      </c>
      <c r="N708" s="12" t="s">
        <v>7223</v>
      </c>
      <c r="O708" s="12" t="s">
        <v>459</v>
      </c>
    </row>
    <row r="709" spans="1:15">
      <c r="A709" s="13" t="s">
        <v>5940</v>
      </c>
      <c r="B709" s="13" t="s">
        <v>2012</v>
      </c>
      <c r="D709" s="13" t="s">
        <v>2012</v>
      </c>
      <c r="E709" s="13" t="s">
        <v>5940</v>
      </c>
      <c r="F709" s="13" t="s">
        <v>5941</v>
      </c>
      <c r="G709" s="13" t="s">
        <v>185</v>
      </c>
      <c r="H709" s="13" t="s">
        <v>4</v>
      </c>
      <c r="I709" s="13" t="s">
        <v>12877</v>
      </c>
      <c r="J709" s="13" t="s">
        <v>5942</v>
      </c>
      <c r="K709" s="13">
        <v>24755417</v>
      </c>
      <c r="L709" s="13">
        <v>24757090</v>
      </c>
      <c r="M709" s="12" t="s">
        <v>29</v>
      </c>
      <c r="N709" s="12" t="s">
        <v>4667</v>
      </c>
      <c r="O709" s="12" t="s">
        <v>5941</v>
      </c>
    </row>
    <row r="710" spans="1:15">
      <c r="A710" s="13" t="s">
        <v>2648</v>
      </c>
      <c r="B710" s="13" t="s">
        <v>2424</v>
      </c>
      <c r="D710" s="13" t="s">
        <v>2424</v>
      </c>
      <c r="E710" s="13" t="s">
        <v>2648</v>
      </c>
      <c r="F710" s="13" t="s">
        <v>146</v>
      </c>
      <c r="G710" s="13" t="s">
        <v>185</v>
      </c>
      <c r="H710" s="13" t="s">
        <v>186</v>
      </c>
      <c r="I710" s="13" t="s">
        <v>12877</v>
      </c>
      <c r="J710" s="13" t="s">
        <v>10119</v>
      </c>
      <c r="K710" s="13">
        <v>24608512</v>
      </c>
      <c r="L710" s="13">
        <v>0</v>
      </c>
      <c r="M710" s="12" t="s">
        <v>29</v>
      </c>
      <c r="N710" s="12" t="s">
        <v>823</v>
      </c>
      <c r="O710" s="12" t="s">
        <v>146</v>
      </c>
    </row>
    <row r="711" spans="1:15">
      <c r="A711" s="13" t="s">
        <v>2716</v>
      </c>
      <c r="B711" s="13" t="s">
        <v>2427</v>
      </c>
      <c r="D711" s="13" t="s">
        <v>2427</v>
      </c>
      <c r="E711" s="13" t="s">
        <v>2716</v>
      </c>
      <c r="F711" s="13" t="s">
        <v>2717</v>
      </c>
      <c r="G711" s="13" t="s">
        <v>185</v>
      </c>
      <c r="H711" s="13" t="s">
        <v>6</v>
      </c>
      <c r="I711" s="13" t="s">
        <v>12877</v>
      </c>
      <c r="J711" s="13" t="s">
        <v>10530</v>
      </c>
      <c r="K711" s="13">
        <v>24732243</v>
      </c>
      <c r="L711" s="13">
        <v>24732243</v>
      </c>
      <c r="M711" s="12" t="s">
        <v>29</v>
      </c>
      <c r="N711" s="12" t="s">
        <v>2715</v>
      </c>
      <c r="O711" s="12" t="s">
        <v>2717</v>
      </c>
    </row>
    <row r="712" spans="1:15">
      <c r="A712" s="13" t="s">
        <v>2694</v>
      </c>
      <c r="B712" s="13" t="s">
        <v>2430</v>
      </c>
      <c r="D712" s="13" t="s">
        <v>2430</v>
      </c>
      <c r="E712" s="13" t="s">
        <v>2694</v>
      </c>
      <c r="F712" s="13" t="s">
        <v>187</v>
      </c>
      <c r="G712" s="13" t="s">
        <v>185</v>
      </c>
      <c r="H712" s="13" t="s">
        <v>6</v>
      </c>
      <c r="I712" s="13" t="s">
        <v>12877</v>
      </c>
      <c r="J712" s="13" t="s">
        <v>9443</v>
      </c>
      <c r="K712" s="13">
        <v>24743148</v>
      </c>
      <c r="L712" s="13">
        <v>24733148</v>
      </c>
      <c r="M712" s="12" t="s">
        <v>29</v>
      </c>
      <c r="N712" s="12" t="s">
        <v>1047</v>
      </c>
      <c r="O712" s="12" t="s">
        <v>187</v>
      </c>
    </row>
    <row r="713" spans="1:15">
      <c r="A713" s="13" t="s">
        <v>3518</v>
      </c>
      <c r="B713" s="13" t="s">
        <v>2433</v>
      </c>
      <c r="D713" s="13" t="s">
        <v>2433</v>
      </c>
      <c r="E713" s="13" t="s">
        <v>3518</v>
      </c>
      <c r="F713" s="13" t="s">
        <v>3364</v>
      </c>
      <c r="G713" s="13" t="s">
        <v>3519</v>
      </c>
      <c r="H713" s="13" t="s">
        <v>3</v>
      </c>
      <c r="I713" s="13" t="s">
        <v>12877</v>
      </c>
      <c r="J713" s="13" t="s">
        <v>6433</v>
      </c>
      <c r="K713" s="13">
        <v>25350368</v>
      </c>
      <c r="L713" s="13">
        <v>25350368</v>
      </c>
      <c r="M713" s="12" t="s">
        <v>29</v>
      </c>
      <c r="N713" s="12" t="s">
        <v>3429</v>
      </c>
      <c r="O713" s="12" t="s">
        <v>3364</v>
      </c>
    </row>
    <row r="714" spans="1:15">
      <c r="A714" s="13" t="s">
        <v>3693</v>
      </c>
      <c r="B714" s="13" t="s">
        <v>2242</v>
      </c>
      <c r="D714" s="13" t="s">
        <v>2242</v>
      </c>
      <c r="E714" s="13" t="s">
        <v>3693</v>
      </c>
      <c r="F714" s="13" t="s">
        <v>459</v>
      </c>
      <c r="G714" s="13" t="s">
        <v>3519</v>
      </c>
      <c r="H714" s="13" t="s">
        <v>7</v>
      </c>
      <c r="I714" s="13" t="s">
        <v>12877</v>
      </c>
      <c r="J714" s="13" t="s">
        <v>9265</v>
      </c>
      <c r="K714" s="13">
        <v>25313029</v>
      </c>
      <c r="L714" s="13">
        <v>25313029</v>
      </c>
      <c r="M714" s="12" t="s">
        <v>29</v>
      </c>
      <c r="N714" s="12" t="s">
        <v>7224</v>
      </c>
      <c r="O714" s="12" t="s">
        <v>459</v>
      </c>
    </row>
    <row r="715" spans="1:15">
      <c r="A715" s="13" t="s">
        <v>6067</v>
      </c>
      <c r="B715" s="13" t="s">
        <v>2442</v>
      </c>
      <c r="D715" s="13" t="s">
        <v>2442</v>
      </c>
      <c r="E715" s="13" t="s">
        <v>6067</v>
      </c>
      <c r="F715" s="13" t="s">
        <v>6068</v>
      </c>
      <c r="G715" s="13" t="s">
        <v>172</v>
      </c>
      <c r="H715" s="13" t="s">
        <v>4</v>
      </c>
      <c r="I715" s="13" t="s">
        <v>12877</v>
      </c>
      <c r="J715" s="13" t="s">
        <v>8844</v>
      </c>
      <c r="K715" s="13">
        <v>22631586</v>
      </c>
      <c r="L715" s="13">
        <v>22631586</v>
      </c>
      <c r="M715" s="12" t="s">
        <v>29</v>
      </c>
      <c r="N715" s="12" t="s">
        <v>7225</v>
      </c>
      <c r="O715" s="12" t="s">
        <v>6068</v>
      </c>
    </row>
    <row r="716" spans="1:15">
      <c r="A716" s="13" t="s">
        <v>6183</v>
      </c>
      <c r="B716" s="13" t="s">
        <v>696</v>
      </c>
      <c r="D716" s="13" t="s">
        <v>696</v>
      </c>
      <c r="E716" s="13" t="s">
        <v>6183</v>
      </c>
      <c r="F716" s="13" t="s">
        <v>62</v>
      </c>
      <c r="G716" s="13" t="s">
        <v>10767</v>
      </c>
      <c r="H716" s="13" t="s">
        <v>5</v>
      </c>
      <c r="I716" s="13" t="s">
        <v>12877</v>
      </c>
      <c r="J716" s="13" t="s">
        <v>11811</v>
      </c>
      <c r="K716" s="13">
        <v>27666909</v>
      </c>
      <c r="L716" s="13">
        <v>27666470</v>
      </c>
      <c r="M716" s="12" t="s">
        <v>29</v>
      </c>
      <c r="N716" s="12" t="s">
        <v>7226</v>
      </c>
      <c r="O716" s="12" t="s">
        <v>62</v>
      </c>
    </row>
    <row r="717" spans="1:15">
      <c r="A717" s="13" t="s">
        <v>5760</v>
      </c>
      <c r="B717" s="13" t="s">
        <v>2450</v>
      </c>
      <c r="D717" s="13" t="s">
        <v>2450</v>
      </c>
      <c r="E717" s="13" t="s">
        <v>5760</v>
      </c>
      <c r="F717" s="13" t="s">
        <v>2377</v>
      </c>
      <c r="G717" s="13" t="s">
        <v>10748</v>
      </c>
      <c r="H717" s="13" t="s">
        <v>3</v>
      </c>
      <c r="I717" s="13" t="s">
        <v>12877</v>
      </c>
      <c r="J717" s="13" t="s">
        <v>8024</v>
      </c>
      <c r="K717" s="13">
        <v>27100857</v>
      </c>
      <c r="L717" s="13">
        <v>27100857</v>
      </c>
      <c r="M717" s="12" t="s">
        <v>29</v>
      </c>
      <c r="N717" s="12" t="s">
        <v>2302</v>
      </c>
      <c r="O717" s="12" t="s">
        <v>2377</v>
      </c>
    </row>
    <row r="718" spans="1:15">
      <c r="A718" s="13" t="s">
        <v>5754</v>
      </c>
      <c r="B718" s="13" t="s">
        <v>2454</v>
      </c>
      <c r="D718" s="13" t="s">
        <v>2454</v>
      </c>
      <c r="E718" s="13" t="s">
        <v>5754</v>
      </c>
      <c r="F718" s="13" t="s">
        <v>2618</v>
      </c>
      <c r="G718" s="13" t="s">
        <v>10748</v>
      </c>
      <c r="H718" s="13" t="s">
        <v>3</v>
      </c>
      <c r="I718" s="13" t="s">
        <v>12877</v>
      </c>
      <c r="J718" s="13" t="s">
        <v>5827</v>
      </c>
      <c r="K718" s="13">
        <v>27104410</v>
      </c>
      <c r="L718" s="13">
        <v>0</v>
      </c>
      <c r="M718" s="12" t="s">
        <v>29</v>
      </c>
      <c r="N718" s="12" t="s">
        <v>5753</v>
      </c>
      <c r="O718" s="12" t="s">
        <v>2618</v>
      </c>
    </row>
    <row r="719" spans="1:15">
      <c r="A719" s="13" t="s">
        <v>5773</v>
      </c>
      <c r="B719" s="13" t="s">
        <v>2458</v>
      </c>
      <c r="D719" s="13" t="s">
        <v>2458</v>
      </c>
      <c r="E719" s="13" t="s">
        <v>5773</v>
      </c>
      <c r="F719" s="13" t="s">
        <v>5774</v>
      </c>
      <c r="G719" s="13" t="s">
        <v>10748</v>
      </c>
      <c r="H719" s="13" t="s">
        <v>3</v>
      </c>
      <c r="I719" s="13" t="s">
        <v>12877</v>
      </c>
      <c r="J719" s="13" t="s">
        <v>5775</v>
      </c>
      <c r="K719" s="13">
        <v>27638033</v>
      </c>
      <c r="L719" s="13">
        <v>27638033</v>
      </c>
      <c r="M719" s="12" t="s">
        <v>29</v>
      </c>
      <c r="N719" s="12" t="s">
        <v>2941</v>
      </c>
      <c r="O719" s="12" t="s">
        <v>5774</v>
      </c>
    </row>
    <row r="720" spans="1:15">
      <c r="A720" s="13" t="s">
        <v>5749</v>
      </c>
      <c r="B720" s="13" t="s">
        <v>2460</v>
      </c>
      <c r="D720" s="13" t="s">
        <v>2460</v>
      </c>
      <c r="E720" s="13" t="s">
        <v>5749</v>
      </c>
      <c r="F720" s="13" t="s">
        <v>2709</v>
      </c>
      <c r="G720" s="13" t="s">
        <v>10748</v>
      </c>
      <c r="H720" s="13" t="s">
        <v>3</v>
      </c>
      <c r="I720" s="13" t="s">
        <v>12877</v>
      </c>
      <c r="J720" s="13" t="s">
        <v>9789</v>
      </c>
      <c r="K720" s="13">
        <v>27111047</v>
      </c>
      <c r="L720" s="13">
        <v>27111047</v>
      </c>
      <c r="M720" s="12" t="s">
        <v>29</v>
      </c>
      <c r="N720" s="12" t="s">
        <v>4979</v>
      </c>
      <c r="O720" s="12" t="s">
        <v>2709</v>
      </c>
    </row>
    <row r="721" spans="1:15">
      <c r="A721" s="13" t="s">
        <v>6133</v>
      </c>
      <c r="B721" s="13" t="s">
        <v>2462</v>
      </c>
      <c r="D721" s="13" t="s">
        <v>2462</v>
      </c>
      <c r="E721" s="13" t="s">
        <v>6133</v>
      </c>
      <c r="F721" s="13" t="s">
        <v>6134</v>
      </c>
      <c r="G721" s="13" t="s">
        <v>115</v>
      </c>
      <c r="H721" s="13" t="s">
        <v>3</v>
      </c>
      <c r="I721" s="13" t="s">
        <v>12877</v>
      </c>
      <c r="J721" s="13" t="s">
        <v>12996</v>
      </c>
      <c r="K721" s="13">
        <v>27752337</v>
      </c>
      <c r="L721" s="13">
        <v>27752337</v>
      </c>
      <c r="M721" s="12" t="s">
        <v>29</v>
      </c>
      <c r="N721" s="12" t="s">
        <v>7227</v>
      </c>
      <c r="O721" s="12" t="s">
        <v>6134</v>
      </c>
    </row>
    <row r="722" spans="1:15">
      <c r="A722" s="13" t="s">
        <v>5900</v>
      </c>
      <c r="B722" s="13" t="s">
        <v>2464</v>
      </c>
      <c r="D722" s="13" t="s">
        <v>2464</v>
      </c>
      <c r="E722" s="13" t="s">
        <v>5900</v>
      </c>
      <c r="F722" s="13" t="s">
        <v>5901</v>
      </c>
      <c r="G722" s="13" t="s">
        <v>10748</v>
      </c>
      <c r="H722" s="13" t="s">
        <v>6</v>
      </c>
      <c r="I722" s="13" t="s">
        <v>12877</v>
      </c>
      <c r="J722" s="13" t="s">
        <v>5902</v>
      </c>
      <c r="K722" s="13">
        <v>27168219</v>
      </c>
      <c r="L722" s="13">
        <v>27168219</v>
      </c>
      <c r="M722" s="12" t="s">
        <v>29</v>
      </c>
      <c r="N722" s="12" t="s">
        <v>5899</v>
      </c>
      <c r="O722" s="12" t="s">
        <v>5901</v>
      </c>
    </row>
    <row r="723" spans="1:15">
      <c r="A723" s="13" t="s">
        <v>5955</v>
      </c>
      <c r="B723" s="13" t="s">
        <v>2465</v>
      </c>
      <c r="D723" s="13" t="s">
        <v>2465</v>
      </c>
      <c r="E723" s="13" t="s">
        <v>5955</v>
      </c>
      <c r="F723" s="13" t="s">
        <v>5956</v>
      </c>
      <c r="G723" s="13" t="s">
        <v>10756</v>
      </c>
      <c r="H723" s="13" t="s">
        <v>3</v>
      </c>
      <c r="I723" s="13" t="s">
        <v>12877</v>
      </c>
      <c r="J723" s="13" t="s">
        <v>10120</v>
      </c>
      <c r="K723" s="13">
        <v>27706365</v>
      </c>
      <c r="L723" s="13">
        <v>27706365</v>
      </c>
      <c r="M723" s="12" t="s">
        <v>29</v>
      </c>
      <c r="N723" s="12" t="s">
        <v>2697</v>
      </c>
      <c r="O723" s="12" t="s">
        <v>5956</v>
      </c>
    </row>
    <row r="724" spans="1:15">
      <c r="A724" s="13" t="s">
        <v>5759</v>
      </c>
      <c r="B724" s="13" t="s">
        <v>2468</v>
      </c>
      <c r="D724" s="13" t="s">
        <v>2468</v>
      </c>
      <c r="E724" s="13" t="s">
        <v>5759</v>
      </c>
      <c r="F724" s="13" t="s">
        <v>133</v>
      </c>
      <c r="G724" s="13" t="s">
        <v>10748</v>
      </c>
      <c r="H724" s="13" t="s">
        <v>3</v>
      </c>
      <c r="I724" s="13" t="s">
        <v>12877</v>
      </c>
      <c r="J724" s="13" t="s">
        <v>8870</v>
      </c>
      <c r="K724" s="13">
        <v>27103980</v>
      </c>
      <c r="L724" s="13">
        <v>27103980</v>
      </c>
      <c r="M724" s="12" t="s">
        <v>29</v>
      </c>
      <c r="N724" s="12" t="s">
        <v>2271</v>
      </c>
      <c r="O724" s="12" t="s">
        <v>133</v>
      </c>
    </row>
    <row r="725" spans="1:15">
      <c r="A725" s="13" t="s">
        <v>4452</v>
      </c>
      <c r="B725" s="13" t="s">
        <v>2475</v>
      </c>
      <c r="D725" s="13" t="s">
        <v>2475</v>
      </c>
      <c r="E725" s="13" t="s">
        <v>4452</v>
      </c>
      <c r="F725" s="13" t="s">
        <v>4453</v>
      </c>
      <c r="G725" s="13" t="s">
        <v>116</v>
      </c>
      <c r="H725" s="13" t="s">
        <v>7</v>
      </c>
      <c r="I725" s="13" t="s">
        <v>12877</v>
      </c>
      <c r="J725" s="13" t="s">
        <v>11059</v>
      </c>
      <c r="K725" s="13">
        <v>26638422</v>
      </c>
      <c r="L725" s="13">
        <v>0</v>
      </c>
      <c r="M725" s="12" t="s">
        <v>29</v>
      </c>
      <c r="N725" s="12" t="s">
        <v>6986</v>
      </c>
      <c r="O725" s="12" t="s">
        <v>4453</v>
      </c>
    </row>
    <row r="726" spans="1:15">
      <c r="A726" s="13" t="s">
        <v>6156</v>
      </c>
      <c r="B726" s="13" t="s">
        <v>2479</v>
      </c>
      <c r="D726" s="13" t="s">
        <v>2479</v>
      </c>
      <c r="E726" s="13" t="s">
        <v>6156</v>
      </c>
      <c r="F726" s="13" t="s">
        <v>7229</v>
      </c>
      <c r="G726" s="13" t="s">
        <v>10737</v>
      </c>
      <c r="H726" s="13" t="s">
        <v>9</v>
      </c>
      <c r="I726" s="13" t="s">
        <v>12877</v>
      </c>
      <c r="J726" s="13" t="s">
        <v>12997</v>
      </c>
      <c r="K726" s="13">
        <v>22525403</v>
      </c>
      <c r="L726" s="13">
        <v>22525403</v>
      </c>
      <c r="M726" s="12" t="s">
        <v>29</v>
      </c>
      <c r="N726" s="12" t="s">
        <v>7228</v>
      </c>
      <c r="O726" s="12" t="s">
        <v>7229</v>
      </c>
    </row>
    <row r="727" spans="1:15">
      <c r="A727" s="13" t="s">
        <v>6176</v>
      </c>
      <c r="B727" s="13" t="s">
        <v>2483</v>
      </c>
      <c r="D727" s="13" t="s">
        <v>2483</v>
      </c>
      <c r="E727" s="13" t="s">
        <v>6176</v>
      </c>
      <c r="F727" s="13" t="s">
        <v>2978</v>
      </c>
      <c r="G727" s="13" t="s">
        <v>10767</v>
      </c>
      <c r="H727" s="13" t="s">
        <v>6</v>
      </c>
      <c r="I727" s="13" t="s">
        <v>12877</v>
      </c>
      <c r="J727" s="13" t="s">
        <v>7961</v>
      </c>
      <c r="K727" s="13">
        <v>27647033</v>
      </c>
      <c r="L727" s="13">
        <v>27647033</v>
      </c>
      <c r="M727" s="12" t="s">
        <v>29</v>
      </c>
      <c r="N727" s="12" t="s">
        <v>7230</v>
      </c>
      <c r="O727" s="12" t="s">
        <v>2978</v>
      </c>
    </row>
    <row r="728" spans="1:15">
      <c r="A728" s="13" t="s">
        <v>4697</v>
      </c>
      <c r="B728" s="13" t="s">
        <v>2487</v>
      </c>
      <c r="D728" s="13" t="s">
        <v>2487</v>
      </c>
      <c r="E728" s="13" t="s">
        <v>4697</v>
      </c>
      <c r="F728" s="13" t="s">
        <v>4698</v>
      </c>
      <c r="G728" s="13" t="s">
        <v>10737</v>
      </c>
      <c r="H728" s="13" t="s">
        <v>9</v>
      </c>
      <c r="I728" s="13" t="s">
        <v>12877</v>
      </c>
      <c r="J728" s="13" t="s">
        <v>7049</v>
      </c>
      <c r="K728" s="13">
        <v>22542637</v>
      </c>
      <c r="L728" s="13">
        <v>22542637</v>
      </c>
      <c r="M728" s="12" t="s">
        <v>29</v>
      </c>
      <c r="N728" s="12" t="s">
        <v>4485</v>
      </c>
      <c r="O728" s="12" t="s">
        <v>4698</v>
      </c>
    </row>
    <row r="729" spans="1:15">
      <c r="A729" s="13" t="s">
        <v>4662</v>
      </c>
      <c r="B729" s="13" t="s">
        <v>2493</v>
      </c>
      <c r="D729" s="13" t="s">
        <v>2493</v>
      </c>
      <c r="E729" s="13" t="s">
        <v>4662</v>
      </c>
      <c r="F729" s="13" t="s">
        <v>4663</v>
      </c>
      <c r="G729" s="13" t="s">
        <v>43</v>
      </c>
      <c r="H729" s="13" t="s">
        <v>5</v>
      </c>
      <c r="I729" s="13" t="s">
        <v>12877</v>
      </c>
      <c r="J729" s="13" t="s">
        <v>11763</v>
      </c>
      <c r="K729" s="13">
        <v>22304823</v>
      </c>
      <c r="L729" s="13">
        <v>22304823</v>
      </c>
      <c r="M729" s="12" t="s">
        <v>29</v>
      </c>
      <c r="N729" s="12" t="s">
        <v>4629</v>
      </c>
      <c r="O729" s="12" t="s">
        <v>4663</v>
      </c>
    </row>
    <row r="730" spans="1:15">
      <c r="A730" s="13" t="s">
        <v>404</v>
      </c>
      <c r="B730" s="13" t="s">
        <v>407</v>
      </c>
      <c r="D730" s="13" t="s">
        <v>407</v>
      </c>
      <c r="E730" s="13" t="s">
        <v>404</v>
      </c>
      <c r="F730" s="13" t="s">
        <v>405</v>
      </c>
      <c r="G730" s="13" t="s">
        <v>43</v>
      </c>
      <c r="H730" s="13" t="s">
        <v>6</v>
      </c>
      <c r="I730" s="13" t="s">
        <v>12877</v>
      </c>
      <c r="J730" s="13" t="s">
        <v>12089</v>
      </c>
      <c r="K730" s="13">
        <v>25480276</v>
      </c>
      <c r="L730" s="13">
        <v>25480276</v>
      </c>
      <c r="M730" s="12" t="s">
        <v>29</v>
      </c>
      <c r="N730" s="12" t="s">
        <v>333</v>
      </c>
      <c r="O730" s="12" t="s">
        <v>405</v>
      </c>
    </row>
    <row r="731" spans="1:15">
      <c r="A731" s="13" t="s">
        <v>376</v>
      </c>
      <c r="B731" s="13" t="s">
        <v>378</v>
      </c>
      <c r="D731" s="13" t="s">
        <v>378</v>
      </c>
      <c r="E731" s="13" t="s">
        <v>376</v>
      </c>
      <c r="F731" s="13" t="s">
        <v>10121</v>
      </c>
      <c r="G731" s="13" t="s">
        <v>43</v>
      </c>
      <c r="H731" s="13" t="s">
        <v>6</v>
      </c>
      <c r="I731" s="13" t="s">
        <v>12877</v>
      </c>
      <c r="J731" s="13" t="s">
        <v>438</v>
      </c>
      <c r="K731" s="13">
        <v>25440947</v>
      </c>
      <c r="L731" s="13">
        <v>0</v>
      </c>
      <c r="M731" s="12" t="s">
        <v>29</v>
      </c>
      <c r="N731" s="12" t="s">
        <v>7231</v>
      </c>
      <c r="O731" s="12" t="s">
        <v>10121</v>
      </c>
    </row>
    <row r="732" spans="1:15">
      <c r="A732" s="13" t="s">
        <v>6041</v>
      </c>
      <c r="B732" s="13" t="s">
        <v>2504</v>
      </c>
      <c r="D732" s="13" t="s">
        <v>2504</v>
      </c>
      <c r="E732" s="13" t="s">
        <v>6041</v>
      </c>
      <c r="F732" s="13" t="s">
        <v>10122</v>
      </c>
      <c r="G732" s="13" t="s">
        <v>10749</v>
      </c>
      <c r="H732" s="13" t="s">
        <v>10</v>
      </c>
      <c r="I732" s="13" t="s">
        <v>12877</v>
      </c>
      <c r="J732" s="13" t="s">
        <v>9790</v>
      </c>
      <c r="K732" s="13">
        <v>27867178</v>
      </c>
      <c r="L732" s="13">
        <v>27867178</v>
      </c>
      <c r="M732" s="12" t="s">
        <v>29</v>
      </c>
      <c r="N732" s="12" t="s">
        <v>7232</v>
      </c>
      <c r="O732" s="12" t="s">
        <v>10122</v>
      </c>
    </row>
    <row r="733" spans="1:15">
      <c r="A733" s="13" t="s">
        <v>5044</v>
      </c>
      <c r="B733" s="13" t="s">
        <v>2505</v>
      </c>
      <c r="D733" s="13" t="s">
        <v>2505</v>
      </c>
      <c r="E733" s="13" t="s">
        <v>5044</v>
      </c>
      <c r="F733" s="13" t="s">
        <v>10123</v>
      </c>
      <c r="G733" s="13" t="s">
        <v>115</v>
      </c>
      <c r="H733" s="13" t="s">
        <v>7</v>
      </c>
      <c r="I733" s="13" t="s">
        <v>12877</v>
      </c>
      <c r="J733" s="13" t="s">
        <v>12998</v>
      </c>
      <c r="K733" s="13">
        <v>27733679</v>
      </c>
      <c r="L733" s="13">
        <v>0</v>
      </c>
      <c r="M733" s="12" t="s">
        <v>29</v>
      </c>
      <c r="N733" s="12" t="s">
        <v>2676</v>
      </c>
      <c r="O733" s="12" t="s">
        <v>10123</v>
      </c>
    </row>
    <row r="734" spans="1:15">
      <c r="A734" s="13" t="s">
        <v>761</v>
      </c>
      <c r="B734" s="13" t="s">
        <v>763</v>
      </c>
      <c r="D734" s="13" t="s">
        <v>763</v>
      </c>
      <c r="E734" s="13" t="s">
        <v>761</v>
      </c>
      <c r="F734" s="13" t="s">
        <v>762</v>
      </c>
      <c r="G734" s="13" t="s">
        <v>297</v>
      </c>
      <c r="H734" s="13" t="s">
        <v>3</v>
      </c>
      <c r="I734" s="13" t="s">
        <v>12877</v>
      </c>
      <c r="J734" s="13" t="s">
        <v>10863</v>
      </c>
      <c r="K734" s="13">
        <v>24163533</v>
      </c>
      <c r="L734" s="13">
        <v>24163533</v>
      </c>
      <c r="M734" s="12" t="s">
        <v>29</v>
      </c>
      <c r="N734" s="12" t="s">
        <v>760</v>
      </c>
      <c r="O734" s="12" t="s">
        <v>762</v>
      </c>
    </row>
    <row r="735" spans="1:15">
      <c r="A735" s="13" t="s">
        <v>765</v>
      </c>
      <c r="B735" s="13" t="s">
        <v>768</v>
      </c>
      <c r="D735" s="13" t="s">
        <v>768</v>
      </c>
      <c r="E735" s="13" t="s">
        <v>765</v>
      </c>
      <c r="F735" s="13" t="s">
        <v>766</v>
      </c>
      <c r="G735" s="13" t="s">
        <v>297</v>
      </c>
      <c r="H735" s="13" t="s">
        <v>3</v>
      </c>
      <c r="I735" s="13" t="s">
        <v>12877</v>
      </c>
      <c r="J735" s="13" t="s">
        <v>10125</v>
      </c>
      <c r="K735" s="13">
        <v>24169301</v>
      </c>
      <c r="L735" s="13">
        <v>24169301</v>
      </c>
      <c r="M735" s="12" t="s">
        <v>29</v>
      </c>
      <c r="N735" s="12" t="s">
        <v>764</v>
      </c>
      <c r="O735" s="12" t="s">
        <v>766</v>
      </c>
    </row>
    <row r="736" spans="1:15">
      <c r="A736" s="13" t="s">
        <v>944</v>
      </c>
      <c r="B736" s="13" t="s">
        <v>798</v>
      </c>
      <c r="D736" s="13" t="s">
        <v>798</v>
      </c>
      <c r="E736" s="13" t="s">
        <v>944</v>
      </c>
      <c r="F736" s="13" t="s">
        <v>945</v>
      </c>
      <c r="G736" s="13" t="s">
        <v>297</v>
      </c>
      <c r="H736" s="13" t="s">
        <v>7</v>
      </c>
      <c r="I736" s="13" t="s">
        <v>12877</v>
      </c>
      <c r="J736" s="13" t="s">
        <v>10126</v>
      </c>
      <c r="K736" s="13">
        <v>24162454</v>
      </c>
      <c r="L736" s="13">
        <v>24162454</v>
      </c>
      <c r="M736" s="12" t="s">
        <v>29</v>
      </c>
      <c r="N736" s="12" t="s">
        <v>943</v>
      </c>
      <c r="O736" s="12" t="s">
        <v>945</v>
      </c>
    </row>
    <row r="737" spans="1:15">
      <c r="A737" s="13" t="s">
        <v>1005</v>
      </c>
      <c r="B737" s="13" t="s">
        <v>1006</v>
      </c>
      <c r="D737" s="13" t="s">
        <v>1006</v>
      </c>
      <c r="E737" s="13" t="s">
        <v>1005</v>
      </c>
      <c r="F737" s="13" t="s">
        <v>8648</v>
      </c>
      <c r="G737" s="13" t="s">
        <v>297</v>
      </c>
      <c r="H737" s="13" t="s">
        <v>9</v>
      </c>
      <c r="I737" s="13" t="s">
        <v>12877</v>
      </c>
      <c r="J737" s="13" t="s">
        <v>11968</v>
      </c>
      <c r="K737" s="13">
        <v>24190384</v>
      </c>
      <c r="L737" s="13">
        <v>24190384</v>
      </c>
      <c r="M737" s="12" t="s">
        <v>29</v>
      </c>
      <c r="N737" s="12" t="s">
        <v>240</v>
      </c>
      <c r="O737" s="12" t="s">
        <v>8648</v>
      </c>
    </row>
    <row r="738" spans="1:15">
      <c r="A738" s="13" t="s">
        <v>1031</v>
      </c>
      <c r="B738" s="13" t="s">
        <v>794</v>
      </c>
      <c r="D738" s="13" t="s">
        <v>794</v>
      </c>
      <c r="E738" s="13" t="s">
        <v>1031</v>
      </c>
      <c r="F738" s="13" t="s">
        <v>1032</v>
      </c>
      <c r="G738" s="13" t="s">
        <v>297</v>
      </c>
      <c r="H738" s="13" t="s">
        <v>10</v>
      </c>
      <c r="I738" s="13" t="s">
        <v>12877</v>
      </c>
      <c r="J738" s="13" t="s">
        <v>10864</v>
      </c>
      <c r="K738" s="13">
        <v>26451148</v>
      </c>
      <c r="L738" s="13">
        <v>26451148</v>
      </c>
      <c r="M738" s="12" t="s">
        <v>29</v>
      </c>
      <c r="N738" s="12" t="s">
        <v>803</v>
      </c>
      <c r="O738" s="12" t="s">
        <v>1032</v>
      </c>
    </row>
    <row r="739" spans="1:15">
      <c r="A739" s="13" t="s">
        <v>4147</v>
      </c>
      <c r="B739" s="13" t="s">
        <v>1044</v>
      </c>
      <c r="D739" s="13" t="s">
        <v>1044</v>
      </c>
      <c r="E739" s="13" t="s">
        <v>4147</v>
      </c>
      <c r="F739" s="13" t="s">
        <v>4148</v>
      </c>
      <c r="G739" s="13" t="s">
        <v>792</v>
      </c>
      <c r="H739" s="13" t="s">
        <v>5</v>
      </c>
      <c r="I739" s="13" t="s">
        <v>12877</v>
      </c>
      <c r="J739" s="13" t="s">
        <v>12999</v>
      </c>
      <c r="K739" s="13">
        <v>26730247</v>
      </c>
      <c r="L739" s="13">
        <v>26730247</v>
      </c>
      <c r="M739" s="12" t="s">
        <v>29</v>
      </c>
      <c r="N739" s="12" t="s">
        <v>3990</v>
      </c>
      <c r="O739" s="12" t="s">
        <v>4148</v>
      </c>
    </row>
    <row r="740" spans="1:15">
      <c r="A740" s="13" t="s">
        <v>2235</v>
      </c>
      <c r="B740" s="13" t="s">
        <v>2236</v>
      </c>
      <c r="D740" s="13" t="s">
        <v>2236</v>
      </c>
      <c r="E740" s="13" t="s">
        <v>2235</v>
      </c>
      <c r="F740" s="13" t="s">
        <v>8703</v>
      </c>
      <c r="G740" s="13" t="s">
        <v>73</v>
      </c>
      <c r="H740" s="13" t="s">
        <v>3</v>
      </c>
      <c r="I740" s="13" t="s">
        <v>12877</v>
      </c>
      <c r="J740" s="13" t="s">
        <v>10127</v>
      </c>
      <c r="K740" s="13">
        <v>24454990</v>
      </c>
      <c r="L740" s="13">
        <v>24454990</v>
      </c>
      <c r="M740" s="12" t="s">
        <v>29</v>
      </c>
      <c r="N740" s="12" t="s">
        <v>2234</v>
      </c>
      <c r="O740" s="12" t="s">
        <v>8703</v>
      </c>
    </row>
    <row r="741" spans="1:15">
      <c r="A741" s="13" t="s">
        <v>2438</v>
      </c>
      <c r="B741" s="13" t="s">
        <v>2419</v>
      </c>
      <c r="D741" s="13" t="s">
        <v>2419</v>
      </c>
      <c r="E741" s="13" t="s">
        <v>2438</v>
      </c>
      <c r="F741" s="13" t="s">
        <v>10128</v>
      </c>
      <c r="G741" s="13" t="s">
        <v>73</v>
      </c>
      <c r="H741" s="13" t="s">
        <v>7</v>
      </c>
      <c r="I741" s="13" t="s">
        <v>12877</v>
      </c>
      <c r="J741" s="13" t="s">
        <v>10129</v>
      </c>
      <c r="K741" s="13">
        <v>24510570</v>
      </c>
      <c r="L741" s="13">
        <v>24510570</v>
      </c>
      <c r="M741" s="12" t="s">
        <v>29</v>
      </c>
      <c r="N741" s="12" t="s">
        <v>7233</v>
      </c>
      <c r="O741" s="12" t="s">
        <v>10128</v>
      </c>
    </row>
    <row r="742" spans="1:15">
      <c r="A742" s="13" t="s">
        <v>6159</v>
      </c>
      <c r="B742" s="13" t="s">
        <v>2449</v>
      </c>
      <c r="D742" s="13" t="s">
        <v>2449</v>
      </c>
      <c r="E742" s="13" t="s">
        <v>6159</v>
      </c>
      <c r="F742" s="13" t="s">
        <v>252</v>
      </c>
      <c r="G742" s="13" t="s">
        <v>10749</v>
      </c>
      <c r="H742" s="13" t="s">
        <v>3</v>
      </c>
      <c r="I742" s="13" t="s">
        <v>12877</v>
      </c>
      <c r="J742" s="13" t="s">
        <v>6301</v>
      </c>
      <c r="K742" s="13">
        <v>27300757</v>
      </c>
      <c r="L742" s="13">
        <v>27300757</v>
      </c>
      <c r="M742" s="12" t="s">
        <v>29</v>
      </c>
      <c r="N742" s="12" t="s">
        <v>7234</v>
      </c>
      <c r="O742" s="12" t="s">
        <v>252</v>
      </c>
    </row>
    <row r="743" spans="1:15">
      <c r="A743" s="13" t="s">
        <v>1325</v>
      </c>
      <c r="B743" s="13" t="s">
        <v>1326</v>
      </c>
      <c r="D743" s="13" t="s">
        <v>1326</v>
      </c>
      <c r="E743" s="13" t="s">
        <v>1325</v>
      </c>
      <c r="F743" s="13" t="s">
        <v>11812</v>
      </c>
      <c r="G743" s="13" t="s">
        <v>10756</v>
      </c>
      <c r="H743" s="13" t="s">
        <v>7</v>
      </c>
      <c r="I743" s="13" t="s">
        <v>12877</v>
      </c>
      <c r="J743" s="13" t="s">
        <v>1057</v>
      </c>
      <c r="K743" s="13">
        <v>27720197</v>
      </c>
      <c r="L743" s="13">
        <v>0</v>
      </c>
      <c r="M743" s="12" t="s">
        <v>29</v>
      </c>
      <c r="N743" s="12" t="s">
        <v>7235</v>
      </c>
      <c r="O743" s="12" t="s">
        <v>11812</v>
      </c>
    </row>
    <row r="744" spans="1:15">
      <c r="A744" s="13" t="s">
        <v>3273</v>
      </c>
      <c r="B744" s="13" t="s">
        <v>2535</v>
      </c>
      <c r="D744" s="13" t="s">
        <v>2535</v>
      </c>
      <c r="E744" s="13" t="s">
        <v>3273</v>
      </c>
      <c r="F744" s="13" t="s">
        <v>1259</v>
      </c>
      <c r="G744" s="13" t="s">
        <v>201</v>
      </c>
      <c r="H744" s="13" t="s">
        <v>10</v>
      </c>
      <c r="I744" s="13" t="s">
        <v>12877</v>
      </c>
      <c r="J744" s="13" t="s">
        <v>13000</v>
      </c>
      <c r="K744" s="13">
        <v>25489152</v>
      </c>
      <c r="L744" s="13">
        <v>87015165</v>
      </c>
      <c r="M744" s="12" t="s">
        <v>29</v>
      </c>
      <c r="N744" s="12" t="s">
        <v>3272</v>
      </c>
      <c r="O744" s="12" t="s">
        <v>1259</v>
      </c>
    </row>
    <row r="745" spans="1:15">
      <c r="A745" s="13" t="s">
        <v>199</v>
      </c>
      <c r="B745" s="13" t="s">
        <v>204</v>
      </c>
      <c r="D745" s="13" t="s">
        <v>204</v>
      </c>
      <c r="E745" s="13" t="s">
        <v>199</v>
      </c>
      <c r="F745" s="13" t="s">
        <v>200</v>
      </c>
      <c r="G745" s="13" t="s">
        <v>201</v>
      </c>
      <c r="H745" s="13" t="s">
        <v>9</v>
      </c>
      <c r="I745" s="13" t="s">
        <v>12877</v>
      </c>
      <c r="J745" s="13" t="s">
        <v>11761</v>
      </c>
      <c r="K745" s="13">
        <v>22731980</v>
      </c>
      <c r="L745" s="13">
        <v>22731980</v>
      </c>
      <c r="M745" s="12" t="s">
        <v>29</v>
      </c>
      <c r="N745" s="12" t="s">
        <v>198</v>
      </c>
      <c r="O745" s="12" t="s">
        <v>200</v>
      </c>
    </row>
    <row r="746" spans="1:15">
      <c r="A746" s="13" t="s">
        <v>6145</v>
      </c>
      <c r="B746" s="13" t="s">
        <v>2439</v>
      </c>
      <c r="D746" s="13" t="s">
        <v>2439</v>
      </c>
      <c r="E746" s="13" t="s">
        <v>6145</v>
      </c>
      <c r="F746" s="13" t="s">
        <v>6146</v>
      </c>
      <c r="G746" s="13" t="s">
        <v>201</v>
      </c>
      <c r="H746" s="13" t="s">
        <v>9</v>
      </c>
      <c r="I746" s="13" t="s">
        <v>12877</v>
      </c>
      <c r="J746" s="13" t="s">
        <v>8754</v>
      </c>
      <c r="K746" s="13">
        <v>22783214</v>
      </c>
      <c r="L746" s="13">
        <v>88112272</v>
      </c>
      <c r="M746" s="12" t="s">
        <v>29</v>
      </c>
      <c r="N746" s="12" t="s">
        <v>7236</v>
      </c>
      <c r="O746" s="12" t="s">
        <v>6146</v>
      </c>
    </row>
    <row r="747" spans="1:15">
      <c r="A747" s="13" t="s">
        <v>2765</v>
      </c>
      <c r="B747" s="13" t="s">
        <v>2457</v>
      </c>
      <c r="D747" s="13" t="s">
        <v>2457</v>
      </c>
      <c r="E747" s="13" t="s">
        <v>2765</v>
      </c>
      <c r="F747" s="13" t="s">
        <v>8722</v>
      </c>
      <c r="G747" s="13" t="s">
        <v>185</v>
      </c>
      <c r="H747" s="13" t="s">
        <v>7</v>
      </c>
      <c r="I747" s="13" t="s">
        <v>12877</v>
      </c>
      <c r="J747" s="13" t="s">
        <v>10247</v>
      </c>
      <c r="K747" s="13">
        <v>22154326</v>
      </c>
      <c r="L747" s="13">
        <v>0</v>
      </c>
      <c r="M747" s="12" t="s">
        <v>29</v>
      </c>
      <c r="N747" s="12" t="s">
        <v>2764</v>
      </c>
      <c r="O747" s="12" t="s">
        <v>8722</v>
      </c>
    </row>
    <row r="748" spans="1:15">
      <c r="A748" s="13" t="s">
        <v>5815</v>
      </c>
      <c r="B748" s="13" t="s">
        <v>2453</v>
      </c>
      <c r="D748" s="13" t="s">
        <v>2453</v>
      </c>
      <c r="E748" s="13" t="s">
        <v>5815</v>
      </c>
      <c r="F748" s="13" t="s">
        <v>5816</v>
      </c>
      <c r="G748" s="13" t="s">
        <v>10748</v>
      </c>
      <c r="H748" s="13" t="s">
        <v>4</v>
      </c>
      <c r="I748" s="13" t="s">
        <v>12877</v>
      </c>
      <c r="J748" s="13" t="s">
        <v>13001</v>
      </c>
      <c r="K748" s="13">
        <v>27671468</v>
      </c>
      <c r="L748" s="13">
        <v>27671468</v>
      </c>
      <c r="M748" s="12" t="s">
        <v>29</v>
      </c>
      <c r="N748" s="12" t="s">
        <v>7105</v>
      </c>
      <c r="O748" s="12" t="s">
        <v>5816</v>
      </c>
    </row>
    <row r="749" spans="1:15">
      <c r="A749" s="13" t="s">
        <v>5790</v>
      </c>
      <c r="B749" s="13" t="s">
        <v>2432</v>
      </c>
      <c r="D749" s="13" t="s">
        <v>2432</v>
      </c>
      <c r="E749" s="13" t="s">
        <v>5790</v>
      </c>
      <c r="F749" s="13" t="s">
        <v>1151</v>
      </c>
      <c r="G749" s="13" t="s">
        <v>10748</v>
      </c>
      <c r="H749" s="13" t="s">
        <v>4</v>
      </c>
      <c r="I749" s="13" t="s">
        <v>12877</v>
      </c>
      <c r="J749" s="13" t="s">
        <v>8857</v>
      </c>
      <c r="K749" s="13">
        <v>44092775</v>
      </c>
      <c r="L749" s="13">
        <v>27625085</v>
      </c>
      <c r="M749" s="12" t="s">
        <v>29</v>
      </c>
      <c r="N749" s="12" t="s">
        <v>5254</v>
      </c>
      <c r="O749" s="12" t="s">
        <v>1151</v>
      </c>
    </row>
    <row r="750" spans="1:15">
      <c r="A750" s="13" t="s">
        <v>2992</v>
      </c>
      <c r="B750" s="13" t="s">
        <v>2549</v>
      </c>
      <c r="D750" s="13" t="s">
        <v>2549</v>
      </c>
      <c r="E750" s="13" t="s">
        <v>2992</v>
      </c>
      <c r="F750" s="13" t="s">
        <v>2993</v>
      </c>
      <c r="G750" s="13" t="s">
        <v>185</v>
      </c>
      <c r="H750" s="13" t="s">
        <v>13</v>
      </c>
      <c r="I750" s="13" t="s">
        <v>12877</v>
      </c>
      <c r="J750" s="13" t="s">
        <v>13002</v>
      </c>
      <c r="K750" s="13">
        <v>24713090</v>
      </c>
      <c r="L750" s="13">
        <v>24713090</v>
      </c>
      <c r="M750" s="12" t="s">
        <v>29</v>
      </c>
      <c r="N750" s="12" t="s">
        <v>7237</v>
      </c>
      <c r="O750" s="12" t="s">
        <v>2993</v>
      </c>
    </row>
    <row r="751" spans="1:15">
      <c r="A751" s="13" t="s">
        <v>3826</v>
      </c>
      <c r="B751" s="13" t="s">
        <v>2385</v>
      </c>
      <c r="D751" s="13" t="s">
        <v>2385</v>
      </c>
      <c r="E751" s="13" t="s">
        <v>3826</v>
      </c>
      <c r="F751" s="13" t="s">
        <v>3827</v>
      </c>
      <c r="G751" s="13" t="s">
        <v>172</v>
      </c>
      <c r="H751" s="13" t="s">
        <v>7</v>
      </c>
      <c r="I751" s="13" t="s">
        <v>12877</v>
      </c>
      <c r="J751" s="13" t="s">
        <v>13003</v>
      </c>
      <c r="K751" s="13">
        <v>22350107</v>
      </c>
      <c r="L751" s="13">
        <v>22350107</v>
      </c>
      <c r="M751" s="12" t="s">
        <v>29</v>
      </c>
      <c r="N751" s="12" t="s">
        <v>7238</v>
      </c>
      <c r="O751" s="12" t="s">
        <v>3827</v>
      </c>
    </row>
    <row r="752" spans="1:15">
      <c r="A752" s="13" t="s">
        <v>5459</v>
      </c>
      <c r="B752" s="13" t="s">
        <v>6623</v>
      </c>
      <c r="D752" s="13" t="s">
        <v>6623</v>
      </c>
      <c r="E752" s="13" t="s">
        <v>5459</v>
      </c>
      <c r="F752" s="13" t="s">
        <v>5460</v>
      </c>
      <c r="G752" s="13" t="s">
        <v>10753</v>
      </c>
      <c r="H752" s="13" t="s">
        <v>3</v>
      </c>
      <c r="I752" s="13" t="s">
        <v>12877</v>
      </c>
      <c r="J752" s="13" t="s">
        <v>5461</v>
      </c>
      <c r="K752" s="13">
        <v>27953860</v>
      </c>
      <c r="L752" s="13">
        <v>27953860</v>
      </c>
      <c r="M752" s="12" t="s">
        <v>29</v>
      </c>
      <c r="N752" s="12" t="s">
        <v>7239</v>
      </c>
      <c r="O752" s="12" t="s">
        <v>5460</v>
      </c>
    </row>
    <row r="753" spans="1:15">
      <c r="A753" s="13" t="s">
        <v>6177</v>
      </c>
      <c r="B753" s="13" t="s">
        <v>2553</v>
      </c>
      <c r="D753" s="13" t="s">
        <v>2553</v>
      </c>
      <c r="E753" s="13" t="s">
        <v>6177</v>
      </c>
      <c r="F753" s="13" t="s">
        <v>6178</v>
      </c>
      <c r="G753" s="13" t="s">
        <v>10753</v>
      </c>
      <c r="H753" s="13" t="s">
        <v>3</v>
      </c>
      <c r="I753" s="13" t="s">
        <v>12877</v>
      </c>
      <c r="J753" s="13" t="s">
        <v>9793</v>
      </c>
      <c r="K753" s="13">
        <v>27954856</v>
      </c>
      <c r="L753" s="13">
        <v>27954856</v>
      </c>
      <c r="M753" s="12" t="s">
        <v>29</v>
      </c>
      <c r="N753" s="12" t="s">
        <v>7240</v>
      </c>
      <c r="O753" s="12" t="s">
        <v>6178</v>
      </c>
    </row>
    <row r="754" spans="1:15">
      <c r="A754" s="13" t="s">
        <v>5455</v>
      </c>
      <c r="B754" s="13" t="s">
        <v>2557</v>
      </c>
      <c r="D754" s="13" t="s">
        <v>2557</v>
      </c>
      <c r="E754" s="13" t="s">
        <v>5455</v>
      </c>
      <c r="F754" s="13" t="s">
        <v>5456</v>
      </c>
      <c r="G754" s="13" t="s">
        <v>10753</v>
      </c>
      <c r="H754" s="13" t="s">
        <v>10</v>
      </c>
      <c r="I754" s="13" t="s">
        <v>12877</v>
      </c>
      <c r="J754" s="13" t="s">
        <v>9296</v>
      </c>
      <c r="K754" s="13">
        <v>27971326</v>
      </c>
      <c r="L754" s="13">
        <v>27971326</v>
      </c>
      <c r="M754" s="12" t="s">
        <v>29</v>
      </c>
      <c r="N754" s="12" t="s">
        <v>7241</v>
      </c>
      <c r="O754" s="12" t="s">
        <v>5456</v>
      </c>
    </row>
    <row r="755" spans="1:15">
      <c r="A755" s="13" t="s">
        <v>5483</v>
      </c>
      <c r="B755" s="13" t="s">
        <v>2561</v>
      </c>
      <c r="D755" s="13" t="s">
        <v>2561</v>
      </c>
      <c r="E755" s="13" t="s">
        <v>5483</v>
      </c>
      <c r="F755" s="13" t="s">
        <v>9297</v>
      </c>
      <c r="G755" s="13" t="s">
        <v>10753</v>
      </c>
      <c r="H755" s="13" t="s">
        <v>3</v>
      </c>
      <c r="I755" s="13" t="s">
        <v>12877</v>
      </c>
      <c r="J755" s="13" t="s">
        <v>6912</v>
      </c>
      <c r="K755" s="13">
        <v>27950737</v>
      </c>
      <c r="L755" s="13">
        <v>27950737</v>
      </c>
      <c r="M755" s="12" t="s">
        <v>29</v>
      </c>
      <c r="N755" s="12" t="s">
        <v>1158</v>
      </c>
      <c r="O755" s="12" t="s">
        <v>9297</v>
      </c>
    </row>
    <row r="756" spans="1:15">
      <c r="A756" s="13" t="s">
        <v>5599</v>
      </c>
      <c r="B756" s="13" t="s">
        <v>2564</v>
      </c>
      <c r="D756" s="13" t="s">
        <v>2564</v>
      </c>
      <c r="E756" s="13" t="s">
        <v>5599</v>
      </c>
      <c r="F756" s="13" t="s">
        <v>2741</v>
      </c>
      <c r="G756" s="13" t="s">
        <v>10753</v>
      </c>
      <c r="H756" s="13" t="s">
        <v>6</v>
      </c>
      <c r="I756" s="13" t="s">
        <v>12877</v>
      </c>
      <c r="J756" s="13" t="s">
        <v>5600</v>
      </c>
      <c r="K756" s="13">
        <v>22005313</v>
      </c>
      <c r="L756" s="13">
        <v>0</v>
      </c>
      <c r="M756" s="12" t="s">
        <v>29</v>
      </c>
      <c r="N756" s="12" t="s">
        <v>7242</v>
      </c>
      <c r="O756" s="12" t="s">
        <v>2741</v>
      </c>
    </row>
    <row r="757" spans="1:15">
      <c r="A757" s="13" t="s">
        <v>5805</v>
      </c>
      <c r="B757" s="13" t="s">
        <v>2568</v>
      </c>
      <c r="D757" s="13" t="s">
        <v>2568</v>
      </c>
      <c r="E757" s="13" t="s">
        <v>5805</v>
      </c>
      <c r="F757" s="13" t="s">
        <v>5806</v>
      </c>
      <c r="G757" s="13" t="s">
        <v>10748</v>
      </c>
      <c r="H757" s="13" t="s">
        <v>12</v>
      </c>
      <c r="I757" s="13" t="s">
        <v>12877</v>
      </c>
      <c r="J757" s="13" t="s">
        <v>8858</v>
      </c>
      <c r="K757" s="13">
        <v>22064635</v>
      </c>
      <c r="L757" s="13">
        <v>0</v>
      </c>
      <c r="M757" s="12" t="s">
        <v>29</v>
      </c>
      <c r="N757" s="12" t="s">
        <v>5804</v>
      </c>
      <c r="O757" s="12" t="s">
        <v>5806</v>
      </c>
    </row>
    <row r="758" spans="1:15">
      <c r="A758" s="13" t="s">
        <v>5603</v>
      </c>
      <c r="B758" s="13" t="s">
        <v>2570</v>
      </c>
      <c r="D758" s="13" t="s">
        <v>2570</v>
      </c>
      <c r="E758" s="13" t="s">
        <v>5603</v>
      </c>
      <c r="F758" s="13" t="s">
        <v>5604</v>
      </c>
      <c r="G758" s="13" t="s">
        <v>10753</v>
      </c>
      <c r="H758" s="13" t="s">
        <v>9</v>
      </c>
      <c r="I758" s="13" t="s">
        <v>12877</v>
      </c>
      <c r="J758" s="13" t="s">
        <v>5605</v>
      </c>
      <c r="K758" s="13">
        <v>27654053</v>
      </c>
      <c r="L758" s="13">
        <v>27654053</v>
      </c>
      <c r="M758" s="12" t="s">
        <v>29</v>
      </c>
      <c r="N758" s="12" t="s">
        <v>3139</v>
      </c>
      <c r="O758" s="12" t="s">
        <v>5604</v>
      </c>
    </row>
    <row r="759" spans="1:15">
      <c r="A759" s="13" t="s">
        <v>5615</v>
      </c>
      <c r="B759" s="13" t="s">
        <v>2574</v>
      </c>
      <c r="D759" s="13" t="s">
        <v>2574</v>
      </c>
      <c r="E759" s="13" t="s">
        <v>5615</v>
      </c>
      <c r="F759" s="13" t="s">
        <v>226</v>
      </c>
      <c r="G759" s="13" t="s">
        <v>10753</v>
      </c>
      <c r="H759" s="13" t="s">
        <v>9</v>
      </c>
      <c r="I759" s="13" t="s">
        <v>12877</v>
      </c>
      <c r="J759" s="13" t="s">
        <v>9298</v>
      </c>
      <c r="K759" s="13">
        <v>27652287</v>
      </c>
      <c r="L759" s="13">
        <v>0</v>
      </c>
      <c r="M759" s="12" t="s">
        <v>29</v>
      </c>
      <c r="N759" s="12" t="s">
        <v>1728</v>
      </c>
      <c r="O759" s="12" t="s">
        <v>226</v>
      </c>
    </row>
    <row r="760" spans="1:15">
      <c r="A760" s="13" t="s">
        <v>5700</v>
      </c>
      <c r="B760" s="13" t="s">
        <v>2577</v>
      </c>
      <c r="D760" s="13" t="s">
        <v>2577</v>
      </c>
      <c r="E760" s="13" t="s">
        <v>5700</v>
      </c>
      <c r="F760" s="13" t="s">
        <v>5701</v>
      </c>
      <c r="G760" s="13" t="s">
        <v>10753</v>
      </c>
      <c r="H760" s="13" t="s">
        <v>13</v>
      </c>
      <c r="I760" s="13" t="s">
        <v>12877</v>
      </c>
      <c r="J760" s="13" t="s">
        <v>5702</v>
      </c>
      <c r="K760" s="13">
        <v>27184442</v>
      </c>
      <c r="L760" s="13">
        <v>27184442</v>
      </c>
      <c r="M760" s="12" t="s">
        <v>29</v>
      </c>
      <c r="N760" s="12" t="s">
        <v>7243</v>
      </c>
      <c r="O760" s="12" t="s">
        <v>5701</v>
      </c>
    </row>
    <row r="761" spans="1:15">
      <c r="A761" s="13" t="s">
        <v>5707</v>
      </c>
      <c r="B761" s="13" t="s">
        <v>2580</v>
      </c>
      <c r="D761" s="13" t="s">
        <v>2580</v>
      </c>
      <c r="E761" s="13" t="s">
        <v>5707</v>
      </c>
      <c r="F761" s="13" t="s">
        <v>9299</v>
      </c>
      <c r="G761" s="13" t="s">
        <v>10753</v>
      </c>
      <c r="H761" s="13" t="s">
        <v>10</v>
      </c>
      <c r="I761" s="13" t="s">
        <v>12877</v>
      </c>
      <c r="J761" s="13" t="s">
        <v>9794</v>
      </c>
      <c r="K761" s="13">
        <v>22001655</v>
      </c>
      <c r="L761" s="13">
        <v>0</v>
      </c>
      <c r="M761" s="12" t="s">
        <v>29</v>
      </c>
      <c r="N761" s="12" t="s">
        <v>5221</v>
      </c>
      <c r="O761" s="12" t="s">
        <v>9299</v>
      </c>
    </row>
    <row r="762" spans="1:15">
      <c r="A762" s="13" t="s">
        <v>4541</v>
      </c>
      <c r="B762" s="13" t="s">
        <v>2589</v>
      </c>
      <c r="D762" s="13" t="s">
        <v>2589</v>
      </c>
      <c r="E762" s="13" t="s">
        <v>4541</v>
      </c>
      <c r="F762" s="13" t="s">
        <v>3059</v>
      </c>
      <c r="G762" s="13" t="s">
        <v>167</v>
      </c>
      <c r="H762" s="13" t="s">
        <v>3</v>
      </c>
      <c r="I762" s="13" t="s">
        <v>12877</v>
      </c>
      <c r="J762" s="13" t="s">
        <v>10866</v>
      </c>
      <c r="K762" s="13">
        <v>24708523</v>
      </c>
      <c r="L762" s="13">
        <v>24708523</v>
      </c>
      <c r="M762" s="12" t="s">
        <v>29</v>
      </c>
      <c r="N762" s="12" t="s">
        <v>7244</v>
      </c>
      <c r="O762" s="12" t="s">
        <v>3059</v>
      </c>
    </row>
    <row r="763" spans="1:15">
      <c r="A763" s="13" t="s">
        <v>3587</v>
      </c>
      <c r="B763" s="13" t="s">
        <v>2592</v>
      </c>
      <c r="D763" s="13" t="s">
        <v>2592</v>
      </c>
      <c r="E763" s="13" t="s">
        <v>3587</v>
      </c>
      <c r="F763" s="13" t="s">
        <v>3588</v>
      </c>
      <c r="G763" s="13" t="s">
        <v>3519</v>
      </c>
      <c r="H763" s="13" t="s">
        <v>5</v>
      </c>
      <c r="I763" s="13" t="s">
        <v>12877</v>
      </c>
      <c r="J763" s="13" t="s">
        <v>3589</v>
      </c>
      <c r="K763" s="13">
        <v>25541224</v>
      </c>
      <c r="L763" s="13">
        <v>25541224</v>
      </c>
      <c r="M763" s="12" t="s">
        <v>29</v>
      </c>
      <c r="N763" s="12" t="s">
        <v>2208</v>
      </c>
      <c r="O763" s="12" t="s">
        <v>3588</v>
      </c>
    </row>
    <row r="764" spans="1:15">
      <c r="A764" s="13" t="s">
        <v>6262</v>
      </c>
      <c r="B764" s="13" t="s">
        <v>2597</v>
      </c>
      <c r="D764" s="13" t="s">
        <v>2597</v>
      </c>
      <c r="E764" s="13" t="s">
        <v>6262</v>
      </c>
      <c r="F764" s="13" t="s">
        <v>9795</v>
      </c>
      <c r="G764" s="13" t="s">
        <v>116</v>
      </c>
      <c r="H764" s="13" t="s">
        <v>10</v>
      </c>
      <c r="I764" s="13" t="s">
        <v>12877</v>
      </c>
      <c r="J764" s="13" t="s">
        <v>6828</v>
      </c>
      <c r="K764" s="13">
        <v>26364033</v>
      </c>
      <c r="L764" s="13">
        <v>26364033</v>
      </c>
      <c r="M764" s="12" t="s">
        <v>29</v>
      </c>
      <c r="N764" s="12" t="s">
        <v>7245</v>
      </c>
      <c r="O764" s="12" t="s">
        <v>9795</v>
      </c>
    </row>
    <row r="765" spans="1:15">
      <c r="A765" s="13" t="s">
        <v>3652</v>
      </c>
      <c r="B765" s="13" t="s">
        <v>2601</v>
      </c>
      <c r="D765" s="13" t="s">
        <v>2601</v>
      </c>
      <c r="E765" s="13" t="s">
        <v>3652</v>
      </c>
      <c r="F765" s="13" t="s">
        <v>75</v>
      </c>
      <c r="G765" s="13" t="s">
        <v>3519</v>
      </c>
      <c r="H765" s="13" t="s">
        <v>12</v>
      </c>
      <c r="I765" s="13" t="s">
        <v>12877</v>
      </c>
      <c r="J765" s="13" t="s">
        <v>13004</v>
      </c>
      <c r="K765" s="13">
        <v>25590072</v>
      </c>
      <c r="L765" s="13">
        <v>25590072</v>
      </c>
      <c r="M765" s="12" t="s">
        <v>29</v>
      </c>
      <c r="N765" s="12" t="s">
        <v>1850</v>
      </c>
      <c r="O765" s="12" t="s">
        <v>75</v>
      </c>
    </row>
    <row r="766" spans="1:15">
      <c r="A766" s="13" t="s">
        <v>6046</v>
      </c>
      <c r="B766" s="13" t="s">
        <v>2604</v>
      </c>
      <c r="D766" s="13" t="s">
        <v>2604</v>
      </c>
      <c r="E766" s="13" t="s">
        <v>6046</v>
      </c>
      <c r="F766" s="13" t="s">
        <v>9300</v>
      </c>
      <c r="G766" s="13" t="s">
        <v>10753</v>
      </c>
      <c r="H766" s="13" t="s">
        <v>10</v>
      </c>
      <c r="I766" s="13" t="s">
        <v>12877</v>
      </c>
      <c r="J766" s="13" t="s">
        <v>6047</v>
      </c>
      <c r="K766" s="13">
        <v>27971359</v>
      </c>
      <c r="L766" s="13">
        <v>27972815</v>
      </c>
      <c r="M766" s="12" t="s">
        <v>29</v>
      </c>
      <c r="N766" s="12" t="s">
        <v>7246</v>
      </c>
      <c r="O766" s="12" t="s">
        <v>9300</v>
      </c>
    </row>
    <row r="767" spans="1:15">
      <c r="A767" s="13" t="s">
        <v>5447</v>
      </c>
      <c r="B767" s="13" t="s">
        <v>2607</v>
      </c>
      <c r="D767" s="13" t="s">
        <v>2607</v>
      </c>
      <c r="E767" s="13" t="s">
        <v>5447</v>
      </c>
      <c r="F767" s="13" t="s">
        <v>1992</v>
      </c>
      <c r="G767" s="13" t="s">
        <v>10753</v>
      </c>
      <c r="H767" s="13" t="s">
        <v>10</v>
      </c>
      <c r="I767" s="13" t="s">
        <v>12877</v>
      </c>
      <c r="J767" s="13" t="s">
        <v>9301</v>
      </c>
      <c r="K767" s="13">
        <v>27971097</v>
      </c>
      <c r="L767" s="13">
        <v>0</v>
      </c>
      <c r="M767" s="12" t="s">
        <v>29</v>
      </c>
      <c r="N767" s="12" t="s">
        <v>4895</v>
      </c>
      <c r="O767" s="12" t="s">
        <v>1992</v>
      </c>
    </row>
    <row r="768" spans="1:15">
      <c r="A768" s="13" t="s">
        <v>5523</v>
      </c>
      <c r="B768" s="13" t="s">
        <v>2610</v>
      </c>
      <c r="D768" s="13" t="s">
        <v>2610</v>
      </c>
      <c r="E768" s="13" t="s">
        <v>5523</v>
      </c>
      <c r="F768" s="13" t="s">
        <v>1259</v>
      </c>
      <c r="G768" s="13" t="s">
        <v>10753</v>
      </c>
      <c r="H768" s="13" t="s">
        <v>5</v>
      </c>
      <c r="I768" s="13" t="s">
        <v>12877</v>
      </c>
      <c r="J768" s="13" t="s">
        <v>5524</v>
      </c>
      <c r="K768" s="13">
        <v>27590080</v>
      </c>
      <c r="L768" s="13">
        <v>0</v>
      </c>
      <c r="M768" s="12" t="s">
        <v>29</v>
      </c>
      <c r="N768" s="12" t="s">
        <v>7247</v>
      </c>
      <c r="O768" s="12" t="s">
        <v>1259</v>
      </c>
    </row>
    <row r="769" spans="1:15">
      <c r="A769" s="13" t="s">
        <v>5561</v>
      </c>
      <c r="B769" s="13" t="s">
        <v>2613</v>
      </c>
      <c r="D769" s="13" t="s">
        <v>2613</v>
      </c>
      <c r="E769" s="13" t="s">
        <v>5561</v>
      </c>
      <c r="F769" s="13" t="s">
        <v>5562</v>
      </c>
      <c r="G769" s="13" t="s">
        <v>10753</v>
      </c>
      <c r="H769" s="13" t="s">
        <v>6</v>
      </c>
      <c r="I769" s="13" t="s">
        <v>12877</v>
      </c>
      <c r="J769" s="13" t="s">
        <v>9310</v>
      </c>
      <c r="K769" s="13">
        <v>22001776</v>
      </c>
      <c r="L769" s="13">
        <v>22001776</v>
      </c>
      <c r="M769" s="12" t="s">
        <v>29</v>
      </c>
      <c r="N769" s="12" t="s">
        <v>7248</v>
      </c>
      <c r="O769" s="12" t="s">
        <v>5562</v>
      </c>
    </row>
    <row r="770" spans="1:15">
      <c r="A770" s="13" t="s">
        <v>5590</v>
      </c>
      <c r="B770" s="13" t="s">
        <v>2616</v>
      </c>
      <c r="D770" s="13" t="s">
        <v>2616</v>
      </c>
      <c r="E770" s="13" t="s">
        <v>5590</v>
      </c>
      <c r="F770" s="13" t="s">
        <v>5591</v>
      </c>
      <c r="G770" s="13" t="s">
        <v>10753</v>
      </c>
      <c r="H770" s="13" t="s">
        <v>6</v>
      </c>
      <c r="I770" s="13" t="s">
        <v>12877</v>
      </c>
      <c r="J770" s="13" t="s">
        <v>9893</v>
      </c>
      <c r="K770" s="13">
        <v>27689738</v>
      </c>
      <c r="L770" s="13">
        <v>0</v>
      </c>
      <c r="M770" s="12" t="s">
        <v>29</v>
      </c>
      <c r="N770" s="12" t="s">
        <v>7249</v>
      </c>
      <c r="O770" s="12" t="s">
        <v>5591</v>
      </c>
    </row>
    <row r="771" spans="1:15">
      <c r="A771" s="13" t="s">
        <v>3655</v>
      </c>
      <c r="B771" s="13" t="s">
        <v>2403</v>
      </c>
      <c r="D771" s="13" t="s">
        <v>2403</v>
      </c>
      <c r="E771" s="13" t="s">
        <v>3655</v>
      </c>
      <c r="F771" s="13" t="s">
        <v>3167</v>
      </c>
      <c r="G771" s="13" t="s">
        <v>3519</v>
      </c>
      <c r="H771" s="13" t="s">
        <v>6</v>
      </c>
      <c r="I771" s="13" t="s">
        <v>12877</v>
      </c>
      <c r="J771" s="13" t="s">
        <v>9336</v>
      </c>
      <c r="K771" s="13">
        <v>25386155</v>
      </c>
      <c r="L771" s="13">
        <v>25386198</v>
      </c>
      <c r="M771" s="12" t="s">
        <v>29</v>
      </c>
      <c r="N771" s="12" t="s">
        <v>3654</v>
      </c>
      <c r="O771" s="12" t="s">
        <v>3167</v>
      </c>
    </row>
    <row r="772" spans="1:15">
      <c r="A772" s="13" t="s">
        <v>5608</v>
      </c>
      <c r="B772" s="13" t="s">
        <v>2620</v>
      </c>
      <c r="D772" s="13" t="s">
        <v>2620</v>
      </c>
      <c r="E772" s="13" t="s">
        <v>5608</v>
      </c>
      <c r="F772" s="13" t="s">
        <v>7250</v>
      </c>
      <c r="G772" s="13" t="s">
        <v>10753</v>
      </c>
      <c r="H772" s="13" t="s">
        <v>9</v>
      </c>
      <c r="I772" s="13" t="s">
        <v>12877</v>
      </c>
      <c r="J772" s="13" t="s">
        <v>13005</v>
      </c>
      <c r="K772" s="13">
        <v>27601531</v>
      </c>
      <c r="L772" s="13">
        <v>27601531</v>
      </c>
      <c r="M772" s="12" t="s">
        <v>29</v>
      </c>
      <c r="N772" s="12" t="s">
        <v>2894</v>
      </c>
      <c r="O772" s="12" t="s">
        <v>7250</v>
      </c>
    </row>
    <row r="773" spans="1:15">
      <c r="A773" s="13" t="s">
        <v>5716</v>
      </c>
      <c r="B773" s="13" t="s">
        <v>2621</v>
      </c>
      <c r="D773" s="13" t="s">
        <v>2621</v>
      </c>
      <c r="E773" s="13" t="s">
        <v>5716</v>
      </c>
      <c r="F773" s="13" t="s">
        <v>5717</v>
      </c>
      <c r="G773" s="13" t="s">
        <v>10753</v>
      </c>
      <c r="H773" s="13" t="s">
        <v>13</v>
      </c>
      <c r="I773" s="13" t="s">
        <v>12877</v>
      </c>
      <c r="J773" s="13" t="s">
        <v>5718</v>
      </c>
      <c r="K773" s="13">
        <v>27978231</v>
      </c>
      <c r="L773" s="13">
        <v>27978231</v>
      </c>
      <c r="M773" s="12" t="s">
        <v>29</v>
      </c>
      <c r="N773" s="12" t="s">
        <v>5715</v>
      </c>
      <c r="O773" s="12" t="s">
        <v>5717</v>
      </c>
    </row>
    <row r="774" spans="1:15">
      <c r="A774" s="13" t="s">
        <v>1070</v>
      </c>
      <c r="B774" s="13" t="s">
        <v>1072</v>
      </c>
      <c r="D774" s="13" t="s">
        <v>1072</v>
      </c>
      <c r="E774" s="13" t="s">
        <v>1070</v>
      </c>
      <c r="F774" s="13" t="s">
        <v>1071</v>
      </c>
      <c r="G774" s="13" t="s">
        <v>10756</v>
      </c>
      <c r="H774" s="13" t="s">
        <v>3</v>
      </c>
      <c r="I774" s="13" t="s">
        <v>12877</v>
      </c>
      <c r="J774" s="13" t="s">
        <v>1388</v>
      </c>
      <c r="K774" s="13">
        <v>27701253</v>
      </c>
      <c r="L774" s="13">
        <v>27701253</v>
      </c>
      <c r="M774" s="12" t="s">
        <v>29</v>
      </c>
      <c r="N774" s="12" t="s">
        <v>1069</v>
      </c>
      <c r="O774" s="12" t="s">
        <v>1071</v>
      </c>
    </row>
    <row r="775" spans="1:15">
      <c r="A775" s="13" t="s">
        <v>1217</v>
      </c>
      <c r="B775" s="13" t="s">
        <v>590</v>
      </c>
      <c r="D775" s="13" t="s">
        <v>590</v>
      </c>
      <c r="E775" s="13" t="s">
        <v>1217</v>
      </c>
      <c r="F775" s="13" t="s">
        <v>3364</v>
      </c>
      <c r="G775" s="13" t="s">
        <v>10756</v>
      </c>
      <c r="H775" s="13" t="s">
        <v>6</v>
      </c>
      <c r="I775" s="13" t="s">
        <v>12877</v>
      </c>
      <c r="J775" s="13" t="s">
        <v>11816</v>
      </c>
      <c r="K775" s="13">
        <v>27716575</v>
      </c>
      <c r="L775" s="13">
        <v>0</v>
      </c>
      <c r="M775" s="12" t="s">
        <v>29</v>
      </c>
      <c r="N775" s="12" t="s">
        <v>243</v>
      </c>
      <c r="O775" s="12" t="s">
        <v>3364</v>
      </c>
    </row>
    <row r="776" spans="1:15">
      <c r="A776" s="13" t="s">
        <v>1721</v>
      </c>
      <c r="B776" s="13" t="s">
        <v>1722</v>
      </c>
      <c r="D776" s="13" t="s">
        <v>1722</v>
      </c>
      <c r="E776" s="13" t="s">
        <v>1721</v>
      </c>
      <c r="F776" s="13" t="s">
        <v>8665</v>
      </c>
      <c r="G776" s="13" t="s">
        <v>10749</v>
      </c>
      <c r="H776" s="13" t="s">
        <v>17</v>
      </c>
      <c r="I776" s="13" t="s">
        <v>12877</v>
      </c>
      <c r="J776" s="13" t="s">
        <v>9796</v>
      </c>
      <c r="K776" s="13">
        <v>27302464</v>
      </c>
      <c r="L776" s="13">
        <v>27302464</v>
      </c>
      <c r="M776" s="12" t="s">
        <v>29</v>
      </c>
      <c r="N776" s="12" t="s">
        <v>1720</v>
      </c>
      <c r="O776" s="12" t="s">
        <v>9302</v>
      </c>
    </row>
    <row r="777" spans="1:15">
      <c r="A777" s="13" t="s">
        <v>1875</v>
      </c>
      <c r="B777" s="13" t="s">
        <v>1876</v>
      </c>
      <c r="D777" s="13" t="s">
        <v>1876</v>
      </c>
      <c r="E777" s="13" t="s">
        <v>1875</v>
      </c>
      <c r="F777" s="13" t="s">
        <v>160</v>
      </c>
      <c r="G777" s="13" t="s">
        <v>74</v>
      </c>
      <c r="H777" s="13" t="s">
        <v>4</v>
      </c>
      <c r="I777" s="13" t="s">
        <v>12877</v>
      </c>
      <c r="J777" s="13" t="s">
        <v>13006</v>
      </c>
      <c r="K777" s="13">
        <v>24410791</v>
      </c>
      <c r="L777" s="13">
        <v>24426657</v>
      </c>
      <c r="M777" s="12" t="s">
        <v>29</v>
      </c>
      <c r="N777" s="12" t="s">
        <v>7251</v>
      </c>
      <c r="O777" s="12" t="s">
        <v>160</v>
      </c>
    </row>
    <row r="778" spans="1:15">
      <c r="A778" s="13" t="s">
        <v>2021</v>
      </c>
      <c r="B778" s="13" t="s">
        <v>806</v>
      </c>
      <c r="D778" s="13" t="s">
        <v>806</v>
      </c>
      <c r="E778" s="13" t="s">
        <v>2021</v>
      </c>
      <c r="F778" s="13" t="s">
        <v>2022</v>
      </c>
      <c r="G778" s="13" t="s">
        <v>74</v>
      </c>
      <c r="H778" s="13" t="s">
        <v>14</v>
      </c>
      <c r="I778" s="13" t="s">
        <v>12877</v>
      </c>
      <c r="J778" s="13" t="s">
        <v>8684</v>
      </c>
      <c r="K778" s="13">
        <v>24946059</v>
      </c>
      <c r="L778" s="13">
        <v>24946059</v>
      </c>
      <c r="M778" s="12" t="s">
        <v>29</v>
      </c>
      <c r="N778" s="12" t="s">
        <v>1395</v>
      </c>
      <c r="O778" s="12" t="s">
        <v>2022</v>
      </c>
    </row>
    <row r="779" spans="1:15">
      <c r="A779" s="13" t="s">
        <v>2034</v>
      </c>
      <c r="B779" s="13" t="s">
        <v>923</v>
      </c>
      <c r="D779" s="13" t="s">
        <v>923</v>
      </c>
      <c r="E779" s="13" t="s">
        <v>2034</v>
      </c>
      <c r="F779" s="13" t="s">
        <v>422</v>
      </c>
      <c r="G779" s="13" t="s">
        <v>74</v>
      </c>
      <c r="H779" s="13" t="s">
        <v>9</v>
      </c>
      <c r="I779" s="13" t="s">
        <v>12877</v>
      </c>
      <c r="J779" s="13" t="s">
        <v>6913</v>
      </c>
      <c r="K779" s="13">
        <v>24944342</v>
      </c>
      <c r="L779" s="13">
        <v>24944342</v>
      </c>
      <c r="M779" s="12" t="s">
        <v>29</v>
      </c>
      <c r="N779" s="12" t="s">
        <v>1907</v>
      </c>
      <c r="O779" s="12" t="s">
        <v>422</v>
      </c>
    </row>
    <row r="780" spans="1:15">
      <c r="A780" s="13" t="s">
        <v>2068</v>
      </c>
      <c r="B780" s="13" t="s">
        <v>2070</v>
      </c>
      <c r="D780" s="13" t="s">
        <v>2070</v>
      </c>
      <c r="E780" s="13" t="s">
        <v>2068</v>
      </c>
      <c r="F780" s="13" t="s">
        <v>2069</v>
      </c>
      <c r="G780" s="13" t="s">
        <v>74</v>
      </c>
      <c r="H780" s="13" t="s">
        <v>5</v>
      </c>
      <c r="I780" s="13" t="s">
        <v>12877</v>
      </c>
      <c r="J780" s="13" t="s">
        <v>10918</v>
      </c>
      <c r="K780" s="13">
        <v>24822274</v>
      </c>
      <c r="L780" s="13">
        <v>24822338</v>
      </c>
      <c r="M780" s="12" t="s">
        <v>29</v>
      </c>
      <c r="N780" s="12" t="s">
        <v>7252</v>
      </c>
      <c r="O780" s="12" t="s">
        <v>2069</v>
      </c>
    </row>
    <row r="781" spans="1:15">
      <c r="A781" s="13" t="s">
        <v>2145</v>
      </c>
      <c r="B781" s="13" t="s">
        <v>1030</v>
      </c>
      <c r="D781" s="13" t="s">
        <v>1030</v>
      </c>
      <c r="E781" s="13" t="s">
        <v>2145</v>
      </c>
      <c r="F781" s="13" t="s">
        <v>2146</v>
      </c>
      <c r="G781" s="13" t="s">
        <v>74</v>
      </c>
      <c r="H781" s="13" t="s">
        <v>13</v>
      </c>
      <c r="I781" s="13" t="s">
        <v>12877</v>
      </c>
      <c r="J781" s="13" t="s">
        <v>7982</v>
      </c>
      <c r="K781" s="13">
        <v>24286162</v>
      </c>
      <c r="L781" s="13">
        <v>24286162</v>
      </c>
      <c r="M781" s="12" t="s">
        <v>29</v>
      </c>
      <c r="N781" s="12" t="s">
        <v>2089</v>
      </c>
      <c r="O781" s="12" t="s">
        <v>2146</v>
      </c>
    </row>
    <row r="782" spans="1:15">
      <c r="A782" s="13" t="s">
        <v>13007</v>
      </c>
      <c r="B782" s="13" t="s">
        <v>7152</v>
      </c>
      <c r="D782" s="13" t="s">
        <v>7152</v>
      </c>
      <c r="E782" s="13" t="s">
        <v>13007</v>
      </c>
      <c r="F782" s="13" t="s">
        <v>1992</v>
      </c>
      <c r="G782" s="13" t="s">
        <v>74</v>
      </c>
      <c r="H782" s="13" t="s">
        <v>13</v>
      </c>
      <c r="I782" s="13" t="s">
        <v>12877</v>
      </c>
      <c r="J782" s="13" t="s">
        <v>13008</v>
      </c>
      <c r="K782" s="13">
        <v>24286503</v>
      </c>
      <c r="L782" s="13">
        <v>0</v>
      </c>
      <c r="M782" s="12" t="s">
        <v>29</v>
      </c>
      <c r="N782" s="12" t="s">
        <v>480</v>
      </c>
      <c r="O782" s="12" t="s">
        <v>1992</v>
      </c>
    </row>
    <row r="783" spans="1:15">
      <c r="A783" s="13" t="s">
        <v>5870</v>
      </c>
      <c r="B783" s="13" t="s">
        <v>826</v>
      </c>
      <c r="D783" s="13" t="s">
        <v>826</v>
      </c>
      <c r="E783" s="13" t="s">
        <v>5870</v>
      </c>
      <c r="F783" s="13" t="s">
        <v>5871</v>
      </c>
      <c r="G783" s="13" t="s">
        <v>10748</v>
      </c>
      <c r="H783" s="13" t="s">
        <v>6</v>
      </c>
      <c r="I783" s="13" t="s">
        <v>12877</v>
      </c>
      <c r="J783" s="13" t="s">
        <v>11030</v>
      </c>
      <c r="K783" s="13">
        <v>27601496</v>
      </c>
      <c r="L783" s="13">
        <v>27601496</v>
      </c>
      <c r="M783" s="12" t="s">
        <v>29</v>
      </c>
      <c r="N783" s="12" t="s">
        <v>7111</v>
      </c>
      <c r="O783" s="12" t="s">
        <v>5871</v>
      </c>
    </row>
    <row r="784" spans="1:15">
      <c r="A784" s="13" t="s">
        <v>5892</v>
      </c>
      <c r="B784" s="13" t="s">
        <v>823</v>
      </c>
      <c r="D784" s="13" t="s">
        <v>823</v>
      </c>
      <c r="E784" s="13" t="s">
        <v>5892</v>
      </c>
      <c r="F784" s="13" t="s">
        <v>5893</v>
      </c>
      <c r="G784" s="13" t="s">
        <v>10748</v>
      </c>
      <c r="H784" s="13" t="s">
        <v>10</v>
      </c>
      <c r="I784" s="13" t="s">
        <v>12877</v>
      </c>
      <c r="J784" s="13" t="s">
        <v>5609</v>
      </c>
      <c r="K784" s="13">
        <v>27620676</v>
      </c>
      <c r="L784" s="13">
        <v>27620676</v>
      </c>
      <c r="M784" s="12" t="s">
        <v>29</v>
      </c>
      <c r="N784" s="12" t="s">
        <v>7253</v>
      </c>
      <c r="O784" s="12" t="s">
        <v>5893</v>
      </c>
    </row>
    <row r="785" spans="1:15">
      <c r="A785" s="13" t="s">
        <v>5917</v>
      </c>
      <c r="B785" s="13" t="s">
        <v>819</v>
      </c>
      <c r="D785" s="13" t="s">
        <v>819</v>
      </c>
      <c r="E785" s="13" t="s">
        <v>5917</v>
      </c>
      <c r="F785" s="13" t="s">
        <v>5918</v>
      </c>
      <c r="G785" s="13" t="s">
        <v>10748</v>
      </c>
      <c r="H785" s="13" t="s">
        <v>7</v>
      </c>
      <c r="I785" s="13" t="s">
        <v>12877</v>
      </c>
      <c r="J785" s="13" t="s">
        <v>11817</v>
      </c>
      <c r="K785" s="13">
        <v>27628132</v>
      </c>
      <c r="L785" s="13">
        <v>27628132</v>
      </c>
      <c r="M785" s="12" t="s">
        <v>29</v>
      </c>
      <c r="N785" s="12" t="s">
        <v>7254</v>
      </c>
      <c r="O785" s="12" t="s">
        <v>5918</v>
      </c>
    </row>
    <row r="786" spans="1:15">
      <c r="A786" s="13" t="s">
        <v>5927</v>
      </c>
      <c r="B786" s="13" t="s">
        <v>814</v>
      </c>
      <c r="D786" s="13" t="s">
        <v>814</v>
      </c>
      <c r="E786" s="13" t="s">
        <v>5927</v>
      </c>
      <c r="F786" s="13" t="s">
        <v>5928</v>
      </c>
      <c r="G786" s="13" t="s">
        <v>10748</v>
      </c>
      <c r="H786" s="13" t="s">
        <v>7</v>
      </c>
      <c r="I786" s="13" t="s">
        <v>12877</v>
      </c>
      <c r="J786" s="13" t="s">
        <v>11818</v>
      </c>
      <c r="K786" s="13">
        <v>27628187</v>
      </c>
      <c r="L786" s="13">
        <v>0</v>
      </c>
      <c r="M786" s="12" t="s">
        <v>29</v>
      </c>
      <c r="N786" s="12" t="s">
        <v>7119</v>
      </c>
      <c r="O786" s="12" t="s">
        <v>5928</v>
      </c>
    </row>
    <row r="787" spans="1:15">
      <c r="A787" s="13" t="s">
        <v>4858</v>
      </c>
      <c r="B787" s="13" t="s">
        <v>2656</v>
      </c>
      <c r="D787" s="13" t="s">
        <v>2656</v>
      </c>
      <c r="E787" s="13" t="s">
        <v>4858</v>
      </c>
      <c r="F787" s="13" t="s">
        <v>4859</v>
      </c>
      <c r="G787" s="13" t="s">
        <v>74</v>
      </c>
      <c r="H787" s="13" t="s">
        <v>6</v>
      </c>
      <c r="I787" s="13" t="s">
        <v>12877</v>
      </c>
      <c r="J787" s="13" t="s">
        <v>1939</v>
      </c>
      <c r="K787" s="13">
        <v>24382167</v>
      </c>
      <c r="L787" s="13">
        <v>24382167</v>
      </c>
      <c r="M787" s="12" t="s">
        <v>29</v>
      </c>
      <c r="N787" s="12" t="s">
        <v>7255</v>
      </c>
      <c r="O787" s="12" t="s">
        <v>4859</v>
      </c>
    </row>
    <row r="788" spans="1:15">
      <c r="A788" s="13" t="s">
        <v>1968</v>
      </c>
      <c r="B788" s="13" t="s">
        <v>830</v>
      </c>
      <c r="D788" s="13" t="s">
        <v>830</v>
      </c>
      <c r="E788" s="13" t="s">
        <v>1968</v>
      </c>
      <c r="F788" s="13" t="s">
        <v>1969</v>
      </c>
      <c r="G788" s="13" t="s">
        <v>74</v>
      </c>
      <c r="H788" s="13" t="s">
        <v>7</v>
      </c>
      <c r="I788" s="13" t="s">
        <v>12877</v>
      </c>
      <c r="J788" s="13" t="s">
        <v>10134</v>
      </c>
      <c r="K788" s="13">
        <v>24341636</v>
      </c>
      <c r="L788" s="13">
        <v>24341636</v>
      </c>
      <c r="M788" s="12" t="s">
        <v>29</v>
      </c>
      <c r="N788" s="12" t="s">
        <v>1967</v>
      </c>
      <c r="O788" s="12" t="s">
        <v>1969</v>
      </c>
    </row>
    <row r="789" spans="1:15">
      <c r="A789" s="13" t="s">
        <v>2066</v>
      </c>
      <c r="B789" s="13" t="s">
        <v>833</v>
      </c>
      <c r="D789" s="13" t="s">
        <v>833</v>
      </c>
      <c r="E789" s="13" t="s">
        <v>2066</v>
      </c>
      <c r="F789" s="13" t="s">
        <v>2067</v>
      </c>
      <c r="G789" s="13" t="s">
        <v>74</v>
      </c>
      <c r="H789" s="13" t="s">
        <v>14</v>
      </c>
      <c r="I789" s="13" t="s">
        <v>12877</v>
      </c>
      <c r="J789" s="13" t="s">
        <v>10868</v>
      </c>
      <c r="K789" s="13">
        <v>24943444</v>
      </c>
      <c r="L789" s="13">
        <v>0</v>
      </c>
      <c r="M789" s="12" t="s">
        <v>29</v>
      </c>
      <c r="N789" s="12" t="s">
        <v>749</v>
      </c>
      <c r="O789" s="12" t="s">
        <v>2067</v>
      </c>
    </row>
    <row r="790" spans="1:15">
      <c r="A790" s="13" t="s">
        <v>3099</v>
      </c>
      <c r="B790" s="13" t="s">
        <v>2662</v>
      </c>
      <c r="D790" s="13" t="s">
        <v>2662</v>
      </c>
      <c r="E790" s="13" t="s">
        <v>3099</v>
      </c>
      <c r="F790" s="13" t="s">
        <v>3100</v>
      </c>
      <c r="G790" s="13" t="s">
        <v>10748</v>
      </c>
      <c r="H790" s="13" t="s">
        <v>5</v>
      </c>
      <c r="I790" s="13" t="s">
        <v>12877</v>
      </c>
      <c r="J790" s="13" t="s">
        <v>13009</v>
      </c>
      <c r="K790" s="13">
        <v>27677009</v>
      </c>
      <c r="L790" s="13">
        <v>27677009</v>
      </c>
      <c r="M790" s="12" t="s">
        <v>29</v>
      </c>
      <c r="N790" s="12" t="s">
        <v>1750</v>
      </c>
      <c r="O790" s="12" t="s">
        <v>3100</v>
      </c>
    </row>
    <row r="791" spans="1:15">
      <c r="A791" s="13" t="s">
        <v>5915</v>
      </c>
      <c r="B791" s="13" t="s">
        <v>2665</v>
      </c>
      <c r="D791" s="13" t="s">
        <v>2665</v>
      </c>
      <c r="E791" s="13" t="s">
        <v>5915</v>
      </c>
      <c r="F791" s="13" t="s">
        <v>402</v>
      </c>
      <c r="G791" s="13" t="s">
        <v>10748</v>
      </c>
      <c r="H791" s="13" t="s">
        <v>7</v>
      </c>
      <c r="I791" s="13" t="s">
        <v>12877</v>
      </c>
      <c r="J791" s="13" t="s">
        <v>9303</v>
      </c>
      <c r="K791" s="13">
        <v>44092788</v>
      </c>
      <c r="L791" s="13">
        <v>0</v>
      </c>
      <c r="M791" s="12" t="s">
        <v>29</v>
      </c>
      <c r="N791" s="12" t="s">
        <v>7114</v>
      </c>
      <c r="O791" s="12" t="s">
        <v>402</v>
      </c>
    </row>
    <row r="792" spans="1:15">
      <c r="A792" s="13" t="s">
        <v>3829</v>
      </c>
      <c r="B792" s="13" t="s">
        <v>872</v>
      </c>
      <c r="D792" s="13" t="s">
        <v>872</v>
      </c>
      <c r="E792" s="13" t="s">
        <v>3829</v>
      </c>
      <c r="F792" s="13" t="s">
        <v>203</v>
      </c>
      <c r="G792" s="13" t="s">
        <v>172</v>
      </c>
      <c r="H792" s="13" t="s">
        <v>9</v>
      </c>
      <c r="I792" s="13" t="s">
        <v>12877</v>
      </c>
      <c r="J792" s="13" t="s">
        <v>3792</v>
      </c>
      <c r="K792" s="13">
        <v>22683779</v>
      </c>
      <c r="L792" s="13">
        <v>22683779</v>
      </c>
      <c r="M792" s="12" t="s">
        <v>29</v>
      </c>
      <c r="N792" s="12" t="s">
        <v>453</v>
      </c>
      <c r="O792" s="12" t="s">
        <v>203</v>
      </c>
    </row>
    <row r="793" spans="1:15">
      <c r="A793" s="13" t="s">
        <v>3917</v>
      </c>
      <c r="B793" s="13" t="s">
        <v>859</v>
      </c>
      <c r="D793" s="13" t="s">
        <v>859</v>
      </c>
      <c r="E793" s="13" t="s">
        <v>3917</v>
      </c>
      <c r="F793" s="13" t="s">
        <v>3918</v>
      </c>
      <c r="G793" s="13" t="s">
        <v>10767</v>
      </c>
      <c r="H793" s="13" t="s">
        <v>6</v>
      </c>
      <c r="I793" s="13" t="s">
        <v>12877</v>
      </c>
      <c r="J793" s="13" t="s">
        <v>8765</v>
      </c>
      <c r="K793" s="13">
        <v>27641301</v>
      </c>
      <c r="L793" s="13">
        <v>27641301</v>
      </c>
      <c r="M793" s="12" t="s">
        <v>29</v>
      </c>
      <c r="N793" s="12" t="s">
        <v>1191</v>
      </c>
      <c r="O793" s="12" t="s">
        <v>3918</v>
      </c>
    </row>
    <row r="794" spans="1:15">
      <c r="A794" s="13" t="s">
        <v>3935</v>
      </c>
      <c r="B794" s="13" t="s">
        <v>856</v>
      </c>
      <c r="D794" s="13" t="s">
        <v>856</v>
      </c>
      <c r="E794" s="13" t="s">
        <v>3935</v>
      </c>
      <c r="F794" s="13" t="s">
        <v>3936</v>
      </c>
      <c r="G794" s="13" t="s">
        <v>10767</v>
      </c>
      <c r="H794" s="13" t="s">
        <v>4</v>
      </c>
      <c r="I794" s="13" t="s">
        <v>12877</v>
      </c>
      <c r="J794" s="13" t="s">
        <v>6307</v>
      </c>
      <c r="K794" s="13">
        <v>27645534</v>
      </c>
      <c r="L794" s="13">
        <v>27645534</v>
      </c>
      <c r="M794" s="12" t="s">
        <v>29</v>
      </c>
      <c r="N794" s="12" t="s">
        <v>7256</v>
      </c>
      <c r="O794" s="12" t="s">
        <v>3936</v>
      </c>
    </row>
    <row r="795" spans="1:15">
      <c r="A795" s="13" t="s">
        <v>5873</v>
      </c>
      <c r="B795" s="13" t="s">
        <v>2671</v>
      </c>
      <c r="D795" s="13" t="s">
        <v>2671</v>
      </c>
      <c r="E795" s="13" t="s">
        <v>5873</v>
      </c>
      <c r="F795" s="13" t="s">
        <v>5874</v>
      </c>
      <c r="G795" s="13" t="s">
        <v>10748</v>
      </c>
      <c r="H795" s="13" t="s">
        <v>10</v>
      </c>
      <c r="I795" s="13" t="s">
        <v>12877</v>
      </c>
      <c r="J795" s="13" t="s">
        <v>8861</v>
      </c>
      <c r="K795" s="13">
        <v>27621633</v>
      </c>
      <c r="L795" s="13">
        <v>0</v>
      </c>
      <c r="M795" s="12" t="s">
        <v>29</v>
      </c>
      <c r="N795" s="12" t="s">
        <v>5872</v>
      </c>
      <c r="O795" s="12" t="s">
        <v>5874</v>
      </c>
    </row>
    <row r="796" spans="1:15">
      <c r="A796" s="13" t="s">
        <v>5088</v>
      </c>
      <c r="B796" s="13" t="s">
        <v>910</v>
      </c>
      <c r="D796" s="13" t="s">
        <v>910</v>
      </c>
      <c r="E796" s="13" t="s">
        <v>5088</v>
      </c>
      <c r="F796" s="13" t="s">
        <v>5087</v>
      </c>
      <c r="G796" s="13" t="s">
        <v>10749</v>
      </c>
      <c r="H796" s="13" t="s">
        <v>12</v>
      </c>
      <c r="I796" s="13" t="s">
        <v>12877</v>
      </c>
      <c r="J796" s="13" t="s">
        <v>10131</v>
      </c>
      <c r="K796" s="13">
        <v>27881034</v>
      </c>
      <c r="L796" s="13">
        <v>27881034</v>
      </c>
      <c r="M796" s="12" t="s">
        <v>29</v>
      </c>
      <c r="N796" s="12" t="s">
        <v>7257</v>
      </c>
      <c r="O796" s="12" t="s">
        <v>5087</v>
      </c>
    </row>
    <row r="797" spans="1:15">
      <c r="A797" s="13" t="s">
        <v>5131</v>
      </c>
      <c r="B797" s="13" t="s">
        <v>1024</v>
      </c>
      <c r="D797" s="13" t="s">
        <v>1024</v>
      </c>
      <c r="E797" s="13" t="s">
        <v>5131</v>
      </c>
      <c r="F797" s="13" t="s">
        <v>5132</v>
      </c>
      <c r="G797" s="13" t="s">
        <v>115</v>
      </c>
      <c r="H797" s="13" t="s">
        <v>3</v>
      </c>
      <c r="I797" s="13" t="s">
        <v>12877</v>
      </c>
      <c r="J797" s="13" t="s">
        <v>7985</v>
      </c>
      <c r="K797" s="13">
        <v>27756020</v>
      </c>
      <c r="L797" s="13">
        <v>27756020</v>
      </c>
      <c r="M797" s="12" t="s">
        <v>29</v>
      </c>
      <c r="N797" s="12" t="s">
        <v>5130</v>
      </c>
      <c r="O797" s="12" t="s">
        <v>5132</v>
      </c>
    </row>
    <row r="798" spans="1:15">
      <c r="A798" s="13" t="s">
        <v>5911</v>
      </c>
      <c r="B798" s="13" t="s">
        <v>2682</v>
      </c>
      <c r="D798" s="13" t="s">
        <v>2682</v>
      </c>
      <c r="E798" s="13" t="s">
        <v>5911</v>
      </c>
      <c r="F798" s="13" t="s">
        <v>5912</v>
      </c>
      <c r="G798" s="13" t="s">
        <v>10748</v>
      </c>
      <c r="H798" s="13" t="s">
        <v>7</v>
      </c>
      <c r="I798" s="13" t="s">
        <v>12877</v>
      </c>
      <c r="J798" s="13" t="s">
        <v>10380</v>
      </c>
      <c r="K798" s="13">
        <v>27628176</v>
      </c>
      <c r="L798" s="13">
        <v>0</v>
      </c>
      <c r="M798" s="12" t="s">
        <v>29</v>
      </c>
      <c r="N798" s="12" t="s">
        <v>2552</v>
      </c>
      <c r="O798" s="12" t="s">
        <v>5912</v>
      </c>
    </row>
    <row r="799" spans="1:15">
      <c r="A799" s="13" t="s">
        <v>5212</v>
      </c>
      <c r="B799" s="13" t="s">
        <v>1051</v>
      </c>
      <c r="D799" s="13" t="s">
        <v>1051</v>
      </c>
      <c r="E799" s="13" t="s">
        <v>5212</v>
      </c>
      <c r="F799" s="13" t="s">
        <v>3517</v>
      </c>
      <c r="G799" s="13" t="s">
        <v>115</v>
      </c>
      <c r="H799" s="13" t="s">
        <v>7</v>
      </c>
      <c r="I799" s="13" t="s">
        <v>12877</v>
      </c>
      <c r="J799" s="13" t="s">
        <v>7990</v>
      </c>
      <c r="K799" s="13">
        <v>27734047</v>
      </c>
      <c r="L799" s="13">
        <v>27734047</v>
      </c>
      <c r="M799" s="12" t="s">
        <v>29</v>
      </c>
      <c r="N799" s="12" t="s">
        <v>4891</v>
      </c>
      <c r="O799" s="12" t="s">
        <v>3517</v>
      </c>
    </row>
    <row r="800" spans="1:15">
      <c r="A800" s="13" t="s">
        <v>5262</v>
      </c>
      <c r="B800" s="13" t="s">
        <v>1020</v>
      </c>
      <c r="D800" s="13" t="s">
        <v>1020</v>
      </c>
      <c r="E800" s="13" t="s">
        <v>5262</v>
      </c>
      <c r="F800" s="13" t="s">
        <v>202</v>
      </c>
      <c r="G800" s="13" t="s">
        <v>115</v>
      </c>
      <c r="H800" s="13" t="s">
        <v>9</v>
      </c>
      <c r="I800" s="13" t="s">
        <v>12877</v>
      </c>
      <c r="J800" s="13" t="s">
        <v>10132</v>
      </c>
      <c r="K800" s="13">
        <v>27840829</v>
      </c>
      <c r="L800" s="13">
        <v>27841121</v>
      </c>
      <c r="M800" s="12" t="s">
        <v>29</v>
      </c>
      <c r="N800" s="12" t="s">
        <v>7258</v>
      </c>
      <c r="O800" s="12" t="s">
        <v>202</v>
      </c>
    </row>
    <row r="801" spans="1:15">
      <c r="A801" s="13" t="s">
        <v>5286</v>
      </c>
      <c r="B801" s="13" t="s">
        <v>1047</v>
      </c>
      <c r="D801" s="13" t="s">
        <v>1047</v>
      </c>
      <c r="E801" s="13" t="s">
        <v>5286</v>
      </c>
      <c r="F801" s="13" t="s">
        <v>10133</v>
      </c>
      <c r="G801" s="13" t="s">
        <v>115</v>
      </c>
      <c r="H801" s="13" t="s">
        <v>10</v>
      </c>
      <c r="I801" s="13" t="s">
        <v>12877</v>
      </c>
      <c r="J801" s="13" t="s">
        <v>10298</v>
      </c>
      <c r="K801" s="13">
        <v>27340424</v>
      </c>
      <c r="L801" s="13">
        <v>27340424</v>
      </c>
      <c r="M801" s="12" t="s">
        <v>29</v>
      </c>
      <c r="N801" s="12" t="s">
        <v>1646</v>
      </c>
      <c r="O801" s="12" t="s">
        <v>10133</v>
      </c>
    </row>
    <row r="802" spans="1:15">
      <c r="A802" s="13" t="s">
        <v>8592</v>
      </c>
      <c r="B802" s="13" t="s">
        <v>7775</v>
      </c>
      <c r="D802" s="13" t="s">
        <v>7775</v>
      </c>
      <c r="E802" s="13" t="s">
        <v>8592</v>
      </c>
      <c r="F802" s="13" t="s">
        <v>8821</v>
      </c>
      <c r="G802" s="13" t="s">
        <v>116</v>
      </c>
      <c r="H802" s="13" t="s">
        <v>12</v>
      </c>
      <c r="I802" s="13" t="s">
        <v>12877</v>
      </c>
      <c r="J802" s="13" t="s">
        <v>9305</v>
      </c>
      <c r="K802" s="13">
        <v>26344192</v>
      </c>
      <c r="L802" s="13">
        <v>26355272</v>
      </c>
      <c r="M802" s="12" t="s">
        <v>29</v>
      </c>
      <c r="N802" s="12" t="s">
        <v>8822</v>
      </c>
      <c r="O802" s="12" t="s">
        <v>8821</v>
      </c>
    </row>
    <row r="803" spans="1:15">
      <c r="A803" s="13" t="s">
        <v>6029</v>
      </c>
      <c r="B803" s="13" t="s">
        <v>1008</v>
      </c>
      <c r="D803" s="13" t="s">
        <v>1008</v>
      </c>
      <c r="E803" s="13" t="s">
        <v>6029</v>
      </c>
      <c r="F803" s="13" t="s">
        <v>6030</v>
      </c>
      <c r="G803" s="13" t="s">
        <v>792</v>
      </c>
      <c r="H803" s="13" t="s">
        <v>6</v>
      </c>
      <c r="I803" s="13" t="s">
        <v>12877</v>
      </c>
      <c r="J803" s="13" t="s">
        <v>9306</v>
      </c>
      <c r="K803" s="13">
        <v>26664018</v>
      </c>
      <c r="L803" s="13">
        <v>26664018</v>
      </c>
      <c r="M803" s="12" t="s">
        <v>29</v>
      </c>
      <c r="N803" s="12" t="s">
        <v>7259</v>
      </c>
      <c r="O803" s="12" t="s">
        <v>6030</v>
      </c>
    </row>
    <row r="804" spans="1:15">
      <c r="A804" s="13" t="s">
        <v>4142</v>
      </c>
      <c r="B804" s="13" t="s">
        <v>1041</v>
      </c>
      <c r="D804" s="13" t="s">
        <v>1041</v>
      </c>
      <c r="E804" s="13" t="s">
        <v>4142</v>
      </c>
      <c r="F804" s="13" t="s">
        <v>4143</v>
      </c>
      <c r="G804" s="13" t="s">
        <v>792</v>
      </c>
      <c r="H804" s="13" t="s">
        <v>4</v>
      </c>
      <c r="I804" s="13" t="s">
        <v>12877</v>
      </c>
      <c r="J804" s="13" t="s">
        <v>11819</v>
      </c>
      <c r="K804" s="13">
        <v>26903000</v>
      </c>
      <c r="L804" s="13">
        <v>26903000</v>
      </c>
      <c r="M804" s="12" t="s">
        <v>29</v>
      </c>
      <c r="N804" s="12" t="s">
        <v>3992</v>
      </c>
      <c r="O804" s="12" t="s">
        <v>4143</v>
      </c>
    </row>
    <row r="805" spans="1:15">
      <c r="A805" s="13" t="s">
        <v>4713</v>
      </c>
      <c r="B805" s="13" t="s">
        <v>1012</v>
      </c>
      <c r="D805" s="13" t="s">
        <v>1012</v>
      </c>
      <c r="E805" s="13" t="s">
        <v>4713</v>
      </c>
      <c r="F805" s="13" t="s">
        <v>64</v>
      </c>
      <c r="G805" s="13" t="s">
        <v>1654</v>
      </c>
      <c r="H805" s="13" t="s">
        <v>5</v>
      </c>
      <c r="I805" s="13" t="s">
        <v>12877</v>
      </c>
      <c r="J805" s="13" t="s">
        <v>13010</v>
      </c>
      <c r="K805" s="13">
        <v>26951060</v>
      </c>
      <c r="L805" s="13">
        <v>0</v>
      </c>
      <c r="M805" s="12" t="s">
        <v>29</v>
      </c>
      <c r="N805" s="12" t="s">
        <v>2305</v>
      </c>
      <c r="O805" s="12" t="s">
        <v>64</v>
      </c>
    </row>
    <row r="806" spans="1:15">
      <c r="A806" s="13" t="s">
        <v>4722</v>
      </c>
      <c r="B806" s="13" t="s">
        <v>1022</v>
      </c>
      <c r="D806" s="13" t="s">
        <v>1022</v>
      </c>
      <c r="E806" s="13" t="s">
        <v>4722</v>
      </c>
      <c r="F806" s="13" t="s">
        <v>4723</v>
      </c>
      <c r="G806" s="13" t="s">
        <v>1654</v>
      </c>
      <c r="H806" s="13" t="s">
        <v>5</v>
      </c>
      <c r="I806" s="13" t="s">
        <v>12877</v>
      </c>
      <c r="J806" s="13" t="s">
        <v>10135</v>
      </c>
      <c r="K806" s="13">
        <v>26931050</v>
      </c>
      <c r="L806" s="13">
        <v>26931050</v>
      </c>
      <c r="M806" s="12" t="s">
        <v>29</v>
      </c>
      <c r="N806" s="12" t="s">
        <v>7260</v>
      </c>
      <c r="O806" s="12" t="s">
        <v>4723</v>
      </c>
    </row>
    <row r="807" spans="1:15">
      <c r="A807" s="13" t="s">
        <v>4505</v>
      </c>
      <c r="B807" s="13" t="s">
        <v>1035</v>
      </c>
      <c r="D807" s="13" t="s">
        <v>1035</v>
      </c>
      <c r="E807" s="13" t="s">
        <v>4505</v>
      </c>
      <c r="F807" s="13" t="s">
        <v>1800</v>
      </c>
      <c r="G807" s="13" t="s">
        <v>195</v>
      </c>
      <c r="H807" s="13" t="s">
        <v>9</v>
      </c>
      <c r="I807" s="13" t="s">
        <v>12877</v>
      </c>
      <c r="J807" s="13" t="s">
        <v>9871</v>
      </c>
      <c r="K807" s="13">
        <v>26678269</v>
      </c>
      <c r="L807" s="13">
        <v>26678269</v>
      </c>
      <c r="M807" s="12" t="s">
        <v>29</v>
      </c>
      <c r="N807" s="12" t="s">
        <v>3083</v>
      </c>
      <c r="O807" s="12" t="s">
        <v>1800</v>
      </c>
    </row>
    <row r="808" spans="1:15">
      <c r="A808" s="13" t="s">
        <v>3148</v>
      </c>
      <c r="B808" s="13" t="s">
        <v>1033</v>
      </c>
      <c r="D808" s="13" t="s">
        <v>1033</v>
      </c>
      <c r="E808" s="13" t="s">
        <v>3148</v>
      </c>
      <c r="F808" s="13" t="s">
        <v>536</v>
      </c>
      <c r="G808" s="13" t="s">
        <v>490</v>
      </c>
      <c r="H808" s="13" t="s">
        <v>3</v>
      </c>
      <c r="I808" s="13" t="s">
        <v>12877</v>
      </c>
      <c r="J808" s="13" t="s">
        <v>10136</v>
      </c>
      <c r="K808" s="13">
        <v>25466008</v>
      </c>
      <c r="L808" s="13">
        <v>25464030</v>
      </c>
      <c r="M808" s="12" t="s">
        <v>29</v>
      </c>
      <c r="N808" s="12" t="s">
        <v>3147</v>
      </c>
      <c r="O808" s="12" t="s">
        <v>536</v>
      </c>
    </row>
    <row r="809" spans="1:15">
      <c r="A809" s="13" t="s">
        <v>6053</v>
      </c>
      <c r="B809" s="13" t="s">
        <v>1037</v>
      </c>
      <c r="D809" s="13" t="s">
        <v>1037</v>
      </c>
      <c r="E809" s="13" t="s">
        <v>6053</v>
      </c>
      <c r="F809" s="13" t="s">
        <v>2233</v>
      </c>
      <c r="G809" s="13" t="s">
        <v>490</v>
      </c>
      <c r="H809" s="13" t="s">
        <v>3</v>
      </c>
      <c r="I809" s="13" t="s">
        <v>12877</v>
      </c>
      <c r="J809" s="13" t="s">
        <v>10215</v>
      </c>
      <c r="K809" s="13">
        <v>25466041</v>
      </c>
      <c r="L809" s="13">
        <v>25466041</v>
      </c>
      <c r="M809" s="12" t="s">
        <v>29</v>
      </c>
      <c r="N809" s="12" t="s">
        <v>7261</v>
      </c>
      <c r="O809" s="12" t="s">
        <v>2233</v>
      </c>
    </row>
    <row r="810" spans="1:15">
      <c r="A810" s="13" t="s">
        <v>3234</v>
      </c>
      <c r="B810" s="13" t="s">
        <v>1007</v>
      </c>
      <c r="D810" s="13" t="s">
        <v>1007</v>
      </c>
      <c r="E810" s="13" t="s">
        <v>3234</v>
      </c>
      <c r="F810" s="13" t="s">
        <v>3235</v>
      </c>
      <c r="G810" s="13" t="s">
        <v>490</v>
      </c>
      <c r="H810" s="13" t="s">
        <v>5</v>
      </c>
      <c r="I810" s="13" t="s">
        <v>12877</v>
      </c>
      <c r="J810" s="13" t="s">
        <v>3229</v>
      </c>
      <c r="K810" s="13">
        <v>25440943</v>
      </c>
      <c r="L810" s="13">
        <v>0</v>
      </c>
      <c r="M810" s="12" t="s">
        <v>29</v>
      </c>
      <c r="N810" s="12" t="s">
        <v>885</v>
      </c>
      <c r="O810" s="12" t="s">
        <v>3235</v>
      </c>
    </row>
    <row r="811" spans="1:15">
      <c r="A811" s="13" t="s">
        <v>3249</v>
      </c>
      <c r="B811" s="13" t="s">
        <v>2715</v>
      </c>
      <c r="D811" s="13" t="s">
        <v>2715</v>
      </c>
      <c r="E811" s="13" t="s">
        <v>3249</v>
      </c>
      <c r="F811" s="13" t="s">
        <v>226</v>
      </c>
      <c r="G811" s="13" t="s">
        <v>490</v>
      </c>
      <c r="H811" s="13" t="s">
        <v>5</v>
      </c>
      <c r="I811" s="13" t="s">
        <v>12877</v>
      </c>
      <c r="J811" s="13" t="s">
        <v>8733</v>
      </c>
      <c r="K811" s="13">
        <v>25464748</v>
      </c>
      <c r="L811" s="13">
        <v>25464748</v>
      </c>
      <c r="M811" s="12" t="s">
        <v>29</v>
      </c>
      <c r="N811" s="12" t="s">
        <v>3248</v>
      </c>
      <c r="O811" s="12" t="s">
        <v>226</v>
      </c>
    </row>
    <row r="812" spans="1:15">
      <c r="A812" s="13" t="s">
        <v>3284</v>
      </c>
      <c r="B812" s="13" t="s">
        <v>2718</v>
      </c>
      <c r="D812" s="13" t="s">
        <v>2718</v>
      </c>
      <c r="E812" s="13" t="s">
        <v>3284</v>
      </c>
      <c r="F812" s="13" t="s">
        <v>3285</v>
      </c>
      <c r="G812" s="13" t="s">
        <v>201</v>
      </c>
      <c r="H812" s="13" t="s">
        <v>10</v>
      </c>
      <c r="I812" s="13" t="s">
        <v>12877</v>
      </c>
      <c r="J812" s="13" t="s">
        <v>11820</v>
      </c>
      <c r="K812" s="13">
        <v>25910118</v>
      </c>
      <c r="L812" s="13">
        <v>87230353</v>
      </c>
      <c r="M812" s="12" t="s">
        <v>29</v>
      </c>
      <c r="N812" s="12" t="s">
        <v>2609</v>
      </c>
      <c r="O812" s="12" t="s">
        <v>3285</v>
      </c>
    </row>
    <row r="813" spans="1:15">
      <c r="A813" s="13" t="s">
        <v>3265</v>
      </c>
      <c r="B813" s="13" t="s">
        <v>2723</v>
      </c>
      <c r="D813" s="13" t="s">
        <v>2723</v>
      </c>
      <c r="E813" s="13" t="s">
        <v>3265</v>
      </c>
      <c r="F813" s="13" t="s">
        <v>3266</v>
      </c>
      <c r="G813" s="13" t="s">
        <v>201</v>
      </c>
      <c r="H813" s="13" t="s">
        <v>10</v>
      </c>
      <c r="I813" s="13" t="s">
        <v>12877</v>
      </c>
      <c r="J813" s="13" t="s">
        <v>8931</v>
      </c>
      <c r="K813" s="13">
        <v>25734285</v>
      </c>
      <c r="L813" s="13">
        <v>25734285</v>
      </c>
      <c r="M813" s="12" t="s">
        <v>29</v>
      </c>
      <c r="N813" s="12" t="s">
        <v>3264</v>
      </c>
      <c r="O813" s="12" t="s">
        <v>3266</v>
      </c>
    </row>
    <row r="814" spans="1:15">
      <c r="A814" s="13" t="s">
        <v>3356</v>
      </c>
      <c r="B814" s="13" t="s">
        <v>2726</v>
      </c>
      <c r="D814" s="13" t="s">
        <v>2726</v>
      </c>
      <c r="E814" s="13" t="s">
        <v>3356</v>
      </c>
      <c r="F814" s="13" t="s">
        <v>3357</v>
      </c>
      <c r="G814" s="13" t="s">
        <v>201</v>
      </c>
      <c r="H814" s="13" t="s">
        <v>5</v>
      </c>
      <c r="I814" s="13" t="s">
        <v>12877</v>
      </c>
      <c r="J814" s="13" t="s">
        <v>13011</v>
      </c>
      <c r="K814" s="13">
        <v>25733306</v>
      </c>
      <c r="L814" s="13">
        <v>84345912</v>
      </c>
      <c r="M814" s="12" t="s">
        <v>29</v>
      </c>
      <c r="N814" s="12" t="s">
        <v>1172</v>
      </c>
      <c r="O814" s="12" t="s">
        <v>3357</v>
      </c>
    </row>
    <row r="815" spans="1:15">
      <c r="A815" s="13" t="s">
        <v>3448</v>
      </c>
      <c r="B815" s="13" t="s">
        <v>2730</v>
      </c>
      <c r="D815" s="13" t="s">
        <v>2730</v>
      </c>
      <c r="E815" s="13" t="s">
        <v>3448</v>
      </c>
      <c r="F815" s="13" t="s">
        <v>3449</v>
      </c>
      <c r="G815" s="13" t="s">
        <v>201</v>
      </c>
      <c r="H815" s="13" t="s">
        <v>12</v>
      </c>
      <c r="I815" s="13" t="s">
        <v>12877</v>
      </c>
      <c r="J815" s="13" t="s">
        <v>13012</v>
      </c>
      <c r="K815" s="13">
        <v>25771589</v>
      </c>
      <c r="L815" s="13">
        <v>85682246</v>
      </c>
      <c r="M815" s="12" t="s">
        <v>29</v>
      </c>
      <c r="N815" s="12" t="s">
        <v>7262</v>
      </c>
      <c r="O815" s="12" t="s">
        <v>3449</v>
      </c>
    </row>
    <row r="816" spans="1:15">
      <c r="A816" s="13" t="s">
        <v>3450</v>
      </c>
      <c r="B816" s="13" t="s">
        <v>2331</v>
      </c>
      <c r="D816" s="13" t="s">
        <v>2331</v>
      </c>
      <c r="E816" s="13" t="s">
        <v>3450</v>
      </c>
      <c r="F816" s="13" t="s">
        <v>3451</v>
      </c>
      <c r="G816" s="13" t="s">
        <v>201</v>
      </c>
      <c r="H816" s="13" t="s">
        <v>12</v>
      </c>
      <c r="I816" s="13" t="s">
        <v>12877</v>
      </c>
      <c r="J816" s="13" t="s">
        <v>13013</v>
      </c>
      <c r="K816" s="13">
        <v>25771035</v>
      </c>
      <c r="L816" s="13">
        <v>88295628</v>
      </c>
      <c r="M816" s="12" t="s">
        <v>29</v>
      </c>
      <c r="N816" s="12" t="s">
        <v>1917</v>
      </c>
      <c r="O816" s="12" t="s">
        <v>3451</v>
      </c>
    </row>
    <row r="817" spans="1:15">
      <c r="A817" s="13" t="s">
        <v>2532</v>
      </c>
      <c r="B817" s="13" t="s">
        <v>905</v>
      </c>
      <c r="D817" s="13" t="s">
        <v>905</v>
      </c>
      <c r="E817" s="13" t="s">
        <v>2532</v>
      </c>
      <c r="F817" s="13" t="s">
        <v>2533</v>
      </c>
      <c r="G817" s="13" t="s">
        <v>10767</v>
      </c>
      <c r="H817" s="13" t="s">
        <v>3</v>
      </c>
      <c r="I817" s="13" t="s">
        <v>12877</v>
      </c>
      <c r="J817" s="13" t="s">
        <v>6953</v>
      </c>
      <c r="K817" s="13">
        <v>24760083</v>
      </c>
      <c r="L817" s="13">
        <v>24760398</v>
      </c>
      <c r="M817" s="12" t="s">
        <v>29</v>
      </c>
      <c r="N817" s="12" t="s">
        <v>1326</v>
      </c>
      <c r="O817" s="12" t="s">
        <v>2533</v>
      </c>
    </row>
    <row r="818" spans="1:15">
      <c r="A818" s="13" t="s">
        <v>2522</v>
      </c>
      <c r="B818" s="13" t="s">
        <v>931</v>
      </c>
      <c r="D818" s="13" t="s">
        <v>931</v>
      </c>
      <c r="E818" s="13" t="s">
        <v>2522</v>
      </c>
      <c r="F818" s="13" t="s">
        <v>2523</v>
      </c>
      <c r="G818" s="13" t="s">
        <v>185</v>
      </c>
      <c r="H818" s="13" t="s">
        <v>3</v>
      </c>
      <c r="I818" s="13" t="s">
        <v>12877</v>
      </c>
      <c r="J818" s="13" t="s">
        <v>13014</v>
      </c>
      <c r="K818" s="13">
        <v>24722662</v>
      </c>
      <c r="L818" s="13">
        <v>24722662</v>
      </c>
      <c r="M818" s="12" t="s">
        <v>29</v>
      </c>
      <c r="N818" s="12" t="s">
        <v>7263</v>
      </c>
      <c r="O818" s="12" t="s">
        <v>2523</v>
      </c>
    </row>
    <row r="819" spans="1:15">
      <c r="A819" s="13" t="s">
        <v>2605</v>
      </c>
      <c r="B819" s="13" t="s">
        <v>958</v>
      </c>
      <c r="D819" s="13" t="s">
        <v>958</v>
      </c>
      <c r="E819" s="13" t="s">
        <v>2605</v>
      </c>
      <c r="F819" s="13" t="s">
        <v>2606</v>
      </c>
      <c r="G819" s="13" t="s">
        <v>185</v>
      </c>
      <c r="H819" s="13" t="s">
        <v>9</v>
      </c>
      <c r="I819" s="13" t="s">
        <v>12877</v>
      </c>
      <c r="J819" s="13" t="s">
        <v>10869</v>
      </c>
      <c r="K819" s="13">
        <v>24671020</v>
      </c>
      <c r="L819" s="13">
        <v>24671020</v>
      </c>
      <c r="M819" s="12" t="s">
        <v>29</v>
      </c>
      <c r="N819" s="12" t="s">
        <v>2604</v>
      </c>
      <c r="O819" s="12" t="s">
        <v>2606</v>
      </c>
    </row>
    <row r="820" spans="1:15">
      <c r="A820" s="13" t="s">
        <v>6149</v>
      </c>
      <c r="B820" s="13" t="s">
        <v>2318</v>
      </c>
      <c r="D820" s="13" t="s">
        <v>2318</v>
      </c>
      <c r="E820" s="13" t="s">
        <v>6149</v>
      </c>
      <c r="F820" s="13" t="s">
        <v>7265</v>
      </c>
      <c r="G820" s="13" t="s">
        <v>185</v>
      </c>
      <c r="H820" s="13" t="s">
        <v>5</v>
      </c>
      <c r="I820" s="13" t="s">
        <v>12877</v>
      </c>
      <c r="J820" s="13" t="s">
        <v>13015</v>
      </c>
      <c r="K820" s="13">
        <v>24609893</v>
      </c>
      <c r="L820" s="13">
        <v>0</v>
      </c>
      <c r="M820" s="12" t="s">
        <v>29</v>
      </c>
      <c r="N820" s="12" t="s">
        <v>7264</v>
      </c>
      <c r="O820" s="12" t="s">
        <v>7265</v>
      </c>
    </row>
    <row r="821" spans="1:15">
      <c r="A821" s="13" t="s">
        <v>2636</v>
      </c>
      <c r="B821" s="13" t="s">
        <v>2638</v>
      </c>
      <c r="D821" s="13" t="s">
        <v>2638</v>
      </c>
      <c r="E821" s="13" t="s">
        <v>2636</v>
      </c>
      <c r="F821" s="13" t="s">
        <v>203</v>
      </c>
      <c r="G821" s="13" t="s">
        <v>185</v>
      </c>
      <c r="H821" s="13" t="s">
        <v>186</v>
      </c>
      <c r="I821" s="13" t="s">
        <v>12877</v>
      </c>
      <c r="J821" s="13" t="s">
        <v>2637</v>
      </c>
      <c r="K821" s="13">
        <v>24604967</v>
      </c>
      <c r="L821" s="13">
        <v>24604967</v>
      </c>
      <c r="M821" s="12" t="s">
        <v>29</v>
      </c>
      <c r="N821" s="12" t="s">
        <v>6914</v>
      </c>
      <c r="O821" s="12" t="s">
        <v>203</v>
      </c>
    </row>
    <row r="822" spans="1:15">
      <c r="A822" s="13" t="s">
        <v>2643</v>
      </c>
      <c r="B822" s="13" t="s">
        <v>2644</v>
      </c>
      <c r="D822" s="13" t="s">
        <v>2644</v>
      </c>
      <c r="E822" s="13" t="s">
        <v>2643</v>
      </c>
      <c r="F822" s="13" t="s">
        <v>492</v>
      </c>
      <c r="G822" s="13" t="s">
        <v>185</v>
      </c>
      <c r="H822" s="13" t="s">
        <v>186</v>
      </c>
      <c r="I822" s="13" t="s">
        <v>12877</v>
      </c>
      <c r="J822" s="13" t="s">
        <v>8717</v>
      </c>
      <c r="K822" s="13">
        <v>24604945</v>
      </c>
      <c r="L822" s="13">
        <v>24604945</v>
      </c>
      <c r="M822" s="12" t="s">
        <v>29</v>
      </c>
      <c r="N822" s="12" t="s">
        <v>7266</v>
      </c>
      <c r="O822" s="12" t="s">
        <v>492</v>
      </c>
    </row>
    <row r="823" spans="1:15">
      <c r="A823" s="13" t="s">
        <v>5923</v>
      </c>
      <c r="B823" s="13" t="s">
        <v>2343</v>
      </c>
      <c r="D823" s="13" t="s">
        <v>2343</v>
      </c>
      <c r="E823" s="13" t="s">
        <v>5923</v>
      </c>
      <c r="F823" s="13" t="s">
        <v>5681</v>
      </c>
      <c r="G823" s="13" t="s">
        <v>10748</v>
      </c>
      <c r="H823" s="13" t="s">
        <v>7</v>
      </c>
      <c r="I823" s="13" t="s">
        <v>12877</v>
      </c>
      <c r="J823" s="13" t="s">
        <v>11821</v>
      </c>
      <c r="K823" s="13">
        <v>44092954</v>
      </c>
      <c r="L823" s="13">
        <v>0</v>
      </c>
      <c r="M823" s="12" t="s">
        <v>29</v>
      </c>
      <c r="N823" s="12" t="s">
        <v>7117</v>
      </c>
      <c r="O823" s="12" t="s">
        <v>5681</v>
      </c>
    </row>
    <row r="824" spans="1:15">
      <c r="A824" s="13" t="s">
        <v>5932</v>
      </c>
      <c r="B824" s="13" t="s">
        <v>2316</v>
      </c>
      <c r="D824" s="13" t="s">
        <v>2316</v>
      </c>
      <c r="E824" s="13" t="s">
        <v>5932</v>
      </c>
      <c r="F824" s="13" t="s">
        <v>5933</v>
      </c>
      <c r="G824" s="13" t="s">
        <v>10748</v>
      </c>
      <c r="H824" s="13" t="s">
        <v>7</v>
      </c>
      <c r="I824" s="13" t="s">
        <v>12877</v>
      </c>
      <c r="J824" s="13" t="s">
        <v>8894</v>
      </c>
      <c r="K824" s="13">
        <v>27633911</v>
      </c>
      <c r="L824" s="13">
        <v>27633911</v>
      </c>
      <c r="M824" s="12" t="s">
        <v>29</v>
      </c>
      <c r="N824" s="12" t="s">
        <v>1077</v>
      </c>
      <c r="O824" s="12" t="s">
        <v>5933</v>
      </c>
    </row>
    <row r="825" spans="1:15">
      <c r="A825" s="13" t="s">
        <v>5794</v>
      </c>
      <c r="B825" s="13" t="s">
        <v>2339</v>
      </c>
      <c r="D825" s="13" t="s">
        <v>2339</v>
      </c>
      <c r="E825" s="13" t="s">
        <v>5794</v>
      </c>
      <c r="F825" s="13" t="s">
        <v>5795</v>
      </c>
      <c r="G825" s="13" t="s">
        <v>10748</v>
      </c>
      <c r="H825" s="13" t="s">
        <v>4</v>
      </c>
      <c r="I825" s="13" t="s">
        <v>12877</v>
      </c>
      <c r="J825" s="13" t="s">
        <v>13016</v>
      </c>
      <c r="K825" s="13">
        <v>27670529</v>
      </c>
      <c r="L825" s="13">
        <v>0</v>
      </c>
      <c r="M825" s="12" t="s">
        <v>29</v>
      </c>
      <c r="N825" s="12" t="s">
        <v>5107</v>
      </c>
      <c r="O825" s="12" t="s">
        <v>5795</v>
      </c>
    </row>
    <row r="826" spans="1:15">
      <c r="A826" s="13" t="s">
        <v>2156</v>
      </c>
      <c r="B826" s="13" t="s">
        <v>2158</v>
      </c>
      <c r="D826" s="13" t="s">
        <v>2158</v>
      </c>
      <c r="E826" s="13" t="s">
        <v>2156</v>
      </c>
      <c r="F826" s="13" t="s">
        <v>2157</v>
      </c>
      <c r="G826" s="13" t="s">
        <v>1256</v>
      </c>
      <c r="H826" s="13" t="s">
        <v>7</v>
      </c>
      <c r="I826" s="13" t="s">
        <v>12877</v>
      </c>
      <c r="J826" s="13" t="s">
        <v>13017</v>
      </c>
      <c r="K826" s="13">
        <v>26370090</v>
      </c>
      <c r="L826" s="13">
        <v>26370090</v>
      </c>
      <c r="M826" s="12" t="s">
        <v>29</v>
      </c>
      <c r="N826" s="12" t="s">
        <v>6893</v>
      </c>
      <c r="O826" s="12" t="s">
        <v>2157</v>
      </c>
    </row>
    <row r="827" spans="1:15">
      <c r="A827" s="13" t="s">
        <v>4600</v>
      </c>
      <c r="B827" s="13" t="s">
        <v>2762</v>
      </c>
      <c r="D827" s="13" t="s">
        <v>2762</v>
      </c>
      <c r="E827" s="13" t="s">
        <v>4600</v>
      </c>
      <c r="F827" s="13" t="s">
        <v>30</v>
      </c>
      <c r="G827" s="13" t="s">
        <v>167</v>
      </c>
      <c r="H827" s="13" t="s">
        <v>5</v>
      </c>
      <c r="I827" s="13" t="s">
        <v>12877</v>
      </c>
      <c r="J827" s="13" t="s">
        <v>11822</v>
      </c>
      <c r="K827" s="13">
        <v>24703292</v>
      </c>
      <c r="L827" s="13">
        <v>24703292</v>
      </c>
      <c r="M827" s="12" t="s">
        <v>29</v>
      </c>
      <c r="N827" s="12" t="s">
        <v>6991</v>
      </c>
      <c r="O827" s="12" t="s">
        <v>30</v>
      </c>
    </row>
    <row r="828" spans="1:15">
      <c r="A828" s="13" t="s">
        <v>4598</v>
      </c>
      <c r="B828" s="13" t="s">
        <v>2764</v>
      </c>
      <c r="D828" s="13" t="s">
        <v>2764</v>
      </c>
      <c r="E828" s="13" t="s">
        <v>4598</v>
      </c>
      <c r="F828" s="13" t="s">
        <v>8802</v>
      </c>
      <c r="G828" s="13" t="s">
        <v>167</v>
      </c>
      <c r="H828" s="13" t="s">
        <v>3</v>
      </c>
      <c r="I828" s="13" t="s">
        <v>12877</v>
      </c>
      <c r="J828" s="13" t="s">
        <v>4599</v>
      </c>
      <c r="K828" s="13">
        <v>24700533</v>
      </c>
      <c r="L828" s="13">
        <v>24700533</v>
      </c>
      <c r="M828" s="12" t="s">
        <v>29</v>
      </c>
      <c r="N828" s="12" t="s">
        <v>4597</v>
      </c>
      <c r="O828" s="12" t="s">
        <v>8802</v>
      </c>
    </row>
    <row r="829" spans="1:15">
      <c r="A829" s="13" t="s">
        <v>3069</v>
      </c>
      <c r="B829" s="13" t="s">
        <v>2767</v>
      </c>
      <c r="D829" s="13" t="s">
        <v>2767</v>
      </c>
      <c r="E829" s="13" t="s">
        <v>3069</v>
      </c>
      <c r="F829" s="13" t="s">
        <v>3070</v>
      </c>
      <c r="G829" s="13" t="s">
        <v>167</v>
      </c>
      <c r="H829" s="13" t="s">
        <v>9</v>
      </c>
      <c r="I829" s="13" t="s">
        <v>12877</v>
      </c>
      <c r="J829" s="13" t="s">
        <v>3071</v>
      </c>
      <c r="K829" s="13">
        <v>24021157</v>
      </c>
      <c r="L829" s="13">
        <v>24021157</v>
      </c>
      <c r="M829" s="12" t="s">
        <v>29</v>
      </c>
      <c r="N829" s="12" t="s">
        <v>3068</v>
      </c>
      <c r="O829" s="12" t="s">
        <v>3070</v>
      </c>
    </row>
    <row r="830" spans="1:15">
      <c r="A830" s="13" t="s">
        <v>2248</v>
      </c>
      <c r="B830" s="13" t="s">
        <v>2249</v>
      </c>
      <c r="D830" s="13" t="s">
        <v>2249</v>
      </c>
      <c r="E830" s="13" t="s">
        <v>2248</v>
      </c>
      <c r="F830" s="13" t="s">
        <v>10137</v>
      </c>
      <c r="G830" s="13" t="s">
        <v>73</v>
      </c>
      <c r="H830" s="13" t="s">
        <v>3</v>
      </c>
      <c r="I830" s="13" t="s">
        <v>12877</v>
      </c>
      <c r="J830" s="13" t="s">
        <v>10138</v>
      </c>
      <c r="K830" s="13">
        <v>24474337</v>
      </c>
      <c r="L830" s="13">
        <v>24474337</v>
      </c>
      <c r="M830" s="12" t="s">
        <v>29</v>
      </c>
      <c r="N830" s="12" t="s">
        <v>2247</v>
      </c>
      <c r="O830" s="12" t="s">
        <v>10137</v>
      </c>
    </row>
    <row r="831" spans="1:15">
      <c r="A831" s="13" t="s">
        <v>2428</v>
      </c>
      <c r="B831" s="13" t="s">
        <v>2429</v>
      </c>
      <c r="D831" s="13" t="s">
        <v>2429</v>
      </c>
      <c r="E831" s="13" t="s">
        <v>2428</v>
      </c>
      <c r="F831" s="13" t="s">
        <v>432</v>
      </c>
      <c r="G831" s="13" t="s">
        <v>73</v>
      </c>
      <c r="H831" s="13" t="s">
        <v>7</v>
      </c>
      <c r="I831" s="13" t="s">
        <v>12877</v>
      </c>
      <c r="J831" s="13" t="s">
        <v>10139</v>
      </c>
      <c r="K831" s="13">
        <v>24510655</v>
      </c>
      <c r="L831" s="13">
        <v>24510655</v>
      </c>
      <c r="M831" s="12" t="s">
        <v>29</v>
      </c>
      <c r="N831" s="12" t="s">
        <v>2427</v>
      </c>
      <c r="O831" s="12" t="s">
        <v>432</v>
      </c>
    </row>
    <row r="832" spans="1:15">
      <c r="A832" s="13" t="s">
        <v>2494</v>
      </c>
      <c r="B832" s="13" t="s">
        <v>2495</v>
      </c>
      <c r="D832" s="13" t="s">
        <v>2495</v>
      </c>
      <c r="E832" s="13" t="s">
        <v>2494</v>
      </c>
      <c r="F832" s="13" t="s">
        <v>10140</v>
      </c>
      <c r="G832" s="13" t="s">
        <v>73</v>
      </c>
      <c r="H832" s="13" t="s">
        <v>12</v>
      </c>
      <c r="I832" s="13" t="s">
        <v>12877</v>
      </c>
      <c r="J832" s="13" t="s">
        <v>13018</v>
      </c>
      <c r="K832" s="13">
        <v>24631696</v>
      </c>
      <c r="L832" s="13">
        <v>24631696</v>
      </c>
      <c r="M832" s="12" t="s">
        <v>29</v>
      </c>
      <c r="N832" s="12" t="s">
        <v>2493</v>
      </c>
      <c r="O832" s="12" t="s">
        <v>10140</v>
      </c>
    </row>
    <row r="833" spans="1:15">
      <c r="A833" s="13" t="s">
        <v>2484</v>
      </c>
      <c r="B833" s="13" t="s">
        <v>2486</v>
      </c>
      <c r="D833" s="13" t="s">
        <v>2486</v>
      </c>
      <c r="E833" s="13" t="s">
        <v>2484</v>
      </c>
      <c r="F833" s="13" t="s">
        <v>2485</v>
      </c>
      <c r="G833" s="13" t="s">
        <v>73</v>
      </c>
      <c r="H833" s="13" t="s">
        <v>10</v>
      </c>
      <c r="I833" s="13" t="s">
        <v>12877</v>
      </c>
      <c r="J833" s="13" t="s">
        <v>10141</v>
      </c>
      <c r="K833" s="13">
        <v>24632455</v>
      </c>
      <c r="L833" s="13">
        <v>24632455</v>
      </c>
      <c r="M833" s="12" t="s">
        <v>29</v>
      </c>
      <c r="N833" s="12" t="s">
        <v>2483</v>
      </c>
      <c r="O833" s="12" t="s">
        <v>2485</v>
      </c>
    </row>
    <row r="834" spans="1:15">
      <c r="A834" s="13" t="s">
        <v>2473</v>
      </c>
      <c r="B834" s="13" t="s">
        <v>205</v>
      </c>
      <c r="D834" s="13" t="s">
        <v>205</v>
      </c>
      <c r="E834" s="13" t="s">
        <v>2473</v>
      </c>
      <c r="F834" s="13" t="s">
        <v>2474</v>
      </c>
      <c r="G834" s="13" t="s">
        <v>73</v>
      </c>
      <c r="H834" s="13" t="s">
        <v>10</v>
      </c>
      <c r="I834" s="13" t="s">
        <v>12877</v>
      </c>
      <c r="J834" s="13" t="s">
        <v>10277</v>
      </c>
      <c r="K834" s="13">
        <v>24634686</v>
      </c>
      <c r="L834" s="13">
        <v>24632745</v>
      </c>
      <c r="M834" s="12" t="s">
        <v>29</v>
      </c>
      <c r="N834" s="12" t="s">
        <v>6910</v>
      </c>
      <c r="O834" s="12" t="s">
        <v>2474</v>
      </c>
    </row>
    <row r="835" spans="1:15">
      <c r="A835" s="13" t="s">
        <v>461</v>
      </c>
      <c r="B835" s="13" t="s">
        <v>464</v>
      </c>
      <c r="D835" s="13" t="s">
        <v>464</v>
      </c>
      <c r="E835" s="13" t="s">
        <v>461</v>
      </c>
      <c r="F835" s="13" t="s">
        <v>462</v>
      </c>
      <c r="G835" s="13" t="s">
        <v>43</v>
      </c>
      <c r="H835" s="13" t="s">
        <v>4</v>
      </c>
      <c r="I835" s="13" t="s">
        <v>12877</v>
      </c>
      <c r="J835" s="13" t="s">
        <v>11824</v>
      </c>
      <c r="K835" s="13">
        <v>22703567</v>
      </c>
      <c r="L835" s="13">
        <v>22703567</v>
      </c>
      <c r="M835" s="12" t="s">
        <v>29</v>
      </c>
      <c r="N835" s="12" t="s">
        <v>460</v>
      </c>
      <c r="O835" s="12" t="s">
        <v>462</v>
      </c>
    </row>
    <row r="836" spans="1:15">
      <c r="A836" s="13" t="s">
        <v>294</v>
      </c>
      <c r="B836" s="13" t="s">
        <v>6624</v>
      </c>
      <c r="D836" s="13" t="s">
        <v>6624</v>
      </c>
      <c r="E836" s="13" t="s">
        <v>294</v>
      </c>
      <c r="F836" s="13" t="s">
        <v>295</v>
      </c>
      <c r="G836" s="13" t="s">
        <v>10736</v>
      </c>
      <c r="H836" s="13" t="s">
        <v>6</v>
      </c>
      <c r="I836" s="13" t="s">
        <v>12877</v>
      </c>
      <c r="J836" s="13" t="s">
        <v>13019</v>
      </c>
      <c r="K836" s="13">
        <v>22032273</v>
      </c>
      <c r="L836" s="13">
        <v>22037838</v>
      </c>
      <c r="M836" s="12" t="s">
        <v>29</v>
      </c>
      <c r="N836" s="12" t="s">
        <v>293</v>
      </c>
      <c r="O836" s="12" t="s">
        <v>295</v>
      </c>
    </row>
    <row r="837" spans="1:15">
      <c r="A837" s="13" t="s">
        <v>574</v>
      </c>
      <c r="B837" s="13" t="s">
        <v>563</v>
      </c>
      <c r="D837" s="13" t="s">
        <v>563</v>
      </c>
      <c r="E837" s="13" t="s">
        <v>574</v>
      </c>
      <c r="F837" s="13" t="s">
        <v>575</v>
      </c>
      <c r="G837" s="13" t="s">
        <v>10740</v>
      </c>
      <c r="H837" s="13" t="s">
        <v>7</v>
      </c>
      <c r="I837" s="13" t="s">
        <v>12877</v>
      </c>
      <c r="J837" s="13" t="s">
        <v>11766</v>
      </c>
      <c r="K837" s="13">
        <v>22854965</v>
      </c>
      <c r="L837" s="13">
        <v>22854965</v>
      </c>
      <c r="M837" s="12" t="s">
        <v>29</v>
      </c>
      <c r="N837" s="12" t="s">
        <v>573</v>
      </c>
      <c r="O837" s="12" t="s">
        <v>575</v>
      </c>
    </row>
    <row r="838" spans="1:15">
      <c r="A838" s="13" t="s">
        <v>616</v>
      </c>
      <c r="B838" s="13" t="s">
        <v>619</v>
      </c>
      <c r="D838" s="13" t="s">
        <v>619</v>
      </c>
      <c r="E838" s="13" t="s">
        <v>616</v>
      </c>
      <c r="F838" s="13" t="s">
        <v>617</v>
      </c>
      <c r="G838" s="13" t="s">
        <v>43</v>
      </c>
      <c r="H838" s="13" t="s">
        <v>7</v>
      </c>
      <c r="I838" s="13" t="s">
        <v>12877</v>
      </c>
      <c r="J838" s="13" t="s">
        <v>8642</v>
      </c>
      <c r="K838" s="13">
        <v>24101260</v>
      </c>
      <c r="L838" s="13">
        <v>0</v>
      </c>
      <c r="M838" s="12" t="s">
        <v>29</v>
      </c>
      <c r="N838" s="12" t="s">
        <v>609</v>
      </c>
      <c r="O838" s="12" t="s">
        <v>617</v>
      </c>
    </row>
    <row r="839" spans="1:15">
      <c r="A839" s="13" t="s">
        <v>633</v>
      </c>
      <c r="B839" s="13" t="s">
        <v>635</v>
      </c>
      <c r="D839" s="13" t="s">
        <v>635</v>
      </c>
      <c r="E839" s="13" t="s">
        <v>633</v>
      </c>
      <c r="F839" s="13" t="s">
        <v>634</v>
      </c>
      <c r="G839" s="13" t="s">
        <v>43</v>
      </c>
      <c r="H839" s="13" t="s">
        <v>7</v>
      </c>
      <c r="I839" s="13" t="s">
        <v>12877</v>
      </c>
      <c r="J839" s="13" t="s">
        <v>11825</v>
      </c>
      <c r="K839" s="13">
        <v>24101228</v>
      </c>
      <c r="L839" s="13">
        <v>24101228</v>
      </c>
      <c r="M839" s="12" t="s">
        <v>29</v>
      </c>
      <c r="N839" s="12" t="s">
        <v>632</v>
      </c>
      <c r="O839" s="12" t="s">
        <v>634</v>
      </c>
    </row>
    <row r="840" spans="1:15">
      <c r="A840" s="13" t="s">
        <v>5925</v>
      </c>
      <c r="B840" s="13" t="s">
        <v>2801</v>
      </c>
      <c r="D840" s="13" t="s">
        <v>2801</v>
      </c>
      <c r="E840" s="13" t="s">
        <v>5925</v>
      </c>
      <c r="F840" s="13" t="s">
        <v>64</v>
      </c>
      <c r="G840" s="13" t="s">
        <v>4179</v>
      </c>
      <c r="H840" s="13" t="s">
        <v>3</v>
      </c>
      <c r="I840" s="13" t="s">
        <v>12877</v>
      </c>
      <c r="J840" s="13" t="s">
        <v>8865</v>
      </c>
      <c r="K840" s="13">
        <v>26864255</v>
      </c>
      <c r="L840" s="13">
        <v>26864255</v>
      </c>
      <c r="M840" s="12" t="s">
        <v>29</v>
      </c>
      <c r="N840" s="12" t="s">
        <v>7118</v>
      </c>
      <c r="O840" s="12" t="s">
        <v>64</v>
      </c>
    </row>
    <row r="841" spans="1:15">
      <c r="A841" s="13" t="s">
        <v>4356</v>
      </c>
      <c r="B841" s="13" t="s">
        <v>2806</v>
      </c>
      <c r="D841" s="13" t="s">
        <v>2806</v>
      </c>
      <c r="E841" s="13" t="s">
        <v>4356</v>
      </c>
      <c r="F841" s="13" t="s">
        <v>4310</v>
      </c>
      <c r="G841" s="13" t="s">
        <v>4179</v>
      </c>
      <c r="H841" s="13" t="s">
        <v>10</v>
      </c>
      <c r="I841" s="13" t="s">
        <v>12877</v>
      </c>
      <c r="J841" s="13" t="s">
        <v>4357</v>
      </c>
      <c r="K841" s="13">
        <v>26575028</v>
      </c>
      <c r="L841" s="13">
        <v>26575028</v>
      </c>
      <c r="M841" s="12" t="s">
        <v>29</v>
      </c>
      <c r="N841" s="12" t="s">
        <v>4355</v>
      </c>
      <c r="O841" s="12" t="s">
        <v>4310</v>
      </c>
    </row>
    <row r="842" spans="1:15">
      <c r="A842" s="13" t="s">
        <v>4643</v>
      </c>
      <c r="B842" s="13" t="s">
        <v>177</v>
      </c>
      <c r="D842" s="13" t="s">
        <v>177</v>
      </c>
      <c r="E842" s="13" t="s">
        <v>4643</v>
      </c>
      <c r="F842" s="13" t="s">
        <v>639</v>
      </c>
      <c r="G842" s="13" t="s">
        <v>1654</v>
      </c>
      <c r="H842" s="13" t="s">
        <v>3</v>
      </c>
      <c r="I842" s="13" t="s">
        <v>12877</v>
      </c>
      <c r="J842" s="13" t="s">
        <v>10871</v>
      </c>
      <c r="K842" s="13">
        <v>26686443</v>
      </c>
      <c r="L842" s="13">
        <v>26692611</v>
      </c>
      <c r="M842" s="12" t="s">
        <v>29</v>
      </c>
      <c r="N842" s="12" t="s">
        <v>4642</v>
      </c>
      <c r="O842" s="12" t="s">
        <v>639</v>
      </c>
    </row>
    <row r="843" spans="1:15">
      <c r="A843" s="13" t="s">
        <v>4647</v>
      </c>
      <c r="B843" s="13" t="s">
        <v>2813</v>
      </c>
      <c r="D843" s="13" t="s">
        <v>2813</v>
      </c>
      <c r="E843" s="13" t="s">
        <v>4647</v>
      </c>
      <c r="F843" s="13" t="s">
        <v>47</v>
      </c>
      <c r="G843" s="13" t="s">
        <v>1654</v>
      </c>
      <c r="H843" s="13" t="s">
        <v>3</v>
      </c>
      <c r="I843" s="13" t="s">
        <v>12877</v>
      </c>
      <c r="J843" s="13" t="s">
        <v>6121</v>
      </c>
      <c r="K843" s="13">
        <v>26748033</v>
      </c>
      <c r="L843" s="13">
        <v>26748033</v>
      </c>
      <c r="M843" s="12" t="s">
        <v>29</v>
      </c>
      <c r="N843" s="12" t="s">
        <v>1831</v>
      </c>
      <c r="O843" s="12" t="s">
        <v>47</v>
      </c>
    </row>
    <row r="844" spans="1:15">
      <c r="A844" s="13" t="s">
        <v>6151</v>
      </c>
      <c r="B844" s="13" t="s">
        <v>2818</v>
      </c>
      <c r="D844" s="13" t="s">
        <v>2818</v>
      </c>
      <c r="E844" s="13" t="s">
        <v>6151</v>
      </c>
      <c r="F844" s="13" t="s">
        <v>459</v>
      </c>
      <c r="G844" s="13" t="s">
        <v>1654</v>
      </c>
      <c r="H844" s="13" t="s">
        <v>4</v>
      </c>
      <c r="I844" s="13" t="s">
        <v>12877</v>
      </c>
      <c r="J844" s="13" t="s">
        <v>6152</v>
      </c>
      <c r="K844" s="13">
        <v>26621615</v>
      </c>
      <c r="L844" s="13">
        <v>26621615</v>
      </c>
      <c r="M844" s="12" t="s">
        <v>29</v>
      </c>
      <c r="N844" s="12" t="s">
        <v>7267</v>
      </c>
      <c r="O844" s="12" t="s">
        <v>459</v>
      </c>
    </row>
    <row r="845" spans="1:15">
      <c r="A845" s="13" t="s">
        <v>4715</v>
      </c>
      <c r="B845" s="13" t="s">
        <v>2170</v>
      </c>
      <c r="D845" s="13" t="s">
        <v>2170</v>
      </c>
      <c r="E845" s="13" t="s">
        <v>4715</v>
      </c>
      <c r="F845" s="13" t="s">
        <v>2763</v>
      </c>
      <c r="G845" s="13" t="s">
        <v>1654</v>
      </c>
      <c r="H845" s="13" t="s">
        <v>5</v>
      </c>
      <c r="I845" s="13" t="s">
        <v>12877</v>
      </c>
      <c r="J845" s="13" t="s">
        <v>13020</v>
      </c>
      <c r="K845" s="13">
        <v>26955655</v>
      </c>
      <c r="L845" s="13">
        <v>26955655</v>
      </c>
      <c r="M845" s="12" t="s">
        <v>29</v>
      </c>
      <c r="N845" s="12" t="s">
        <v>4714</v>
      </c>
      <c r="O845" s="12" t="s">
        <v>2763</v>
      </c>
    </row>
    <row r="846" spans="1:15">
      <c r="A846" s="13" t="s">
        <v>757</v>
      </c>
      <c r="B846" s="13" t="s">
        <v>759</v>
      </c>
      <c r="D846" s="13" t="s">
        <v>759</v>
      </c>
      <c r="E846" s="13" t="s">
        <v>757</v>
      </c>
      <c r="F846" s="13" t="s">
        <v>758</v>
      </c>
      <c r="G846" s="13" t="s">
        <v>297</v>
      </c>
      <c r="H846" s="13" t="s">
        <v>3</v>
      </c>
      <c r="I846" s="13" t="s">
        <v>12877</v>
      </c>
      <c r="J846" s="13" t="s">
        <v>13021</v>
      </c>
      <c r="K846" s="13">
        <v>24167890</v>
      </c>
      <c r="L846" s="13">
        <v>24167890</v>
      </c>
      <c r="M846" s="12" t="s">
        <v>29</v>
      </c>
      <c r="N846" s="12" t="s">
        <v>756</v>
      </c>
      <c r="O846" s="12" t="s">
        <v>758</v>
      </c>
    </row>
    <row r="847" spans="1:15">
      <c r="A847" s="13" t="s">
        <v>110</v>
      </c>
      <c r="B847" s="13" t="s">
        <v>112</v>
      </c>
      <c r="D847" s="13" t="s">
        <v>112</v>
      </c>
      <c r="E847" s="13" t="s">
        <v>110</v>
      </c>
      <c r="F847" s="13" t="s">
        <v>111</v>
      </c>
      <c r="G847" s="13" t="s">
        <v>10737</v>
      </c>
      <c r="H847" s="13" t="s">
        <v>6</v>
      </c>
      <c r="I847" s="13" t="s">
        <v>12877</v>
      </c>
      <c r="J847" s="13" t="s">
        <v>8625</v>
      </c>
      <c r="K847" s="13">
        <v>22724151</v>
      </c>
      <c r="L847" s="13">
        <v>22724151</v>
      </c>
      <c r="M847" s="12" t="s">
        <v>29</v>
      </c>
      <c r="N847" s="12" t="s">
        <v>109</v>
      </c>
      <c r="O847" s="12" t="s">
        <v>111</v>
      </c>
    </row>
    <row r="848" spans="1:15">
      <c r="A848" s="13" t="s">
        <v>4581</v>
      </c>
      <c r="B848" s="13" t="s">
        <v>2828</v>
      </c>
      <c r="D848" s="13" t="s">
        <v>2828</v>
      </c>
      <c r="E848" s="13" t="s">
        <v>4581</v>
      </c>
      <c r="F848" s="13" t="s">
        <v>4582</v>
      </c>
      <c r="G848" s="13" t="s">
        <v>167</v>
      </c>
      <c r="H848" s="13" t="s">
        <v>5</v>
      </c>
      <c r="I848" s="13" t="s">
        <v>12877</v>
      </c>
      <c r="J848" s="13" t="s">
        <v>175</v>
      </c>
      <c r="K848" s="13">
        <v>24703323</v>
      </c>
      <c r="L848" s="13">
        <v>24703323</v>
      </c>
      <c r="M848" s="12" t="s">
        <v>29</v>
      </c>
      <c r="N848" s="12" t="s">
        <v>7268</v>
      </c>
      <c r="O848" s="12" t="s">
        <v>4582</v>
      </c>
    </row>
    <row r="849" spans="1:15">
      <c r="A849" s="13" t="s">
        <v>4022</v>
      </c>
      <c r="B849" s="13" t="s">
        <v>2829</v>
      </c>
      <c r="D849" s="13" t="s">
        <v>2829</v>
      </c>
      <c r="E849" s="13" t="s">
        <v>4022</v>
      </c>
      <c r="F849" s="13" t="s">
        <v>4023</v>
      </c>
      <c r="G849" s="13" t="s">
        <v>167</v>
      </c>
      <c r="H849" s="13" t="s">
        <v>10</v>
      </c>
      <c r="I849" s="13" t="s">
        <v>12877</v>
      </c>
      <c r="J849" s="13" t="s">
        <v>11827</v>
      </c>
      <c r="K849" s="13">
        <v>24703417</v>
      </c>
      <c r="L849" s="13">
        <v>0</v>
      </c>
      <c r="M849" s="12" t="s">
        <v>29</v>
      </c>
      <c r="N849" s="12" t="s">
        <v>7269</v>
      </c>
      <c r="O849" s="12" t="s">
        <v>4023</v>
      </c>
    </row>
    <row r="850" spans="1:15">
      <c r="A850" s="13" t="s">
        <v>1065</v>
      </c>
      <c r="B850" s="13" t="s">
        <v>1018</v>
      </c>
      <c r="D850" s="13" t="s">
        <v>1018</v>
      </c>
      <c r="E850" s="13" t="s">
        <v>1065</v>
      </c>
      <c r="F850" s="13" t="s">
        <v>1066</v>
      </c>
      <c r="G850" s="13" t="s">
        <v>10756</v>
      </c>
      <c r="H850" s="13" t="s">
        <v>3</v>
      </c>
      <c r="I850" s="13" t="s">
        <v>12877</v>
      </c>
      <c r="J850" s="13" t="s">
        <v>1067</v>
      </c>
      <c r="K850" s="13">
        <v>27718518</v>
      </c>
      <c r="L850" s="13">
        <v>27718518</v>
      </c>
      <c r="M850" s="12" t="s">
        <v>29</v>
      </c>
      <c r="N850" s="12" t="s">
        <v>1064</v>
      </c>
      <c r="O850" s="12" t="s">
        <v>1066</v>
      </c>
    </row>
    <row r="851" spans="1:15">
      <c r="A851" s="13" t="s">
        <v>1108</v>
      </c>
      <c r="B851" s="13" t="s">
        <v>1110</v>
      </c>
      <c r="D851" s="13" t="s">
        <v>1110</v>
      </c>
      <c r="E851" s="13" t="s">
        <v>1108</v>
      </c>
      <c r="F851" s="13" t="s">
        <v>1109</v>
      </c>
      <c r="G851" s="13" t="s">
        <v>10756</v>
      </c>
      <c r="H851" s="13" t="s">
        <v>4</v>
      </c>
      <c r="I851" s="13" t="s">
        <v>12877</v>
      </c>
      <c r="J851" s="13" t="s">
        <v>7911</v>
      </c>
      <c r="K851" s="13">
        <v>27705159</v>
      </c>
      <c r="L851" s="13">
        <v>27705159</v>
      </c>
      <c r="M851" s="12" t="s">
        <v>29</v>
      </c>
      <c r="N851" s="12" t="s">
        <v>1107</v>
      </c>
      <c r="O851" s="12" t="s">
        <v>1109</v>
      </c>
    </row>
    <row r="852" spans="1:15">
      <c r="A852" s="13" t="s">
        <v>1306</v>
      </c>
      <c r="B852" s="13" t="s">
        <v>1308</v>
      </c>
      <c r="D852" s="13" t="s">
        <v>1308</v>
      </c>
      <c r="E852" s="13" t="s">
        <v>1306</v>
      </c>
      <c r="F852" s="13" t="s">
        <v>1307</v>
      </c>
      <c r="G852" s="13" t="s">
        <v>10756</v>
      </c>
      <c r="H852" s="13" t="s">
        <v>7</v>
      </c>
      <c r="I852" s="13" t="s">
        <v>12877</v>
      </c>
      <c r="J852" s="13" t="s">
        <v>11870</v>
      </c>
      <c r="K852" s="13">
        <v>27382408</v>
      </c>
      <c r="L852" s="13">
        <v>27382408</v>
      </c>
      <c r="M852" s="12" t="s">
        <v>29</v>
      </c>
      <c r="N852" s="12" t="s">
        <v>1305</v>
      </c>
      <c r="O852" s="12" t="s">
        <v>1307</v>
      </c>
    </row>
    <row r="853" spans="1:15">
      <c r="A853" s="13" t="s">
        <v>5781</v>
      </c>
      <c r="B853" s="13" t="s">
        <v>494</v>
      </c>
      <c r="D853" s="13" t="s">
        <v>494</v>
      </c>
      <c r="E853" s="13" t="s">
        <v>5781</v>
      </c>
      <c r="F853" s="13" t="s">
        <v>354</v>
      </c>
      <c r="G853" s="13" t="s">
        <v>10748</v>
      </c>
      <c r="H853" s="13" t="s">
        <v>12</v>
      </c>
      <c r="I853" s="13" t="s">
        <v>12877</v>
      </c>
      <c r="J853" s="13" t="s">
        <v>11828</v>
      </c>
      <c r="K853" s="13">
        <v>44090953</v>
      </c>
      <c r="L853" s="13">
        <v>0</v>
      </c>
      <c r="M853" s="12" t="s">
        <v>29</v>
      </c>
      <c r="N853" s="12" t="s">
        <v>5018</v>
      </c>
      <c r="O853" s="12" t="s">
        <v>354</v>
      </c>
    </row>
    <row r="854" spans="1:15">
      <c r="A854" s="13" t="s">
        <v>5836</v>
      </c>
      <c r="B854" s="13" t="s">
        <v>728</v>
      </c>
      <c r="D854" s="13" t="s">
        <v>728</v>
      </c>
      <c r="E854" s="13" t="s">
        <v>5836</v>
      </c>
      <c r="F854" s="13" t="s">
        <v>2111</v>
      </c>
      <c r="G854" s="13" t="s">
        <v>10748</v>
      </c>
      <c r="H854" s="13" t="s">
        <v>9</v>
      </c>
      <c r="I854" s="13" t="s">
        <v>12877</v>
      </c>
      <c r="J854" s="13" t="s">
        <v>9354</v>
      </c>
      <c r="K854" s="13">
        <v>27098183</v>
      </c>
      <c r="L854" s="13">
        <v>27098183</v>
      </c>
      <c r="M854" s="12" t="s">
        <v>29</v>
      </c>
      <c r="N854" s="12" t="s">
        <v>3964</v>
      </c>
      <c r="O854" s="12" t="s">
        <v>2111</v>
      </c>
    </row>
    <row r="855" spans="1:15">
      <c r="A855" s="13" t="s">
        <v>5092</v>
      </c>
      <c r="B855" s="13" t="s">
        <v>2834</v>
      </c>
      <c r="D855" s="13" t="s">
        <v>2834</v>
      </c>
      <c r="E855" s="13" t="s">
        <v>5092</v>
      </c>
      <c r="F855" s="13" t="s">
        <v>5093</v>
      </c>
      <c r="G855" s="13" t="s">
        <v>10748</v>
      </c>
      <c r="H855" s="13" t="s">
        <v>6</v>
      </c>
      <c r="I855" s="13" t="s">
        <v>12877</v>
      </c>
      <c r="J855" s="13" t="s">
        <v>8833</v>
      </c>
      <c r="K855" s="13">
        <v>27167340</v>
      </c>
      <c r="L855" s="13">
        <v>27167340</v>
      </c>
      <c r="M855" s="12" t="s">
        <v>29</v>
      </c>
      <c r="N855" s="12" t="s">
        <v>7024</v>
      </c>
      <c r="O855" s="12" t="s">
        <v>5093</v>
      </c>
    </row>
    <row r="856" spans="1:15">
      <c r="A856" s="13" t="s">
        <v>5903</v>
      </c>
      <c r="B856" s="13" t="s">
        <v>89</v>
      </c>
      <c r="D856" s="13" t="s">
        <v>89</v>
      </c>
      <c r="E856" s="13" t="s">
        <v>5903</v>
      </c>
      <c r="F856" s="13" t="s">
        <v>2811</v>
      </c>
      <c r="G856" s="13" t="s">
        <v>10748</v>
      </c>
      <c r="H856" s="13" t="s">
        <v>6</v>
      </c>
      <c r="I856" s="13" t="s">
        <v>12877</v>
      </c>
      <c r="J856" s="13" t="s">
        <v>11829</v>
      </c>
      <c r="K856" s="13">
        <v>27165590</v>
      </c>
      <c r="L856" s="13">
        <v>0</v>
      </c>
      <c r="M856" s="12" t="s">
        <v>29</v>
      </c>
      <c r="N856" s="12" t="s">
        <v>189</v>
      </c>
      <c r="O856" s="12" t="s">
        <v>2811</v>
      </c>
    </row>
    <row r="857" spans="1:15">
      <c r="A857" s="13" t="s">
        <v>8019</v>
      </c>
      <c r="B857" s="13" t="s">
        <v>7463</v>
      </c>
      <c r="D857" s="13" t="s">
        <v>7463</v>
      </c>
      <c r="E857" s="13" t="s">
        <v>8019</v>
      </c>
      <c r="F857" s="13" t="s">
        <v>8068</v>
      </c>
      <c r="G857" s="13" t="s">
        <v>10748</v>
      </c>
      <c r="H857" s="13" t="s">
        <v>10</v>
      </c>
      <c r="I857" s="13" t="s">
        <v>12877</v>
      </c>
      <c r="J857" s="13" t="s">
        <v>9797</v>
      </c>
      <c r="K857" s="13">
        <v>27620114</v>
      </c>
      <c r="L857" s="13">
        <v>0</v>
      </c>
      <c r="M857" s="12" t="s">
        <v>29</v>
      </c>
      <c r="N857" s="12" t="s">
        <v>2936</v>
      </c>
      <c r="O857" s="12" t="s">
        <v>8068</v>
      </c>
    </row>
    <row r="858" spans="1:15">
      <c r="A858" s="13" t="s">
        <v>565</v>
      </c>
      <c r="B858" s="13" t="s">
        <v>568</v>
      </c>
      <c r="D858" s="13" t="s">
        <v>568</v>
      </c>
      <c r="E858" s="13" t="s">
        <v>565</v>
      </c>
      <c r="F858" s="13" t="s">
        <v>566</v>
      </c>
      <c r="G858" s="13" t="s">
        <v>10740</v>
      </c>
      <c r="H858" s="13" t="s">
        <v>9</v>
      </c>
      <c r="I858" s="13" t="s">
        <v>12877</v>
      </c>
      <c r="J858" s="13" t="s">
        <v>13022</v>
      </c>
      <c r="K858" s="13">
        <v>22922626</v>
      </c>
      <c r="L858" s="13">
        <v>22922626</v>
      </c>
      <c r="M858" s="12" t="s">
        <v>29</v>
      </c>
      <c r="N858" s="12" t="s">
        <v>564</v>
      </c>
      <c r="O858" s="12" t="s">
        <v>566</v>
      </c>
    </row>
    <row r="859" spans="1:15">
      <c r="A859" s="13" t="s">
        <v>5916</v>
      </c>
      <c r="B859" s="13" t="s">
        <v>2837</v>
      </c>
      <c r="D859" s="13" t="s">
        <v>2837</v>
      </c>
      <c r="E859" s="13" t="s">
        <v>5916</v>
      </c>
      <c r="F859" s="13" t="s">
        <v>2583</v>
      </c>
      <c r="G859" s="13" t="s">
        <v>10748</v>
      </c>
      <c r="H859" s="13" t="s">
        <v>7</v>
      </c>
      <c r="I859" s="13" t="s">
        <v>12877</v>
      </c>
      <c r="J859" s="13" t="s">
        <v>13023</v>
      </c>
      <c r="K859" s="13">
        <v>27630024</v>
      </c>
      <c r="L859" s="13">
        <v>27633911</v>
      </c>
      <c r="M859" s="12" t="s">
        <v>29</v>
      </c>
      <c r="N859" s="12" t="s">
        <v>7115</v>
      </c>
      <c r="O859" s="12" t="s">
        <v>2583</v>
      </c>
    </row>
    <row r="860" spans="1:15">
      <c r="A860" s="13" t="s">
        <v>5050</v>
      </c>
      <c r="B860" s="13" t="s">
        <v>2841</v>
      </c>
      <c r="D860" s="13" t="s">
        <v>2841</v>
      </c>
      <c r="E860" s="13" t="s">
        <v>5050</v>
      </c>
      <c r="F860" s="13" t="s">
        <v>5051</v>
      </c>
      <c r="G860" s="13" t="s">
        <v>10749</v>
      </c>
      <c r="H860" s="13" t="s">
        <v>13</v>
      </c>
      <c r="I860" s="13" t="s">
        <v>12877</v>
      </c>
      <c r="J860" s="13" t="s">
        <v>8829</v>
      </c>
      <c r="K860" s="13">
        <v>27411010</v>
      </c>
      <c r="L860" s="13">
        <v>27411010</v>
      </c>
      <c r="M860" s="12" t="s">
        <v>29</v>
      </c>
      <c r="N860" s="12" t="s">
        <v>2840</v>
      </c>
      <c r="O860" s="12" t="s">
        <v>5051</v>
      </c>
    </row>
    <row r="861" spans="1:15">
      <c r="A861" s="13" t="s">
        <v>5269</v>
      </c>
      <c r="B861" s="13" t="s">
        <v>2845</v>
      </c>
      <c r="D861" s="13" t="s">
        <v>2845</v>
      </c>
      <c r="E861" s="13" t="s">
        <v>5269</v>
      </c>
      <c r="F861" s="13" t="s">
        <v>5270</v>
      </c>
      <c r="G861" s="13" t="s">
        <v>115</v>
      </c>
      <c r="H861" s="13" t="s">
        <v>9</v>
      </c>
      <c r="I861" s="13" t="s">
        <v>12877</v>
      </c>
      <c r="J861" s="13" t="s">
        <v>6920</v>
      </c>
      <c r="K861" s="13">
        <v>83221900</v>
      </c>
      <c r="L861" s="13">
        <v>27735601</v>
      </c>
      <c r="M861" s="12" t="s">
        <v>29</v>
      </c>
      <c r="N861" s="12" t="s">
        <v>4078</v>
      </c>
      <c r="O861" s="12" t="s">
        <v>5270</v>
      </c>
    </row>
    <row r="862" spans="1:15">
      <c r="A862" s="13" t="s">
        <v>2277</v>
      </c>
      <c r="B862" s="13" t="s">
        <v>2278</v>
      </c>
      <c r="D862" s="13" t="s">
        <v>2278</v>
      </c>
      <c r="E862" s="13" t="s">
        <v>2277</v>
      </c>
      <c r="F862" s="13" t="s">
        <v>10144</v>
      </c>
      <c r="G862" s="13" t="s">
        <v>73</v>
      </c>
      <c r="H862" s="13" t="s">
        <v>4</v>
      </c>
      <c r="I862" s="13" t="s">
        <v>12877</v>
      </c>
      <c r="J862" s="13" t="s">
        <v>10074</v>
      </c>
      <c r="K862" s="13">
        <v>24470148</v>
      </c>
      <c r="L862" s="13">
        <v>24470148</v>
      </c>
      <c r="M862" s="12" t="s">
        <v>29</v>
      </c>
      <c r="N862" s="12" t="s">
        <v>7270</v>
      </c>
      <c r="O862" s="12" t="s">
        <v>10144</v>
      </c>
    </row>
    <row r="863" spans="1:15">
      <c r="A863" s="13" t="s">
        <v>2256</v>
      </c>
      <c r="B863" s="13" t="s">
        <v>2257</v>
      </c>
      <c r="D863" s="13" t="s">
        <v>2257</v>
      </c>
      <c r="E863" s="13" t="s">
        <v>2256</v>
      </c>
      <c r="F863" s="13" t="s">
        <v>10145</v>
      </c>
      <c r="G863" s="13" t="s">
        <v>73</v>
      </c>
      <c r="H863" s="13" t="s">
        <v>4</v>
      </c>
      <c r="I863" s="13" t="s">
        <v>12877</v>
      </c>
      <c r="J863" s="13" t="s">
        <v>10873</v>
      </c>
      <c r="K863" s="13">
        <v>24564062</v>
      </c>
      <c r="L863" s="13">
        <v>24564062</v>
      </c>
      <c r="M863" s="12" t="s">
        <v>29</v>
      </c>
      <c r="N863" s="12" t="s">
        <v>898</v>
      </c>
      <c r="O863" s="12" t="s">
        <v>10145</v>
      </c>
    </row>
    <row r="864" spans="1:15">
      <c r="A864" s="13" t="s">
        <v>2362</v>
      </c>
      <c r="B864" s="13" t="s">
        <v>2364</v>
      </c>
      <c r="D864" s="13" t="s">
        <v>2364</v>
      </c>
      <c r="E864" s="13" t="s">
        <v>2362</v>
      </c>
      <c r="F864" s="13" t="s">
        <v>10147</v>
      </c>
      <c r="G864" s="13" t="s">
        <v>73</v>
      </c>
      <c r="H864" s="13" t="s">
        <v>6</v>
      </c>
      <c r="I864" s="13" t="s">
        <v>12877</v>
      </c>
      <c r="J864" s="13" t="s">
        <v>11181</v>
      </c>
      <c r="K864" s="13">
        <v>24542206</v>
      </c>
      <c r="L864" s="13">
        <v>0</v>
      </c>
      <c r="M864" s="12" t="s">
        <v>29</v>
      </c>
      <c r="N864" s="12" t="s">
        <v>2361</v>
      </c>
      <c r="O864" s="12" t="s">
        <v>10147</v>
      </c>
    </row>
    <row r="865" spans="1:15">
      <c r="A865" s="13" t="s">
        <v>2488</v>
      </c>
      <c r="B865" s="13" t="s">
        <v>2491</v>
      </c>
      <c r="D865" s="13" t="s">
        <v>2491</v>
      </c>
      <c r="E865" s="13" t="s">
        <v>2488</v>
      </c>
      <c r="F865" s="13" t="s">
        <v>2489</v>
      </c>
      <c r="G865" s="13" t="s">
        <v>73</v>
      </c>
      <c r="H865" s="13" t="s">
        <v>10</v>
      </c>
      <c r="I865" s="13" t="s">
        <v>12877</v>
      </c>
      <c r="J865" s="13" t="s">
        <v>13024</v>
      </c>
      <c r="K865" s="13">
        <v>24631645</v>
      </c>
      <c r="L865" s="13">
        <v>24631645</v>
      </c>
      <c r="M865" s="12" t="s">
        <v>29</v>
      </c>
      <c r="N865" s="12" t="s">
        <v>2487</v>
      </c>
      <c r="O865" s="12" t="s">
        <v>2489</v>
      </c>
    </row>
    <row r="866" spans="1:15">
      <c r="A866" s="13" t="s">
        <v>2497</v>
      </c>
      <c r="B866" s="13" t="s">
        <v>2499</v>
      </c>
      <c r="D866" s="13" t="s">
        <v>2499</v>
      </c>
      <c r="E866" s="13" t="s">
        <v>2497</v>
      </c>
      <c r="F866" s="13" t="s">
        <v>2498</v>
      </c>
      <c r="G866" s="13" t="s">
        <v>73</v>
      </c>
      <c r="H866" s="13" t="s">
        <v>10</v>
      </c>
      <c r="I866" s="13" t="s">
        <v>12877</v>
      </c>
      <c r="J866" s="13" t="s">
        <v>10149</v>
      </c>
      <c r="K866" s="13">
        <v>24633903</v>
      </c>
      <c r="L866" s="13">
        <v>24633903</v>
      </c>
      <c r="M866" s="12" t="s">
        <v>29</v>
      </c>
      <c r="N866" s="12" t="s">
        <v>407</v>
      </c>
      <c r="O866" s="12" t="s">
        <v>2498</v>
      </c>
    </row>
    <row r="867" spans="1:15">
      <c r="A867" s="13" t="s">
        <v>6080</v>
      </c>
      <c r="B867" s="13" t="s">
        <v>2496</v>
      </c>
      <c r="D867" s="13" t="s">
        <v>2496</v>
      </c>
      <c r="E867" s="13" t="s">
        <v>6080</v>
      </c>
      <c r="F867" s="13" t="s">
        <v>4304</v>
      </c>
      <c r="G867" s="13" t="s">
        <v>195</v>
      </c>
      <c r="H867" s="13" t="s">
        <v>3</v>
      </c>
      <c r="I867" s="13" t="s">
        <v>12877</v>
      </c>
      <c r="J867" s="13" t="s">
        <v>4516</v>
      </c>
      <c r="K867" s="13">
        <v>26801695</v>
      </c>
      <c r="L867" s="13">
        <v>26801695</v>
      </c>
      <c r="M867" s="12" t="s">
        <v>29</v>
      </c>
      <c r="N867" s="12" t="s">
        <v>7271</v>
      </c>
      <c r="O867" s="12" t="s">
        <v>4304</v>
      </c>
    </row>
    <row r="868" spans="1:15">
      <c r="A868" s="13" t="s">
        <v>4944</v>
      </c>
      <c r="B868" s="13" t="s">
        <v>2865</v>
      </c>
      <c r="D868" s="13" t="s">
        <v>2865</v>
      </c>
      <c r="E868" s="13" t="s">
        <v>4944</v>
      </c>
      <c r="F868" s="13" t="s">
        <v>349</v>
      </c>
      <c r="G868" s="13" t="s">
        <v>1256</v>
      </c>
      <c r="H868" s="13" t="s">
        <v>9</v>
      </c>
      <c r="I868" s="13" t="s">
        <v>12877</v>
      </c>
      <c r="J868" s="13" t="s">
        <v>4981</v>
      </c>
      <c r="K868" s="13">
        <v>27776645</v>
      </c>
      <c r="L868" s="13">
        <v>27776645</v>
      </c>
      <c r="M868" s="12" t="s">
        <v>29</v>
      </c>
      <c r="N868" s="12" t="s">
        <v>4164</v>
      </c>
      <c r="O868" s="12" t="s">
        <v>349</v>
      </c>
    </row>
    <row r="869" spans="1:15">
      <c r="A869" s="13" t="s">
        <v>2123</v>
      </c>
      <c r="B869" s="13" t="s">
        <v>2124</v>
      </c>
      <c r="D869" s="13" t="s">
        <v>2124</v>
      </c>
      <c r="E869" s="13" t="s">
        <v>2123</v>
      </c>
      <c r="F869" s="13" t="s">
        <v>1302</v>
      </c>
      <c r="G869" s="13" t="s">
        <v>1256</v>
      </c>
      <c r="H869" s="13" t="s">
        <v>7</v>
      </c>
      <c r="I869" s="13" t="s">
        <v>12877</v>
      </c>
      <c r="J869" s="13" t="s">
        <v>6297</v>
      </c>
      <c r="K869" s="13">
        <v>26377590</v>
      </c>
      <c r="L869" s="13">
        <v>26377020</v>
      </c>
      <c r="M869" s="12" t="s">
        <v>29</v>
      </c>
      <c r="N869" s="12" t="s">
        <v>6891</v>
      </c>
      <c r="O869" s="12" t="s">
        <v>1302</v>
      </c>
    </row>
    <row r="870" spans="1:15">
      <c r="A870" s="13" t="s">
        <v>6190</v>
      </c>
      <c r="B870" s="13" t="s">
        <v>2866</v>
      </c>
      <c r="D870" s="13" t="s">
        <v>2866</v>
      </c>
      <c r="E870" s="13" t="s">
        <v>6190</v>
      </c>
      <c r="F870" s="13" t="s">
        <v>6191</v>
      </c>
      <c r="G870" s="13" t="s">
        <v>201</v>
      </c>
      <c r="H870" s="13" t="s">
        <v>10</v>
      </c>
      <c r="I870" s="13" t="s">
        <v>12877</v>
      </c>
      <c r="J870" s="13" t="s">
        <v>11830</v>
      </c>
      <c r="K870" s="13">
        <v>25530715</v>
      </c>
      <c r="L870" s="13">
        <v>88593145</v>
      </c>
      <c r="M870" s="12" t="s">
        <v>29</v>
      </c>
      <c r="N870" s="12" t="s">
        <v>7272</v>
      </c>
      <c r="O870" s="12" t="s">
        <v>6191</v>
      </c>
    </row>
    <row r="871" spans="1:15">
      <c r="A871" s="13" t="s">
        <v>6192</v>
      </c>
      <c r="B871" s="13" t="s">
        <v>2868</v>
      </c>
      <c r="D871" s="13" t="s">
        <v>2868</v>
      </c>
      <c r="E871" s="13" t="s">
        <v>6192</v>
      </c>
      <c r="F871" s="13" t="s">
        <v>3048</v>
      </c>
      <c r="G871" s="13" t="s">
        <v>201</v>
      </c>
      <c r="H871" s="13" t="s">
        <v>7</v>
      </c>
      <c r="I871" s="13" t="s">
        <v>12877</v>
      </c>
      <c r="J871" s="13" t="s">
        <v>6193</v>
      </c>
      <c r="K871" s="13">
        <v>25746552</v>
      </c>
      <c r="L871" s="13">
        <v>25746552</v>
      </c>
      <c r="M871" s="12" t="s">
        <v>29</v>
      </c>
      <c r="N871" s="12" t="s">
        <v>7273</v>
      </c>
      <c r="O871" s="12" t="s">
        <v>3048</v>
      </c>
    </row>
    <row r="872" spans="1:15">
      <c r="A872" s="13" t="s">
        <v>3498</v>
      </c>
      <c r="B872" s="13" t="s">
        <v>2873</v>
      </c>
      <c r="D872" s="13" t="s">
        <v>2873</v>
      </c>
      <c r="E872" s="13" t="s">
        <v>3498</v>
      </c>
      <c r="F872" s="13" t="s">
        <v>3499</v>
      </c>
      <c r="G872" s="13" t="s">
        <v>201</v>
      </c>
      <c r="H872" s="13" t="s">
        <v>9</v>
      </c>
      <c r="I872" s="13" t="s">
        <v>12877</v>
      </c>
      <c r="J872" s="13" t="s">
        <v>9792</v>
      </c>
      <c r="K872" s="13">
        <v>22796680</v>
      </c>
      <c r="L872" s="13">
        <v>22796680</v>
      </c>
      <c r="M872" s="12" t="s">
        <v>29</v>
      </c>
      <c r="N872" s="12" t="s">
        <v>2133</v>
      </c>
      <c r="O872" s="12" t="s">
        <v>3499</v>
      </c>
    </row>
    <row r="873" spans="1:15">
      <c r="A873" s="13" t="s">
        <v>3972</v>
      </c>
      <c r="B873" s="13" t="s">
        <v>2877</v>
      </c>
      <c r="D873" s="13" t="s">
        <v>2877</v>
      </c>
      <c r="E873" s="13" t="s">
        <v>3972</v>
      </c>
      <c r="F873" s="13" t="s">
        <v>3973</v>
      </c>
      <c r="G873" s="13" t="s">
        <v>10767</v>
      </c>
      <c r="H873" s="13" t="s">
        <v>4</v>
      </c>
      <c r="I873" s="13" t="s">
        <v>12877</v>
      </c>
      <c r="J873" s="13" t="s">
        <v>3974</v>
      </c>
      <c r="K873" s="13">
        <v>27643823</v>
      </c>
      <c r="L873" s="13">
        <v>27643823</v>
      </c>
      <c r="M873" s="12" t="s">
        <v>29</v>
      </c>
      <c r="N873" s="12" t="s">
        <v>6965</v>
      </c>
      <c r="O873" s="12" t="s">
        <v>3973</v>
      </c>
    </row>
    <row r="874" spans="1:15">
      <c r="A874" s="13" t="s">
        <v>10151</v>
      </c>
      <c r="B874" s="13" t="s">
        <v>10150</v>
      </c>
      <c r="D874" s="13" t="s">
        <v>10150</v>
      </c>
      <c r="E874" s="13" t="s">
        <v>10151</v>
      </c>
      <c r="F874" s="13" t="s">
        <v>10152</v>
      </c>
      <c r="G874" s="13" t="s">
        <v>10767</v>
      </c>
      <c r="H874" s="13" t="s">
        <v>4</v>
      </c>
      <c r="I874" s="13" t="s">
        <v>12877</v>
      </c>
      <c r="J874" s="13" t="s">
        <v>13025</v>
      </c>
      <c r="K874" s="13">
        <v>44047033</v>
      </c>
      <c r="L874" s="13">
        <v>0</v>
      </c>
      <c r="M874" s="12" t="s">
        <v>29</v>
      </c>
      <c r="N874" s="12" t="s">
        <v>5732</v>
      </c>
      <c r="O874" s="12" t="s">
        <v>10152</v>
      </c>
    </row>
    <row r="875" spans="1:15">
      <c r="A875" s="13" t="s">
        <v>3879</v>
      </c>
      <c r="B875" s="13" t="s">
        <v>2879</v>
      </c>
      <c r="D875" s="13" t="s">
        <v>2879</v>
      </c>
      <c r="E875" s="13" t="s">
        <v>3879</v>
      </c>
      <c r="F875" s="13" t="s">
        <v>7963</v>
      </c>
      <c r="G875" s="13" t="s">
        <v>10767</v>
      </c>
      <c r="H875" s="13" t="s">
        <v>7</v>
      </c>
      <c r="I875" s="13" t="s">
        <v>12877</v>
      </c>
      <c r="J875" s="13" t="s">
        <v>11831</v>
      </c>
      <c r="K875" s="13">
        <v>24762028</v>
      </c>
      <c r="L875" s="13">
        <v>24762028</v>
      </c>
      <c r="M875" s="12" t="s">
        <v>29</v>
      </c>
      <c r="N875" s="12" t="s">
        <v>3878</v>
      </c>
      <c r="O875" s="12" t="s">
        <v>7963</v>
      </c>
    </row>
    <row r="876" spans="1:15">
      <c r="A876" s="13" t="s">
        <v>4063</v>
      </c>
      <c r="B876" s="13" t="s">
        <v>2881</v>
      </c>
      <c r="D876" s="13" t="s">
        <v>2881</v>
      </c>
      <c r="E876" s="13" t="s">
        <v>4063</v>
      </c>
      <c r="F876" s="13" t="s">
        <v>4064</v>
      </c>
      <c r="G876" s="13" t="s">
        <v>792</v>
      </c>
      <c r="H876" s="13" t="s">
        <v>3</v>
      </c>
      <c r="I876" s="13" t="s">
        <v>12877</v>
      </c>
      <c r="J876" s="13" t="s">
        <v>9881</v>
      </c>
      <c r="K876" s="13">
        <v>26791016</v>
      </c>
      <c r="L876" s="13">
        <v>26791016</v>
      </c>
      <c r="M876" s="12" t="s">
        <v>29</v>
      </c>
      <c r="N876" s="12" t="s">
        <v>3225</v>
      </c>
      <c r="O876" s="12" t="s">
        <v>4064</v>
      </c>
    </row>
    <row r="877" spans="1:15">
      <c r="A877" s="13" t="s">
        <v>3551</v>
      </c>
      <c r="B877" s="13" t="s">
        <v>1759</v>
      </c>
      <c r="D877" s="13" t="s">
        <v>1759</v>
      </c>
      <c r="E877" s="13" t="s">
        <v>3551</v>
      </c>
      <c r="F877" s="13" t="s">
        <v>3552</v>
      </c>
      <c r="G877" s="13" t="s">
        <v>3519</v>
      </c>
      <c r="H877" s="13" t="s">
        <v>6</v>
      </c>
      <c r="I877" s="13" t="s">
        <v>12877</v>
      </c>
      <c r="J877" s="13" t="s">
        <v>11924</v>
      </c>
      <c r="K877" s="13">
        <v>25568413</v>
      </c>
      <c r="L877" s="13">
        <v>86020891</v>
      </c>
      <c r="M877" s="12" t="s">
        <v>29</v>
      </c>
      <c r="N877" s="12" t="s">
        <v>2492</v>
      </c>
      <c r="O877" s="12" t="s">
        <v>3552</v>
      </c>
    </row>
    <row r="878" spans="1:15">
      <c r="A878" s="13" t="s">
        <v>3672</v>
      </c>
      <c r="B878" s="13" t="s">
        <v>1770</v>
      </c>
      <c r="D878" s="13" t="s">
        <v>1770</v>
      </c>
      <c r="E878" s="13" t="s">
        <v>3672</v>
      </c>
      <c r="F878" s="13" t="s">
        <v>3666</v>
      </c>
      <c r="G878" s="13" t="s">
        <v>3519</v>
      </c>
      <c r="H878" s="13" t="s">
        <v>7</v>
      </c>
      <c r="I878" s="13" t="s">
        <v>12877</v>
      </c>
      <c r="J878" s="13" t="s">
        <v>3667</v>
      </c>
      <c r="K878" s="13">
        <v>25548160</v>
      </c>
      <c r="L878" s="13">
        <v>83356346</v>
      </c>
      <c r="M878" s="12" t="s">
        <v>29</v>
      </c>
      <c r="N878" s="12" t="s">
        <v>3671</v>
      </c>
      <c r="O878" s="12" t="s">
        <v>3666</v>
      </c>
    </row>
    <row r="879" spans="1:15">
      <c r="A879" s="13" t="s">
        <v>1840</v>
      </c>
      <c r="B879" s="13" t="s">
        <v>1842</v>
      </c>
      <c r="D879" s="13" t="s">
        <v>1842</v>
      </c>
      <c r="E879" s="13" t="s">
        <v>1840</v>
      </c>
      <c r="F879" s="13" t="s">
        <v>536</v>
      </c>
      <c r="G879" s="13" t="s">
        <v>74</v>
      </c>
      <c r="H879" s="13" t="s">
        <v>3</v>
      </c>
      <c r="I879" s="13" t="s">
        <v>12877</v>
      </c>
      <c r="J879" s="13" t="s">
        <v>10832</v>
      </c>
      <c r="K879" s="13">
        <v>24403395</v>
      </c>
      <c r="L879" s="13">
        <v>24430967</v>
      </c>
      <c r="M879" s="12" t="s">
        <v>29</v>
      </c>
      <c r="N879" s="12" t="s">
        <v>847</v>
      </c>
      <c r="O879" s="12" t="s">
        <v>536</v>
      </c>
    </row>
    <row r="880" spans="1:15">
      <c r="A880" s="13" t="s">
        <v>1848</v>
      </c>
      <c r="B880" s="13" t="s">
        <v>1849</v>
      </c>
      <c r="D880" s="13" t="s">
        <v>1849</v>
      </c>
      <c r="E880" s="13" t="s">
        <v>1848</v>
      </c>
      <c r="F880" s="13" t="s">
        <v>134</v>
      </c>
      <c r="G880" s="13" t="s">
        <v>74</v>
      </c>
      <c r="H880" s="13" t="s">
        <v>3</v>
      </c>
      <c r="I880" s="13" t="s">
        <v>12877</v>
      </c>
      <c r="J880" s="13" t="s">
        <v>13026</v>
      </c>
      <c r="K880" s="13">
        <v>24830403</v>
      </c>
      <c r="L880" s="13">
        <v>24830403</v>
      </c>
      <c r="M880" s="12" t="s">
        <v>29</v>
      </c>
      <c r="N880" s="12" t="s">
        <v>991</v>
      </c>
      <c r="O880" s="12" t="s">
        <v>134</v>
      </c>
    </row>
    <row r="881" spans="1:15">
      <c r="A881" s="13" t="s">
        <v>1869</v>
      </c>
      <c r="B881" s="13" t="s">
        <v>1870</v>
      </c>
      <c r="D881" s="13" t="s">
        <v>1870</v>
      </c>
      <c r="E881" s="13" t="s">
        <v>1869</v>
      </c>
      <c r="F881" s="13" t="s">
        <v>1164</v>
      </c>
      <c r="G881" s="13" t="s">
        <v>74</v>
      </c>
      <c r="H881" s="13" t="s">
        <v>4</v>
      </c>
      <c r="I881" s="13" t="s">
        <v>12877</v>
      </c>
      <c r="J881" s="13" t="s">
        <v>11832</v>
      </c>
      <c r="K881" s="13">
        <v>24303674</v>
      </c>
      <c r="L881" s="13">
        <v>24303674</v>
      </c>
      <c r="M881" s="12" t="s">
        <v>29</v>
      </c>
      <c r="N881" s="12" t="s">
        <v>1868</v>
      </c>
      <c r="O881" s="12" t="s">
        <v>1164</v>
      </c>
    </row>
    <row r="882" spans="1:15">
      <c r="A882" s="13" t="s">
        <v>1908</v>
      </c>
      <c r="B882" s="13" t="s">
        <v>1910</v>
      </c>
      <c r="D882" s="13" t="s">
        <v>1910</v>
      </c>
      <c r="E882" s="13" t="s">
        <v>1908</v>
      </c>
      <c r="F882" s="13" t="s">
        <v>1909</v>
      </c>
      <c r="G882" s="13" t="s">
        <v>74</v>
      </c>
      <c r="H882" s="13" t="s">
        <v>5</v>
      </c>
      <c r="I882" s="13" t="s">
        <v>12877</v>
      </c>
      <c r="J882" s="13" t="s">
        <v>10977</v>
      </c>
      <c r="K882" s="13">
        <v>24304325</v>
      </c>
      <c r="L882" s="13">
        <v>24437682</v>
      </c>
      <c r="M882" s="12" t="s">
        <v>29</v>
      </c>
      <c r="N882" s="12" t="s">
        <v>270</v>
      </c>
      <c r="O882" s="12" t="s">
        <v>1909</v>
      </c>
    </row>
    <row r="883" spans="1:15">
      <c r="A883" s="13" t="s">
        <v>1924</v>
      </c>
      <c r="B883" s="13" t="s">
        <v>1925</v>
      </c>
      <c r="D883" s="13" t="s">
        <v>1925</v>
      </c>
      <c r="E883" s="13" t="s">
        <v>1924</v>
      </c>
      <c r="F883" s="13" t="s">
        <v>78</v>
      </c>
      <c r="G883" s="13" t="s">
        <v>74</v>
      </c>
      <c r="H883" s="13" t="s">
        <v>6</v>
      </c>
      <c r="I883" s="13" t="s">
        <v>12877</v>
      </c>
      <c r="J883" s="13" t="s">
        <v>10326</v>
      </c>
      <c r="K883" s="13">
        <v>24391044</v>
      </c>
      <c r="L883" s="13">
        <v>24391044</v>
      </c>
      <c r="M883" s="12" t="s">
        <v>29</v>
      </c>
      <c r="N883" s="12" t="s">
        <v>942</v>
      </c>
      <c r="O883" s="12" t="s">
        <v>78</v>
      </c>
    </row>
    <row r="884" spans="1:15">
      <c r="A884" s="13" t="s">
        <v>6033</v>
      </c>
      <c r="B884" s="13" t="s">
        <v>2902</v>
      </c>
      <c r="D884" s="13" t="s">
        <v>2902</v>
      </c>
      <c r="E884" s="13" t="s">
        <v>6033</v>
      </c>
      <c r="F884" s="13" t="s">
        <v>1464</v>
      </c>
      <c r="G884" s="13" t="s">
        <v>10740</v>
      </c>
      <c r="H884" s="13" t="s">
        <v>7</v>
      </c>
      <c r="I884" s="13" t="s">
        <v>12877</v>
      </c>
      <c r="J884" s="13" t="s">
        <v>10042</v>
      </c>
      <c r="K884" s="13">
        <v>25290121</v>
      </c>
      <c r="L884" s="13">
        <v>25290121</v>
      </c>
      <c r="M884" s="12" t="s">
        <v>29</v>
      </c>
      <c r="N884" s="12" t="s">
        <v>7274</v>
      </c>
      <c r="O884" s="12" t="s">
        <v>1464</v>
      </c>
    </row>
    <row r="885" spans="1:15">
      <c r="A885" s="13" t="s">
        <v>1958</v>
      </c>
      <c r="B885" s="13" t="s">
        <v>1962</v>
      </c>
      <c r="D885" s="13" t="s">
        <v>1962</v>
      </c>
      <c r="E885" s="13" t="s">
        <v>1958</v>
      </c>
      <c r="F885" s="13" t="s">
        <v>1959</v>
      </c>
      <c r="G885" s="13" t="s">
        <v>74</v>
      </c>
      <c r="H885" s="13" t="s">
        <v>7</v>
      </c>
      <c r="I885" s="13" t="s">
        <v>12877</v>
      </c>
      <c r="J885" s="13" t="s">
        <v>10208</v>
      </c>
      <c r="K885" s="13">
        <v>24875575</v>
      </c>
      <c r="L885" s="13">
        <v>24875575</v>
      </c>
      <c r="M885" s="12" t="s">
        <v>29</v>
      </c>
      <c r="N885" s="12" t="s">
        <v>1957</v>
      </c>
      <c r="O885" s="12" t="s">
        <v>10155</v>
      </c>
    </row>
    <row r="886" spans="1:15">
      <c r="A886" s="13" t="s">
        <v>1971</v>
      </c>
      <c r="B886" s="13" t="s">
        <v>1972</v>
      </c>
      <c r="D886" s="13" t="s">
        <v>1972</v>
      </c>
      <c r="E886" s="13" t="s">
        <v>1971</v>
      </c>
      <c r="F886" s="13" t="s">
        <v>1066</v>
      </c>
      <c r="G886" s="13" t="s">
        <v>74</v>
      </c>
      <c r="H886" s="13" t="s">
        <v>5</v>
      </c>
      <c r="I886" s="13" t="s">
        <v>12877</v>
      </c>
      <c r="J886" s="13" t="s">
        <v>9801</v>
      </c>
      <c r="K886" s="13">
        <v>24331252</v>
      </c>
      <c r="L886" s="13">
        <v>24332829</v>
      </c>
      <c r="M886" s="12" t="s">
        <v>29</v>
      </c>
      <c r="N886" s="12" t="s">
        <v>1970</v>
      </c>
      <c r="O886" s="12" t="s">
        <v>1066</v>
      </c>
    </row>
    <row r="887" spans="1:15">
      <c r="A887" s="13" t="s">
        <v>733</v>
      </c>
      <c r="B887" s="13" t="s">
        <v>735</v>
      </c>
      <c r="D887" s="13" t="s">
        <v>735</v>
      </c>
      <c r="E887" s="13" t="s">
        <v>733</v>
      </c>
      <c r="F887" s="13" t="s">
        <v>734</v>
      </c>
      <c r="G887" s="13" t="s">
        <v>10740</v>
      </c>
      <c r="H887" s="13" t="s">
        <v>5</v>
      </c>
      <c r="I887" s="13" t="s">
        <v>12877</v>
      </c>
      <c r="J887" s="13" t="s">
        <v>13027</v>
      </c>
      <c r="K887" s="13">
        <v>22345364</v>
      </c>
      <c r="L887" s="13">
        <v>22345364</v>
      </c>
      <c r="M887" s="12" t="s">
        <v>29</v>
      </c>
      <c r="N887" s="12" t="s">
        <v>732</v>
      </c>
      <c r="O887" s="12" t="s">
        <v>734</v>
      </c>
    </row>
    <row r="888" spans="1:15">
      <c r="A888" s="13" t="s">
        <v>6165</v>
      </c>
      <c r="B888" s="13" t="s">
        <v>2911</v>
      </c>
      <c r="D888" s="13" t="s">
        <v>2911</v>
      </c>
      <c r="E888" s="13" t="s">
        <v>6165</v>
      </c>
      <c r="F888" s="13" t="s">
        <v>6923</v>
      </c>
      <c r="G888" s="13" t="s">
        <v>74</v>
      </c>
      <c r="H888" s="13" t="s">
        <v>9</v>
      </c>
      <c r="I888" s="13" t="s">
        <v>12877</v>
      </c>
      <c r="J888" s="13" t="s">
        <v>9803</v>
      </c>
      <c r="K888" s="13">
        <v>24940999</v>
      </c>
      <c r="L888" s="13">
        <v>24940999</v>
      </c>
      <c r="M888" s="12" t="s">
        <v>29</v>
      </c>
      <c r="N888" s="12" t="s">
        <v>7275</v>
      </c>
      <c r="O888" s="12" t="s">
        <v>6923</v>
      </c>
    </row>
    <row r="889" spans="1:15">
      <c r="A889" s="13" t="s">
        <v>2062</v>
      </c>
      <c r="B889" s="13" t="s">
        <v>2065</v>
      </c>
      <c r="D889" s="13" t="s">
        <v>2065</v>
      </c>
      <c r="E889" s="13" t="s">
        <v>2062</v>
      </c>
      <c r="F889" s="13" t="s">
        <v>2063</v>
      </c>
      <c r="G889" s="13" t="s">
        <v>74</v>
      </c>
      <c r="H889" s="13" t="s">
        <v>10</v>
      </c>
      <c r="I889" s="13" t="s">
        <v>12877</v>
      </c>
      <c r="J889" s="13" t="s">
        <v>2064</v>
      </c>
      <c r="K889" s="13">
        <v>24480318</v>
      </c>
      <c r="L889" s="13">
        <v>24480318</v>
      </c>
      <c r="M889" s="12" t="s">
        <v>29</v>
      </c>
      <c r="N889" s="12" t="s">
        <v>2061</v>
      </c>
      <c r="O889" s="12" t="s">
        <v>2063</v>
      </c>
    </row>
    <row r="890" spans="1:15">
      <c r="A890" s="13" t="s">
        <v>2182</v>
      </c>
      <c r="B890" s="13" t="s">
        <v>2183</v>
      </c>
      <c r="D890" s="13" t="s">
        <v>2183</v>
      </c>
      <c r="E890" s="13" t="s">
        <v>2182</v>
      </c>
      <c r="F890" s="13" t="s">
        <v>8696</v>
      </c>
      <c r="G890" s="13" t="s">
        <v>74</v>
      </c>
      <c r="H890" s="13" t="s">
        <v>12</v>
      </c>
      <c r="I890" s="13" t="s">
        <v>12877</v>
      </c>
      <c r="J890" s="13" t="s">
        <v>10876</v>
      </c>
      <c r="K890" s="13">
        <v>24467973</v>
      </c>
      <c r="L890" s="13">
        <v>24467973</v>
      </c>
      <c r="M890" s="12" t="s">
        <v>29</v>
      </c>
      <c r="N890" s="12" t="s">
        <v>6897</v>
      </c>
      <c r="O890" s="12" t="s">
        <v>8697</v>
      </c>
    </row>
    <row r="891" spans="1:15">
      <c r="A891" s="13" t="s">
        <v>2209</v>
      </c>
      <c r="B891" s="13" t="s">
        <v>2211</v>
      </c>
      <c r="D891" s="13" t="s">
        <v>2211</v>
      </c>
      <c r="E891" s="13" t="s">
        <v>2209</v>
      </c>
      <c r="F891" s="13" t="s">
        <v>2210</v>
      </c>
      <c r="G891" s="13" t="s">
        <v>74</v>
      </c>
      <c r="H891" s="13" t="s">
        <v>12</v>
      </c>
      <c r="I891" s="13" t="s">
        <v>12877</v>
      </c>
      <c r="J891" s="13" t="s">
        <v>9390</v>
      </c>
      <c r="K891" s="13">
        <v>24466797</v>
      </c>
      <c r="L891" s="13">
        <v>24466797</v>
      </c>
      <c r="M891" s="12" t="s">
        <v>29</v>
      </c>
      <c r="N891" s="12" t="s">
        <v>6900</v>
      </c>
      <c r="O891" s="12" t="s">
        <v>2210</v>
      </c>
    </row>
    <row r="892" spans="1:15">
      <c r="A892" s="13" t="s">
        <v>2128</v>
      </c>
      <c r="B892" s="13" t="s">
        <v>2130</v>
      </c>
      <c r="D892" s="13" t="s">
        <v>2130</v>
      </c>
      <c r="E892" s="13" t="s">
        <v>2128</v>
      </c>
      <c r="F892" s="13" t="s">
        <v>2129</v>
      </c>
      <c r="G892" s="13" t="s">
        <v>74</v>
      </c>
      <c r="H892" s="13" t="s">
        <v>13</v>
      </c>
      <c r="I892" s="13" t="s">
        <v>12877</v>
      </c>
      <c r="J892" s="13" t="s">
        <v>10156</v>
      </c>
      <c r="K892" s="13">
        <v>26362068</v>
      </c>
      <c r="L892" s="13">
        <v>26362068</v>
      </c>
      <c r="M892" s="12" t="s">
        <v>29</v>
      </c>
      <c r="N892" s="12" t="s">
        <v>2127</v>
      </c>
      <c r="O892" s="12" t="s">
        <v>2129</v>
      </c>
    </row>
    <row r="893" spans="1:15">
      <c r="A893" s="13" t="s">
        <v>4805</v>
      </c>
      <c r="B893" s="13" t="s">
        <v>2922</v>
      </c>
      <c r="D893" s="13" t="s">
        <v>2922</v>
      </c>
      <c r="E893" s="13" t="s">
        <v>4805</v>
      </c>
      <c r="F893" s="13" t="s">
        <v>4806</v>
      </c>
      <c r="G893" s="13" t="s">
        <v>116</v>
      </c>
      <c r="H893" s="13" t="s">
        <v>5</v>
      </c>
      <c r="I893" s="13" t="s">
        <v>12877</v>
      </c>
      <c r="J893" s="13" t="s">
        <v>11014</v>
      </c>
      <c r="K893" s="13">
        <v>26388158</v>
      </c>
      <c r="L893" s="13">
        <v>26388158</v>
      </c>
      <c r="M893" s="12" t="s">
        <v>29</v>
      </c>
      <c r="N893" s="12" t="s">
        <v>1359</v>
      </c>
      <c r="O893" s="12" t="s">
        <v>4806</v>
      </c>
    </row>
    <row r="894" spans="1:15">
      <c r="A894" s="13" t="s">
        <v>4836</v>
      </c>
      <c r="B894" s="13" t="s">
        <v>2924</v>
      </c>
      <c r="D894" s="13" t="s">
        <v>2924</v>
      </c>
      <c r="E894" s="13" t="s">
        <v>4836</v>
      </c>
      <c r="F894" s="13" t="s">
        <v>4392</v>
      </c>
      <c r="G894" s="13" t="s">
        <v>4496</v>
      </c>
      <c r="H894" s="13" t="s">
        <v>5</v>
      </c>
      <c r="I894" s="13" t="s">
        <v>12877</v>
      </c>
      <c r="J894" s="13" t="s">
        <v>10087</v>
      </c>
      <c r="K894" s="13">
        <v>26500332</v>
      </c>
      <c r="L894" s="13">
        <v>0</v>
      </c>
      <c r="M894" s="12" t="s">
        <v>29</v>
      </c>
      <c r="N894" s="12" t="s">
        <v>1719</v>
      </c>
      <c r="O894" s="12" t="s">
        <v>4392</v>
      </c>
    </row>
    <row r="895" spans="1:15">
      <c r="A895" s="13" t="s">
        <v>4909</v>
      </c>
      <c r="B895" s="13" t="s">
        <v>2928</v>
      </c>
      <c r="D895" s="13" t="s">
        <v>2928</v>
      </c>
      <c r="E895" s="13" t="s">
        <v>4909</v>
      </c>
      <c r="F895" s="13" t="s">
        <v>8823</v>
      </c>
      <c r="G895" s="13" t="s">
        <v>116</v>
      </c>
      <c r="H895" s="13" t="s">
        <v>10</v>
      </c>
      <c r="I895" s="13" t="s">
        <v>12877</v>
      </c>
      <c r="J895" s="13" t="s">
        <v>4910</v>
      </c>
      <c r="K895" s="13">
        <v>26367555</v>
      </c>
      <c r="L895" s="13">
        <v>0</v>
      </c>
      <c r="M895" s="12" t="s">
        <v>29</v>
      </c>
      <c r="N895" s="12" t="s">
        <v>7007</v>
      </c>
      <c r="O895" s="12" t="s">
        <v>8823</v>
      </c>
    </row>
    <row r="896" spans="1:15">
      <c r="A896" s="13" t="s">
        <v>6157</v>
      </c>
      <c r="B896" s="13" t="s">
        <v>2930</v>
      </c>
      <c r="D896" s="13" t="s">
        <v>2930</v>
      </c>
      <c r="E896" s="13" t="s">
        <v>6157</v>
      </c>
      <c r="F896" s="13" t="s">
        <v>687</v>
      </c>
      <c r="G896" s="13" t="s">
        <v>43</v>
      </c>
      <c r="H896" s="13" t="s">
        <v>3</v>
      </c>
      <c r="I896" s="13" t="s">
        <v>12877</v>
      </c>
      <c r="J896" s="13" t="s">
        <v>6158</v>
      </c>
      <c r="K896" s="13">
        <v>22764768</v>
      </c>
      <c r="L896" s="13">
        <v>22743204</v>
      </c>
      <c r="M896" s="12" t="s">
        <v>29</v>
      </c>
      <c r="N896" s="12" t="s">
        <v>7276</v>
      </c>
      <c r="O896" s="12" t="s">
        <v>687</v>
      </c>
    </row>
    <row r="897" spans="1:15">
      <c r="A897" s="13" t="s">
        <v>342</v>
      </c>
      <c r="B897" s="13" t="s">
        <v>345</v>
      </c>
      <c r="D897" s="13" t="s">
        <v>345</v>
      </c>
      <c r="E897" s="13" t="s">
        <v>342</v>
      </c>
      <c r="F897" s="13" t="s">
        <v>8631</v>
      </c>
      <c r="G897" s="13" t="s">
        <v>43</v>
      </c>
      <c r="H897" s="13" t="s">
        <v>3</v>
      </c>
      <c r="I897" s="13" t="s">
        <v>12877</v>
      </c>
      <c r="J897" s="13" t="s">
        <v>344</v>
      </c>
      <c r="K897" s="13">
        <v>22769975</v>
      </c>
      <c r="L897" s="13">
        <v>22769975</v>
      </c>
      <c r="M897" s="12" t="s">
        <v>29</v>
      </c>
      <c r="N897" s="12" t="s">
        <v>341</v>
      </c>
      <c r="O897" s="12" t="s">
        <v>8631</v>
      </c>
    </row>
    <row r="898" spans="1:15">
      <c r="A898" s="13" t="s">
        <v>6186</v>
      </c>
      <c r="B898" s="13" t="s">
        <v>2932</v>
      </c>
      <c r="D898" s="13" t="s">
        <v>2932</v>
      </c>
      <c r="E898" s="13" t="s">
        <v>6186</v>
      </c>
      <c r="F898" s="13" t="s">
        <v>459</v>
      </c>
      <c r="G898" s="13" t="s">
        <v>10740</v>
      </c>
      <c r="H898" s="13" t="s">
        <v>9</v>
      </c>
      <c r="I898" s="13" t="s">
        <v>12877</v>
      </c>
      <c r="J898" s="13" t="s">
        <v>6187</v>
      </c>
      <c r="K898" s="13">
        <v>22925189</v>
      </c>
      <c r="L898" s="13">
        <v>22925189</v>
      </c>
      <c r="M898" s="12" t="s">
        <v>29</v>
      </c>
      <c r="N898" s="12" t="s">
        <v>7277</v>
      </c>
      <c r="O898" s="12" t="s">
        <v>459</v>
      </c>
    </row>
    <row r="899" spans="1:15">
      <c r="A899" s="13" t="s">
        <v>6077</v>
      </c>
      <c r="B899" s="13" t="s">
        <v>2937</v>
      </c>
      <c r="D899" s="13" t="s">
        <v>2937</v>
      </c>
      <c r="E899" s="13" t="s">
        <v>6077</v>
      </c>
      <c r="F899" s="13" t="s">
        <v>255</v>
      </c>
      <c r="G899" s="13" t="s">
        <v>10737</v>
      </c>
      <c r="H899" s="13" t="s">
        <v>6</v>
      </c>
      <c r="I899" s="13" t="s">
        <v>12877</v>
      </c>
      <c r="J899" s="13" t="s">
        <v>8709</v>
      </c>
      <c r="K899" s="13">
        <v>22252430</v>
      </c>
      <c r="L899" s="13">
        <v>22252430</v>
      </c>
      <c r="M899" s="12" t="s">
        <v>29</v>
      </c>
      <c r="N899" s="12" t="s">
        <v>7278</v>
      </c>
      <c r="O899" s="12" t="s">
        <v>255</v>
      </c>
    </row>
    <row r="900" spans="1:15">
      <c r="A900" s="13" t="s">
        <v>5490</v>
      </c>
      <c r="B900" s="13" t="s">
        <v>2949</v>
      </c>
      <c r="D900" s="13" t="s">
        <v>2949</v>
      </c>
      <c r="E900" s="13" t="s">
        <v>5490</v>
      </c>
      <c r="F900" s="13" t="s">
        <v>5491</v>
      </c>
      <c r="G900" s="13" t="s">
        <v>10753</v>
      </c>
      <c r="H900" s="13" t="s">
        <v>4</v>
      </c>
      <c r="I900" s="13" t="s">
        <v>12877</v>
      </c>
      <c r="J900" s="13" t="s">
        <v>10195</v>
      </c>
      <c r="K900" s="13">
        <v>27566057</v>
      </c>
      <c r="L900" s="13">
        <v>27566057</v>
      </c>
      <c r="M900" s="12" t="s">
        <v>29</v>
      </c>
      <c r="N900" s="12" t="s">
        <v>4861</v>
      </c>
      <c r="O900" s="12" t="s">
        <v>5491</v>
      </c>
    </row>
    <row r="901" spans="1:15">
      <c r="A901" s="13" t="s">
        <v>5610</v>
      </c>
      <c r="B901" s="13" t="s">
        <v>6625</v>
      </c>
      <c r="D901" s="13" t="s">
        <v>6625</v>
      </c>
      <c r="E901" s="13" t="s">
        <v>5610</v>
      </c>
      <c r="F901" s="13" t="s">
        <v>9307</v>
      </c>
      <c r="G901" s="13" t="s">
        <v>10753</v>
      </c>
      <c r="H901" s="13" t="s">
        <v>9</v>
      </c>
      <c r="I901" s="13" t="s">
        <v>12877</v>
      </c>
      <c r="J901" s="13" t="s">
        <v>13028</v>
      </c>
      <c r="K901" s="13">
        <v>27651101</v>
      </c>
      <c r="L901" s="13">
        <v>0</v>
      </c>
      <c r="M901" s="12" t="s">
        <v>29</v>
      </c>
      <c r="N901" s="12" t="s">
        <v>2752</v>
      </c>
      <c r="O901" s="12" t="s">
        <v>9307</v>
      </c>
    </row>
    <row r="902" spans="1:15">
      <c r="A902" s="13" t="s">
        <v>2950</v>
      </c>
      <c r="B902" s="13" t="s">
        <v>2953</v>
      </c>
      <c r="D902" s="13" t="s">
        <v>2953</v>
      </c>
      <c r="E902" s="13" t="s">
        <v>2950</v>
      </c>
      <c r="F902" s="13" t="s">
        <v>2951</v>
      </c>
      <c r="G902" s="13" t="s">
        <v>10753</v>
      </c>
      <c r="H902" s="13" t="s">
        <v>4</v>
      </c>
      <c r="I902" s="13" t="s">
        <v>12877</v>
      </c>
      <c r="J902" s="13" t="s">
        <v>2952</v>
      </c>
      <c r="K902" s="13">
        <v>27985497</v>
      </c>
      <c r="L902" s="13">
        <v>27985497</v>
      </c>
      <c r="M902" s="12" t="s">
        <v>29</v>
      </c>
      <c r="N902" s="12" t="s">
        <v>2949</v>
      </c>
      <c r="O902" s="12" t="s">
        <v>2951</v>
      </c>
    </row>
    <row r="903" spans="1:15">
      <c r="A903" s="13" t="s">
        <v>5569</v>
      </c>
      <c r="B903" s="13" t="s">
        <v>2957</v>
      </c>
      <c r="D903" s="13" t="s">
        <v>2957</v>
      </c>
      <c r="E903" s="13" t="s">
        <v>5569</v>
      </c>
      <c r="F903" s="13" t="s">
        <v>5570</v>
      </c>
      <c r="G903" s="13" t="s">
        <v>10753</v>
      </c>
      <c r="H903" s="13" t="s">
        <v>6</v>
      </c>
      <c r="I903" s="13" t="s">
        <v>12877</v>
      </c>
      <c r="J903" s="13" t="s">
        <v>9344</v>
      </c>
      <c r="K903" s="13">
        <v>27685932</v>
      </c>
      <c r="L903" s="13">
        <v>0</v>
      </c>
      <c r="M903" s="12" t="s">
        <v>29</v>
      </c>
      <c r="N903" s="12" t="s">
        <v>7279</v>
      </c>
      <c r="O903" s="12" t="s">
        <v>5570</v>
      </c>
    </row>
    <row r="904" spans="1:15">
      <c r="A904" s="13" t="s">
        <v>5595</v>
      </c>
      <c r="B904" s="13" t="s">
        <v>2958</v>
      </c>
      <c r="D904" s="13" t="s">
        <v>2958</v>
      </c>
      <c r="E904" s="13" t="s">
        <v>5595</v>
      </c>
      <c r="F904" s="13" t="s">
        <v>6925</v>
      </c>
      <c r="G904" s="13" t="s">
        <v>10753</v>
      </c>
      <c r="H904" s="13" t="s">
        <v>6</v>
      </c>
      <c r="I904" s="13" t="s">
        <v>12877</v>
      </c>
      <c r="J904" s="13" t="s">
        <v>9308</v>
      </c>
      <c r="K904" s="13">
        <v>41051002</v>
      </c>
      <c r="L904" s="13">
        <v>0</v>
      </c>
      <c r="M904" s="12" t="s">
        <v>29</v>
      </c>
      <c r="N904" s="12" t="s">
        <v>5594</v>
      </c>
      <c r="O904" s="12" t="s">
        <v>6925</v>
      </c>
    </row>
    <row r="905" spans="1:15">
      <c r="A905" s="13" t="s">
        <v>5620</v>
      </c>
      <c r="B905" s="13" t="s">
        <v>2959</v>
      </c>
      <c r="D905" s="13" t="s">
        <v>2959</v>
      </c>
      <c r="E905" s="13" t="s">
        <v>5620</v>
      </c>
      <c r="F905" s="13" t="s">
        <v>5621</v>
      </c>
      <c r="G905" s="13" t="s">
        <v>10753</v>
      </c>
      <c r="H905" s="13" t="s">
        <v>9</v>
      </c>
      <c r="I905" s="13" t="s">
        <v>12877</v>
      </c>
      <c r="J905" s="13" t="s">
        <v>9309</v>
      </c>
      <c r="K905" s="13">
        <v>27654065</v>
      </c>
      <c r="L905" s="13">
        <v>0</v>
      </c>
      <c r="M905" s="12" t="s">
        <v>29</v>
      </c>
      <c r="N905" s="12" t="s">
        <v>5538</v>
      </c>
      <c r="O905" s="12" t="s">
        <v>5621</v>
      </c>
    </row>
    <row r="906" spans="1:15">
      <c r="A906" s="13" t="s">
        <v>5666</v>
      </c>
      <c r="B906" s="13" t="s">
        <v>2962</v>
      </c>
      <c r="D906" s="13" t="s">
        <v>2962</v>
      </c>
      <c r="E906" s="13" t="s">
        <v>5666</v>
      </c>
      <c r="F906" s="13" t="s">
        <v>5667</v>
      </c>
      <c r="G906" s="13" t="s">
        <v>10753</v>
      </c>
      <c r="H906" s="13" t="s">
        <v>12</v>
      </c>
      <c r="I906" s="13" t="s">
        <v>12877</v>
      </c>
      <c r="J906" s="13" t="s">
        <v>5991</v>
      </c>
      <c r="K906" s="13">
        <v>27510908</v>
      </c>
      <c r="L906" s="13">
        <v>0</v>
      </c>
      <c r="M906" s="12" t="s">
        <v>29</v>
      </c>
      <c r="N906" s="12" t="s">
        <v>7081</v>
      </c>
      <c r="O906" s="12" t="s">
        <v>5667</v>
      </c>
    </row>
    <row r="907" spans="1:15">
      <c r="A907" s="13" t="s">
        <v>5689</v>
      </c>
      <c r="B907" s="13" t="s">
        <v>2963</v>
      </c>
      <c r="D907" s="13" t="s">
        <v>2963</v>
      </c>
      <c r="E907" s="13" t="s">
        <v>5689</v>
      </c>
      <c r="F907" s="13" t="s">
        <v>3124</v>
      </c>
      <c r="G907" s="13" t="s">
        <v>10753</v>
      </c>
      <c r="H907" s="13" t="s">
        <v>12</v>
      </c>
      <c r="I907" s="13" t="s">
        <v>12877</v>
      </c>
      <c r="J907" s="13" t="s">
        <v>5690</v>
      </c>
      <c r="K907" s="13">
        <v>27582159</v>
      </c>
      <c r="L907" s="13">
        <v>0</v>
      </c>
      <c r="M907" s="12" t="s">
        <v>29</v>
      </c>
      <c r="N907" s="12" t="s">
        <v>7087</v>
      </c>
      <c r="O907" s="12" t="s">
        <v>3124</v>
      </c>
    </row>
    <row r="908" spans="1:15">
      <c r="A908" s="13" t="s">
        <v>5679</v>
      </c>
      <c r="B908" s="13" t="s">
        <v>2964</v>
      </c>
      <c r="D908" s="13" t="s">
        <v>2964</v>
      </c>
      <c r="E908" s="13" t="s">
        <v>5679</v>
      </c>
      <c r="F908" s="13" t="s">
        <v>5680</v>
      </c>
      <c r="G908" s="13" t="s">
        <v>10753</v>
      </c>
      <c r="H908" s="13" t="s">
        <v>12</v>
      </c>
      <c r="I908" s="13" t="s">
        <v>12877</v>
      </c>
      <c r="J908" s="13" t="s">
        <v>6173</v>
      </c>
      <c r="K908" s="13">
        <v>27510426</v>
      </c>
      <c r="L908" s="13">
        <v>27510426</v>
      </c>
      <c r="M908" s="12" t="s">
        <v>29</v>
      </c>
      <c r="N908" s="12" t="s">
        <v>7085</v>
      </c>
      <c r="O908" s="12" t="s">
        <v>5680</v>
      </c>
    </row>
    <row r="909" spans="1:15">
      <c r="A909" s="13" t="s">
        <v>5691</v>
      </c>
      <c r="B909" s="13" t="s">
        <v>2965</v>
      </c>
      <c r="D909" s="13" t="s">
        <v>2965</v>
      </c>
      <c r="E909" s="13" t="s">
        <v>5691</v>
      </c>
      <c r="F909" s="13" t="s">
        <v>2943</v>
      </c>
      <c r="G909" s="13" t="s">
        <v>10753</v>
      </c>
      <c r="H909" s="13" t="s">
        <v>12</v>
      </c>
      <c r="I909" s="13" t="s">
        <v>12877</v>
      </c>
      <c r="J909" s="13" t="s">
        <v>9311</v>
      </c>
      <c r="K909" s="13">
        <v>27510519</v>
      </c>
      <c r="L909" s="13">
        <v>27519519</v>
      </c>
      <c r="M909" s="12" t="s">
        <v>29</v>
      </c>
      <c r="N909" s="12" t="s">
        <v>7280</v>
      </c>
      <c r="O909" s="12" t="s">
        <v>2943</v>
      </c>
    </row>
    <row r="910" spans="1:15">
      <c r="A910" s="13" t="s">
        <v>6004</v>
      </c>
      <c r="B910" s="13" t="s">
        <v>2970</v>
      </c>
      <c r="D910" s="13" t="s">
        <v>2970</v>
      </c>
      <c r="E910" s="13" t="s">
        <v>6004</v>
      </c>
      <c r="F910" s="13" t="s">
        <v>6005</v>
      </c>
      <c r="G910" s="13" t="s">
        <v>10753</v>
      </c>
      <c r="H910" s="13" t="s">
        <v>12</v>
      </c>
      <c r="I910" s="13" t="s">
        <v>12877</v>
      </c>
      <c r="J910" s="13" t="s">
        <v>13029</v>
      </c>
      <c r="K910" s="13">
        <v>27542006</v>
      </c>
      <c r="L910" s="13">
        <v>27542006</v>
      </c>
      <c r="M910" s="12" t="s">
        <v>29</v>
      </c>
      <c r="N910" s="12" t="s">
        <v>7281</v>
      </c>
      <c r="O910" s="12" t="s">
        <v>6005</v>
      </c>
    </row>
    <row r="911" spans="1:15">
      <c r="A911" s="13" t="s">
        <v>2571</v>
      </c>
      <c r="B911" s="13" t="s">
        <v>2573</v>
      </c>
      <c r="D911" s="13" t="s">
        <v>2573</v>
      </c>
      <c r="E911" s="13" t="s">
        <v>2571</v>
      </c>
      <c r="F911" s="13" t="s">
        <v>2572</v>
      </c>
      <c r="G911" s="13" t="s">
        <v>185</v>
      </c>
      <c r="H911" s="13" t="s">
        <v>10</v>
      </c>
      <c r="I911" s="13" t="s">
        <v>12877</v>
      </c>
      <c r="J911" s="13" t="s">
        <v>10307</v>
      </c>
      <c r="K911" s="13">
        <v>24621552</v>
      </c>
      <c r="L911" s="13">
        <v>24621552</v>
      </c>
      <c r="M911" s="12" t="s">
        <v>29</v>
      </c>
      <c r="N911" s="12" t="s">
        <v>2570</v>
      </c>
      <c r="O911" s="12" t="s">
        <v>2572</v>
      </c>
    </row>
    <row r="912" spans="1:15">
      <c r="A912" s="13" t="s">
        <v>3019</v>
      </c>
      <c r="B912" s="13" t="s">
        <v>2980</v>
      </c>
      <c r="D912" s="13" t="s">
        <v>2980</v>
      </c>
      <c r="E912" s="13" t="s">
        <v>3019</v>
      </c>
      <c r="F912" s="13" t="s">
        <v>3020</v>
      </c>
      <c r="G912" s="13" t="s">
        <v>185</v>
      </c>
      <c r="H912" s="13" t="s">
        <v>14</v>
      </c>
      <c r="I912" s="13" t="s">
        <v>12877</v>
      </c>
      <c r="J912" s="13" t="s">
        <v>10157</v>
      </c>
      <c r="K912" s="13">
        <v>24718443</v>
      </c>
      <c r="L912" s="13">
        <v>24718393</v>
      </c>
      <c r="M912" s="12" t="s">
        <v>29</v>
      </c>
      <c r="N912" s="12" t="s">
        <v>3018</v>
      </c>
      <c r="O912" s="12" t="s">
        <v>3020</v>
      </c>
    </row>
    <row r="913" spans="1:15">
      <c r="A913" s="13" t="s">
        <v>3122</v>
      </c>
      <c r="B913" s="13" t="s">
        <v>2983</v>
      </c>
      <c r="D913" s="13" t="s">
        <v>2983</v>
      </c>
      <c r="E913" s="13" t="s">
        <v>3122</v>
      </c>
      <c r="F913" s="13" t="s">
        <v>3123</v>
      </c>
      <c r="G913" s="13" t="s">
        <v>185</v>
      </c>
      <c r="H913" s="13" t="s">
        <v>17</v>
      </c>
      <c r="I913" s="13" t="s">
        <v>12877</v>
      </c>
      <c r="J913" s="13" t="s">
        <v>6425</v>
      </c>
      <c r="K913" s="13">
        <v>24780175</v>
      </c>
      <c r="L913" s="13">
        <v>24780175</v>
      </c>
      <c r="M913" s="12" t="s">
        <v>29</v>
      </c>
      <c r="N913" s="12" t="s">
        <v>334</v>
      </c>
      <c r="O913" s="12" t="s">
        <v>3123</v>
      </c>
    </row>
    <row r="914" spans="1:15">
      <c r="A914" s="13" t="s">
        <v>1506</v>
      </c>
      <c r="B914" s="13" t="s">
        <v>1508</v>
      </c>
      <c r="D914" s="13" t="s">
        <v>1508</v>
      </c>
      <c r="E914" s="13" t="s">
        <v>1506</v>
      </c>
      <c r="F914" s="13" t="s">
        <v>975</v>
      </c>
      <c r="G914" s="13" t="s">
        <v>10756</v>
      </c>
      <c r="H914" s="13" t="s">
        <v>10</v>
      </c>
      <c r="I914" s="13" t="s">
        <v>12877</v>
      </c>
      <c r="J914" s="13" t="s">
        <v>1507</v>
      </c>
      <c r="K914" s="13">
        <v>27370104</v>
      </c>
      <c r="L914" s="13">
        <v>27370104</v>
      </c>
      <c r="M914" s="12" t="s">
        <v>29</v>
      </c>
      <c r="N914" s="12" t="s">
        <v>1505</v>
      </c>
      <c r="O914" s="12" t="s">
        <v>975</v>
      </c>
    </row>
    <row r="915" spans="1:15">
      <c r="A915" s="13" t="s">
        <v>5628</v>
      </c>
      <c r="B915" s="13" t="s">
        <v>2996</v>
      </c>
      <c r="D915" s="13" t="s">
        <v>2996</v>
      </c>
      <c r="E915" s="13" t="s">
        <v>5628</v>
      </c>
      <c r="F915" s="13" t="s">
        <v>5629</v>
      </c>
      <c r="G915" s="13" t="s">
        <v>10845</v>
      </c>
      <c r="H915" s="13" t="s">
        <v>3</v>
      </c>
      <c r="I915" s="13" t="s">
        <v>12877</v>
      </c>
      <c r="J915" s="13" t="s">
        <v>11834</v>
      </c>
      <c r="K915" s="13">
        <v>83478598</v>
      </c>
      <c r="L915" s="13">
        <v>0</v>
      </c>
      <c r="M915" s="12" t="s">
        <v>29</v>
      </c>
      <c r="N915" s="12" t="s">
        <v>5627</v>
      </c>
      <c r="O915" s="12" t="s">
        <v>5629</v>
      </c>
    </row>
    <row r="916" spans="1:15">
      <c r="A916" s="13" t="s">
        <v>4580</v>
      </c>
      <c r="B916" s="13" t="s">
        <v>2998</v>
      </c>
      <c r="D916" s="13" t="s">
        <v>2998</v>
      </c>
      <c r="E916" s="13" t="s">
        <v>4580</v>
      </c>
      <c r="F916" s="13" t="s">
        <v>1561</v>
      </c>
      <c r="G916" s="13" t="s">
        <v>167</v>
      </c>
      <c r="H916" s="13" t="s">
        <v>5</v>
      </c>
      <c r="I916" s="13" t="s">
        <v>12877</v>
      </c>
      <c r="J916" s="13" t="s">
        <v>8801</v>
      </c>
      <c r="K916" s="13">
        <v>24702089</v>
      </c>
      <c r="L916" s="13">
        <v>24702089</v>
      </c>
      <c r="M916" s="12" t="s">
        <v>29</v>
      </c>
      <c r="N916" s="12" t="s">
        <v>775</v>
      </c>
      <c r="O916" s="12" t="s">
        <v>1561</v>
      </c>
    </row>
    <row r="917" spans="1:15">
      <c r="A917" s="13" t="s">
        <v>4605</v>
      </c>
      <c r="B917" s="13" t="s">
        <v>3002</v>
      </c>
      <c r="D917" s="13" t="s">
        <v>3002</v>
      </c>
      <c r="E917" s="13" t="s">
        <v>4605</v>
      </c>
      <c r="F917" s="13" t="s">
        <v>4606</v>
      </c>
      <c r="G917" s="13" t="s">
        <v>167</v>
      </c>
      <c r="H917" s="13" t="s">
        <v>12</v>
      </c>
      <c r="I917" s="13" t="s">
        <v>12877</v>
      </c>
      <c r="J917" s="13" t="s">
        <v>11835</v>
      </c>
      <c r="K917" s="13">
        <v>24708140</v>
      </c>
      <c r="L917" s="13">
        <v>24708140</v>
      </c>
      <c r="M917" s="12" t="s">
        <v>29</v>
      </c>
      <c r="N917" s="12" t="s">
        <v>3701</v>
      </c>
      <c r="O917" s="12" t="s">
        <v>4606</v>
      </c>
    </row>
    <row r="918" spans="1:15">
      <c r="A918" s="13" t="s">
        <v>4567</v>
      </c>
      <c r="B918" s="13" t="s">
        <v>3003</v>
      </c>
      <c r="D918" s="13" t="s">
        <v>3003</v>
      </c>
      <c r="E918" s="13" t="s">
        <v>4567</v>
      </c>
      <c r="F918" s="13" t="s">
        <v>4568</v>
      </c>
      <c r="G918" s="13" t="s">
        <v>167</v>
      </c>
      <c r="H918" s="13" t="s">
        <v>3</v>
      </c>
      <c r="I918" s="13" t="s">
        <v>12877</v>
      </c>
      <c r="J918" s="13" t="s">
        <v>10877</v>
      </c>
      <c r="K918" s="13">
        <v>44057994</v>
      </c>
      <c r="L918" s="13">
        <v>0</v>
      </c>
      <c r="M918" s="12" t="s">
        <v>29</v>
      </c>
      <c r="N918" s="12" t="s">
        <v>2596</v>
      </c>
      <c r="O918" s="12" t="s">
        <v>4568</v>
      </c>
    </row>
    <row r="919" spans="1:15">
      <c r="A919" s="13" t="s">
        <v>4594</v>
      </c>
      <c r="B919" s="13" t="s">
        <v>3004</v>
      </c>
      <c r="D919" s="13" t="s">
        <v>3004</v>
      </c>
      <c r="E919" s="13" t="s">
        <v>4594</v>
      </c>
      <c r="F919" s="13" t="s">
        <v>2583</v>
      </c>
      <c r="G919" s="13" t="s">
        <v>167</v>
      </c>
      <c r="H919" s="13" t="s">
        <v>5</v>
      </c>
      <c r="I919" s="13" t="s">
        <v>12877</v>
      </c>
      <c r="J919" s="13" t="s">
        <v>11848</v>
      </c>
      <c r="K919" s="13">
        <v>24706729</v>
      </c>
      <c r="L919" s="13">
        <v>24706729</v>
      </c>
      <c r="M919" s="12" t="s">
        <v>29</v>
      </c>
      <c r="N919" s="12" t="s">
        <v>7282</v>
      </c>
      <c r="O919" s="12" t="s">
        <v>2583</v>
      </c>
    </row>
    <row r="920" spans="1:15">
      <c r="A920" s="13" t="s">
        <v>4504</v>
      </c>
      <c r="B920" s="13" t="s">
        <v>888</v>
      </c>
      <c r="D920" s="13" t="s">
        <v>888</v>
      </c>
      <c r="E920" s="13" t="s">
        <v>4504</v>
      </c>
      <c r="F920" s="13" t="s">
        <v>9312</v>
      </c>
      <c r="G920" s="13" t="s">
        <v>195</v>
      </c>
      <c r="H920" s="13" t="s">
        <v>9</v>
      </c>
      <c r="I920" s="13" t="s">
        <v>12877</v>
      </c>
      <c r="J920" s="13" t="s">
        <v>4077</v>
      </c>
      <c r="K920" s="13">
        <v>26970987</v>
      </c>
      <c r="L920" s="13">
        <v>26970987</v>
      </c>
      <c r="M920" s="12" t="s">
        <v>29</v>
      </c>
      <c r="N920" s="12" t="s">
        <v>4503</v>
      </c>
      <c r="O920" s="12" t="s">
        <v>9312</v>
      </c>
    </row>
    <row r="921" spans="1:15">
      <c r="A921" s="13" t="s">
        <v>6174</v>
      </c>
      <c r="B921" s="13" t="s">
        <v>3017</v>
      </c>
      <c r="D921" s="13" t="s">
        <v>3017</v>
      </c>
      <c r="E921" s="13" t="s">
        <v>6174</v>
      </c>
      <c r="F921" s="13" t="s">
        <v>6175</v>
      </c>
      <c r="G921" s="13" t="s">
        <v>10767</v>
      </c>
      <c r="H921" s="13" t="s">
        <v>3</v>
      </c>
      <c r="I921" s="13" t="s">
        <v>12877</v>
      </c>
      <c r="J921" s="13" t="s">
        <v>7938</v>
      </c>
      <c r="K921" s="13">
        <v>27612930</v>
      </c>
      <c r="L921" s="13">
        <v>27611871</v>
      </c>
      <c r="M921" s="12" t="s">
        <v>29</v>
      </c>
      <c r="N921" s="12" t="s">
        <v>7283</v>
      </c>
      <c r="O921" s="12" t="s">
        <v>6175</v>
      </c>
    </row>
    <row r="922" spans="1:15">
      <c r="A922" s="13" t="s">
        <v>5164</v>
      </c>
      <c r="B922" s="13" t="s">
        <v>3018</v>
      </c>
      <c r="D922" s="13" t="s">
        <v>3018</v>
      </c>
      <c r="E922" s="13" t="s">
        <v>5164</v>
      </c>
      <c r="F922" s="13" t="s">
        <v>5165</v>
      </c>
      <c r="G922" s="13" t="s">
        <v>115</v>
      </c>
      <c r="H922" s="13" t="s">
        <v>5</v>
      </c>
      <c r="I922" s="13" t="s">
        <v>12877</v>
      </c>
      <c r="J922" s="13" t="s">
        <v>10158</v>
      </c>
      <c r="K922" s="13">
        <v>22055788</v>
      </c>
      <c r="L922" s="13">
        <v>24355041</v>
      </c>
      <c r="M922" s="12" t="s">
        <v>29</v>
      </c>
      <c r="N922" s="12" t="s">
        <v>5163</v>
      </c>
      <c r="O922" s="12" t="s">
        <v>5165</v>
      </c>
    </row>
    <row r="923" spans="1:15">
      <c r="A923" s="13" t="s">
        <v>4689</v>
      </c>
      <c r="B923" s="13" t="s">
        <v>3022</v>
      </c>
      <c r="D923" s="13" t="s">
        <v>3022</v>
      </c>
      <c r="E923" s="13" t="s">
        <v>4689</v>
      </c>
      <c r="F923" s="13" t="s">
        <v>4690</v>
      </c>
      <c r="G923" s="13" t="s">
        <v>1654</v>
      </c>
      <c r="H923" s="13" t="s">
        <v>6</v>
      </c>
      <c r="I923" s="13" t="s">
        <v>12877</v>
      </c>
      <c r="J923" s="13" t="s">
        <v>8809</v>
      </c>
      <c r="K923" s="13">
        <v>26688323</v>
      </c>
      <c r="L923" s="13">
        <v>26688323</v>
      </c>
      <c r="M923" s="12" t="s">
        <v>29</v>
      </c>
      <c r="N923" s="12" t="s">
        <v>1249</v>
      </c>
      <c r="O923" s="12" t="s">
        <v>4690</v>
      </c>
    </row>
    <row r="924" spans="1:15">
      <c r="A924" s="13" t="s">
        <v>4540</v>
      </c>
      <c r="B924" s="13" t="s">
        <v>3026</v>
      </c>
      <c r="D924" s="13" t="s">
        <v>3026</v>
      </c>
      <c r="E924" s="13" t="s">
        <v>4540</v>
      </c>
      <c r="F924" s="13" t="s">
        <v>251</v>
      </c>
      <c r="G924" s="13" t="s">
        <v>167</v>
      </c>
      <c r="H924" s="13" t="s">
        <v>6</v>
      </c>
      <c r="I924" s="13" t="s">
        <v>12877</v>
      </c>
      <c r="J924" s="13" t="s">
        <v>8031</v>
      </c>
      <c r="K924" s="13">
        <v>24700209</v>
      </c>
      <c r="L924" s="13">
        <v>24700209</v>
      </c>
      <c r="M924" s="12" t="s">
        <v>29</v>
      </c>
      <c r="N924" s="12" t="s">
        <v>2085</v>
      </c>
      <c r="O924" s="12" t="s">
        <v>251</v>
      </c>
    </row>
    <row r="925" spans="1:15">
      <c r="A925" s="13" t="s">
        <v>4614</v>
      </c>
      <c r="B925" s="13" t="s">
        <v>3030</v>
      </c>
      <c r="D925" s="13" t="s">
        <v>3030</v>
      </c>
      <c r="E925" s="13" t="s">
        <v>4614</v>
      </c>
      <c r="F925" s="13" t="s">
        <v>4615</v>
      </c>
      <c r="G925" s="13" t="s">
        <v>167</v>
      </c>
      <c r="H925" s="13" t="s">
        <v>6</v>
      </c>
      <c r="I925" s="13" t="s">
        <v>12877</v>
      </c>
      <c r="J925" s="13" t="s">
        <v>10402</v>
      </c>
      <c r="K925" s="13">
        <v>24668841</v>
      </c>
      <c r="L925" s="13">
        <v>0</v>
      </c>
      <c r="M925" s="12" t="s">
        <v>29</v>
      </c>
      <c r="N925" s="12" t="s">
        <v>4418</v>
      </c>
      <c r="O925" s="12" t="s">
        <v>4615</v>
      </c>
    </row>
    <row r="926" spans="1:15">
      <c r="A926" s="13" t="s">
        <v>5186</v>
      </c>
      <c r="B926" s="13" t="s">
        <v>3032</v>
      </c>
      <c r="D926" s="13" t="s">
        <v>3032</v>
      </c>
      <c r="E926" s="13" t="s">
        <v>5186</v>
      </c>
      <c r="F926" s="13" t="s">
        <v>5187</v>
      </c>
      <c r="G926" s="13" t="s">
        <v>115</v>
      </c>
      <c r="H926" s="13" t="s">
        <v>6</v>
      </c>
      <c r="I926" s="13" t="s">
        <v>12877</v>
      </c>
      <c r="J926" s="13" t="s">
        <v>5188</v>
      </c>
      <c r="K926" s="13">
        <v>27899955</v>
      </c>
      <c r="L926" s="13">
        <v>27899955</v>
      </c>
      <c r="M926" s="12" t="s">
        <v>29</v>
      </c>
      <c r="N926" s="12" t="s">
        <v>3418</v>
      </c>
      <c r="O926" s="12" t="s">
        <v>5187</v>
      </c>
    </row>
    <row r="927" spans="1:15">
      <c r="A927" s="13" t="s">
        <v>4486</v>
      </c>
      <c r="B927" s="13" t="s">
        <v>3033</v>
      </c>
      <c r="D927" s="13" t="s">
        <v>3033</v>
      </c>
      <c r="E927" s="13" t="s">
        <v>4486</v>
      </c>
      <c r="F927" s="13" t="s">
        <v>4487</v>
      </c>
      <c r="G927" s="13" t="s">
        <v>195</v>
      </c>
      <c r="H927" s="13" t="s">
        <v>6</v>
      </c>
      <c r="I927" s="13" t="s">
        <v>12877</v>
      </c>
      <c r="J927" s="13" t="s">
        <v>9313</v>
      </c>
      <c r="K927" s="13">
        <v>25379652</v>
      </c>
      <c r="L927" s="13">
        <v>0</v>
      </c>
      <c r="M927" s="12" t="s">
        <v>29</v>
      </c>
      <c r="N927" s="12" t="s">
        <v>1635</v>
      </c>
      <c r="O927" s="12" t="s">
        <v>4487</v>
      </c>
    </row>
    <row r="928" spans="1:15">
      <c r="A928" s="13" t="s">
        <v>4523</v>
      </c>
      <c r="B928" s="13" t="s">
        <v>3038</v>
      </c>
      <c r="D928" s="13" t="s">
        <v>3038</v>
      </c>
      <c r="E928" s="13" t="s">
        <v>4523</v>
      </c>
      <c r="F928" s="13" t="s">
        <v>9314</v>
      </c>
      <c r="G928" s="13" t="s">
        <v>195</v>
      </c>
      <c r="H928" s="13" t="s">
        <v>10</v>
      </c>
      <c r="I928" s="13" t="s">
        <v>12877</v>
      </c>
      <c r="J928" s="13" t="s">
        <v>4524</v>
      </c>
      <c r="K928" s="13">
        <v>26518037</v>
      </c>
      <c r="L928" s="13">
        <v>26518145</v>
      </c>
      <c r="M928" s="12" t="s">
        <v>29</v>
      </c>
      <c r="N928" s="12" t="s">
        <v>2591</v>
      </c>
      <c r="O928" s="12" t="s">
        <v>9314</v>
      </c>
    </row>
    <row r="929" spans="1:15">
      <c r="A929" s="13" t="s">
        <v>4676</v>
      </c>
      <c r="B929" s="13" t="s">
        <v>3039</v>
      </c>
      <c r="D929" s="13" t="s">
        <v>3039</v>
      </c>
      <c r="E929" s="13" t="s">
        <v>4676</v>
      </c>
      <c r="F929" s="13" t="s">
        <v>4472</v>
      </c>
      <c r="G929" s="13" t="s">
        <v>1654</v>
      </c>
      <c r="H929" s="13" t="s">
        <v>4</v>
      </c>
      <c r="I929" s="13" t="s">
        <v>12877</v>
      </c>
      <c r="J929" s="13" t="s">
        <v>6344</v>
      </c>
      <c r="K929" s="13">
        <v>26628155</v>
      </c>
      <c r="L929" s="13">
        <v>26628493</v>
      </c>
      <c r="M929" s="12" t="s">
        <v>29</v>
      </c>
      <c r="N929" s="12" t="s">
        <v>474</v>
      </c>
      <c r="O929" s="12" t="s">
        <v>4472</v>
      </c>
    </row>
    <row r="930" spans="1:15">
      <c r="A930" s="13" t="s">
        <v>6126</v>
      </c>
      <c r="B930" s="13" t="s">
        <v>3040</v>
      </c>
      <c r="D930" s="13" t="s">
        <v>3040</v>
      </c>
      <c r="E930" s="13" t="s">
        <v>6126</v>
      </c>
      <c r="F930" s="13" t="s">
        <v>4659</v>
      </c>
      <c r="G930" s="13" t="s">
        <v>1654</v>
      </c>
      <c r="H930" s="13" t="s">
        <v>4</v>
      </c>
      <c r="I930" s="13" t="s">
        <v>12877</v>
      </c>
      <c r="J930" s="13" t="s">
        <v>10159</v>
      </c>
      <c r="K930" s="13">
        <v>26621350</v>
      </c>
      <c r="L930" s="13">
        <v>26621350</v>
      </c>
      <c r="M930" s="12" t="s">
        <v>29</v>
      </c>
      <c r="N930" s="12" t="s">
        <v>7284</v>
      </c>
      <c r="O930" s="12" t="s">
        <v>4659</v>
      </c>
    </row>
    <row r="931" spans="1:15">
      <c r="A931" s="13" t="s">
        <v>4687</v>
      </c>
      <c r="B931" s="13" t="s">
        <v>6626</v>
      </c>
      <c r="D931" s="13" t="s">
        <v>6626</v>
      </c>
      <c r="E931" s="13" t="s">
        <v>4687</v>
      </c>
      <c r="F931" s="13" t="s">
        <v>470</v>
      </c>
      <c r="G931" s="13" t="s">
        <v>1654</v>
      </c>
      <c r="H931" s="13" t="s">
        <v>4</v>
      </c>
      <c r="I931" s="13" t="s">
        <v>12877</v>
      </c>
      <c r="J931" s="13" t="s">
        <v>13030</v>
      </c>
      <c r="K931" s="13">
        <v>26688070</v>
      </c>
      <c r="L931" s="13">
        <v>26628742</v>
      </c>
      <c r="M931" s="12" t="s">
        <v>29</v>
      </c>
      <c r="N931" s="12" t="s">
        <v>6996</v>
      </c>
      <c r="O931" s="12" t="s">
        <v>470</v>
      </c>
    </row>
    <row r="932" spans="1:15">
      <c r="A932" s="13" t="s">
        <v>8600</v>
      </c>
      <c r="B932" s="13" t="s">
        <v>8570</v>
      </c>
      <c r="D932" s="13" t="s">
        <v>8570</v>
      </c>
      <c r="E932" s="13" t="s">
        <v>8600</v>
      </c>
      <c r="F932" s="13" t="s">
        <v>8898</v>
      </c>
      <c r="G932" s="13" t="s">
        <v>1654</v>
      </c>
      <c r="H932" s="13" t="s">
        <v>3</v>
      </c>
      <c r="I932" s="13" t="s">
        <v>12877</v>
      </c>
      <c r="J932" s="13" t="s">
        <v>13031</v>
      </c>
      <c r="K932" s="13">
        <v>87660520</v>
      </c>
      <c r="L932" s="13">
        <v>26748554</v>
      </c>
      <c r="M932" s="12" t="s">
        <v>29</v>
      </c>
      <c r="N932" s="12" t="s">
        <v>8899</v>
      </c>
      <c r="O932" s="12" t="s">
        <v>8898</v>
      </c>
    </row>
    <row r="933" spans="1:15">
      <c r="A933" s="13" t="s">
        <v>4707</v>
      </c>
      <c r="B933" s="13" t="s">
        <v>3041</v>
      </c>
      <c r="D933" s="13" t="s">
        <v>3041</v>
      </c>
      <c r="E933" s="13" t="s">
        <v>4707</v>
      </c>
      <c r="F933" s="13" t="s">
        <v>7285</v>
      </c>
      <c r="G933" s="13" t="s">
        <v>1654</v>
      </c>
      <c r="H933" s="13" t="s">
        <v>7</v>
      </c>
      <c r="I933" s="13" t="s">
        <v>12877</v>
      </c>
      <c r="J933" s="13" t="s">
        <v>4737</v>
      </c>
      <c r="K933" s="13">
        <v>26938072</v>
      </c>
      <c r="L933" s="13">
        <v>26938072</v>
      </c>
      <c r="M933" s="12" t="s">
        <v>29</v>
      </c>
      <c r="N933" s="12" t="s">
        <v>2885</v>
      </c>
      <c r="O933" s="12" t="s">
        <v>7285</v>
      </c>
    </row>
    <row r="934" spans="1:15">
      <c r="A934" s="13" t="s">
        <v>4716</v>
      </c>
      <c r="B934" s="13" t="s">
        <v>3045</v>
      </c>
      <c r="D934" s="13" t="s">
        <v>3045</v>
      </c>
      <c r="E934" s="13" t="s">
        <v>4716</v>
      </c>
      <c r="F934" s="13" t="s">
        <v>639</v>
      </c>
      <c r="G934" s="13" t="s">
        <v>1654</v>
      </c>
      <c r="H934" s="13" t="s">
        <v>5</v>
      </c>
      <c r="I934" s="13" t="s">
        <v>12877</v>
      </c>
      <c r="J934" s="13" t="s">
        <v>4717</v>
      </c>
      <c r="K934" s="13">
        <v>26953283</v>
      </c>
      <c r="L934" s="13">
        <v>26953283</v>
      </c>
      <c r="M934" s="12" t="s">
        <v>29</v>
      </c>
      <c r="N934" s="12" t="s">
        <v>1781</v>
      </c>
      <c r="O934" s="12" t="s">
        <v>639</v>
      </c>
    </row>
    <row r="935" spans="1:15">
      <c r="A935" s="13" t="s">
        <v>4736</v>
      </c>
      <c r="B935" s="13" t="s">
        <v>3047</v>
      </c>
      <c r="D935" s="13" t="s">
        <v>3047</v>
      </c>
      <c r="E935" s="13" t="s">
        <v>4736</v>
      </c>
      <c r="F935" s="13" t="s">
        <v>4706</v>
      </c>
      <c r="G935" s="13" t="s">
        <v>1654</v>
      </c>
      <c r="H935" s="13" t="s">
        <v>7</v>
      </c>
      <c r="I935" s="13" t="s">
        <v>12877</v>
      </c>
      <c r="J935" s="13" t="s">
        <v>10240</v>
      </c>
      <c r="K935" s="13">
        <v>26938303</v>
      </c>
      <c r="L935" s="13">
        <v>26938021</v>
      </c>
      <c r="M935" s="12" t="s">
        <v>29</v>
      </c>
      <c r="N935" s="12" t="s">
        <v>7286</v>
      </c>
      <c r="O935" s="12" t="s">
        <v>4706</v>
      </c>
    </row>
    <row r="936" spans="1:15">
      <c r="A936" s="13" t="s">
        <v>4709</v>
      </c>
      <c r="B936" s="13" t="s">
        <v>3049</v>
      </c>
      <c r="D936" s="13" t="s">
        <v>3049</v>
      </c>
      <c r="E936" s="13" t="s">
        <v>4709</v>
      </c>
      <c r="F936" s="13" t="s">
        <v>4710</v>
      </c>
      <c r="G936" s="13" t="s">
        <v>1654</v>
      </c>
      <c r="H936" s="13" t="s">
        <v>5</v>
      </c>
      <c r="I936" s="13" t="s">
        <v>12877</v>
      </c>
      <c r="J936" s="13" t="s">
        <v>10878</v>
      </c>
      <c r="K936" s="13">
        <v>26922063</v>
      </c>
      <c r="L936" s="13">
        <v>26588012</v>
      </c>
      <c r="M936" s="12" t="s">
        <v>29</v>
      </c>
      <c r="N936" s="12" t="s">
        <v>6997</v>
      </c>
      <c r="O936" s="12" t="s">
        <v>4710</v>
      </c>
    </row>
    <row r="937" spans="1:15">
      <c r="A937" s="13" t="s">
        <v>4718</v>
      </c>
      <c r="B937" s="13" t="s">
        <v>3054</v>
      </c>
      <c r="D937" s="13" t="s">
        <v>3054</v>
      </c>
      <c r="E937" s="13" t="s">
        <v>4718</v>
      </c>
      <c r="F937" s="13" t="s">
        <v>687</v>
      </c>
      <c r="G937" s="13" t="s">
        <v>1654</v>
      </c>
      <c r="H937" s="13" t="s">
        <v>5</v>
      </c>
      <c r="I937" s="13" t="s">
        <v>12877</v>
      </c>
      <c r="J937" s="13" t="s">
        <v>13032</v>
      </c>
      <c r="K937" s="13">
        <v>21006488</v>
      </c>
      <c r="L937" s="13">
        <v>87583793</v>
      </c>
      <c r="M937" s="12" t="s">
        <v>29</v>
      </c>
      <c r="N937" s="12" t="s">
        <v>7287</v>
      </c>
      <c r="O937" s="12" t="s">
        <v>687</v>
      </c>
    </row>
    <row r="938" spans="1:15">
      <c r="A938" s="13" t="s">
        <v>4038</v>
      </c>
      <c r="B938" s="13" t="s">
        <v>3055</v>
      </c>
      <c r="D938" s="13" t="s">
        <v>3055</v>
      </c>
      <c r="E938" s="13" t="s">
        <v>4038</v>
      </c>
      <c r="F938" s="13" t="s">
        <v>1764</v>
      </c>
      <c r="G938" s="13" t="s">
        <v>792</v>
      </c>
      <c r="H938" s="13" t="s">
        <v>3</v>
      </c>
      <c r="I938" s="13" t="s">
        <v>12877</v>
      </c>
      <c r="J938" s="13" t="s">
        <v>13033</v>
      </c>
      <c r="K938" s="13">
        <v>26770054</v>
      </c>
      <c r="L938" s="13">
        <v>26770054</v>
      </c>
      <c r="M938" s="12" t="s">
        <v>29</v>
      </c>
      <c r="N938" s="12" t="s">
        <v>1426</v>
      </c>
      <c r="O938" s="12" t="s">
        <v>1764</v>
      </c>
    </row>
    <row r="939" spans="1:15">
      <c r="A939" s="13" t="s">
        <v>4129</v>
      </c>
      <c r="B939" s="13" t="s">
        <v>3056</v>
      </c>
      <c r="D939" s="13" t="s">
        <v>3056</v>
      </c>
      <c r="E939" s="13" t="s">
        <v>4129</v>
      </c>
      <c r="F939" s="13" t="s">
        <v>4130</v>
      </c>
      <c r="G939" s="13" t="s">
        <v>792</v>
      </c>
      <c r="H939" s="13" t="s">
        <v>6</v>
      </c>
      <c r="I939" s="13" t="s">
        <v>12877</v>
      </c>
      <c r="J939" s="13" t="s">
        <v>13034</v>
      </c>
      <c r="K939" s="13">
        <v>26918100</v>
      </c>
      <c r="L939" s="13">
        <v>26918100</v>
      </c>
      <c r="M939" s="12" t="s">
        <v>29</v>
      </c>
      <c r="N939" s="12" t="s">
        <v>7288</v>
      </c>
      <c r="O939" s="12" t="s">
        <v>4130</v>
      </c>
    </row>
    <row r="940" spans="1:15">
      <c r="A940" s="13" t="s">
        <v>4207</v>
      </c>
      <c r="B940" s="13" t="s">
        <v>3057</v>
      </c>
      <c r="D940" s="13" t="s">
        <v>3057</v>
      </c>
      <c r="E940" s="13" t="s">
        <v>4207</v>
      </c>
      <c r="F940" s="13" t="s">
        <v>4208</v>
      </c>
      <c r="G940" s="13" t="s">
        <v>4179</v>
      </c>
      <c r="H940" s="13" t="s">
        <v>4</v>
      </c>
      <c r="I940" s="13" t="s">
        <v>12877</v>
      </c>
      <c r="J940" s="13" t="s">
        <v>8780</v>
      </c>
      <c r="K940" s="13">
        <v>26851161</v>
      </c>
      <c r="L940" s="13">
        <v>26851161</v>
      </c>
      <c r="M940" s="12" t="s">
        <v>29</v>
      </c>
      <c r="N940" s="12" t="s">
        <v>1515</v>
      </c>
      <c r="O940" s="12" t="s">
        <v>4208</v>
      </c>
    </row>
    <row r="941" spans="1:15">
      <c r="A941" s="13" t="s">
        <v>4245</v>
      </c>
      <c r="B941" s="13" t="s">
        <v>710</v>
      </c>
      <c r="D941" s="13" t="s">
        <v>710</v>
      </c>
      <c r="E941" s="13" t="s">
        <v>4245</v>
      </c>
      <c r="F941" s="13" t="s">
        <v>4246</v>
      </c>
      <c r="G941" s="13" t="s">
        <v>4179</v>
      </c>
      <c r="H941" s="13" t="s">
        <v>5</v>
      </c>
      <c r="I941" s="13" t="s">
        <v>12877</v>
      </c>
      <c r="J941" s="13" t="s">
        <v>7973</v>
      </c>
      <c r="K941" s="13">
        <v>26870104</v>
      </c>
      <c r="L941" s="13">
        <v>86729152</v>
      </c>
      <c r="M941" s="12" t="s">
        <v>29</v>
      </c>
      <c r="N941" s="12" t="s">
        <v>1446</v>
      </c>
      <c r="O941" s="12" t="s">
        <v>4246</v>
      </c>
    </row>
    <row r="942" spans="1:15">
      <c r="A942" s="13" t="s">
        <v>6073</v>
      </c>
      <c r="B942" s="13" t="s">
        <v>3058</v>
      </c>
      <c r="D942" s="13" t="s">
        <v>3058</v>
      </c>
      <c r="E942" s="13" t="s">
        <v>6073</v>
      </c>
      <c r="F942" s="13" t="s">
        <v>6030</v>
      </c>
      <c r="G942" s="13" t="s">
        <v>792</v>
      </c>
      <c r="H942" s="13" t="s">
        <v>5</v>
      </c>
      <c r="I942" s="13" t="s">
        <v>12877</v>
      </c>
      <c r="J942" s="13" t="s">
        <v>6929</v>
      </c>
      <c r="K942" s="13">
        <v>26711936</v>
      </c>
      <c r="L942" s="13">
        <v>26711936</v>
      </c>
      <c r="M942" s="12" t="s">
        <v>29</v>
      </c>
      <c r="N942" s="12" t="s">
        <v>7289</v>
      </c>
      <c r="O942" s="12" t="s">
        <v>6030</v>
      </c>
    </row>
    <row r="943" spans="1:15">
      <c r="A943" s="13" t="s">
        <v>4226</v>
      </c>
      <c r="B943" s="13" t="s">
        <v>1880</v>
      </c>
      <c r="D943" s="13" t="s">
        <v>1880</v>
      </c>
      <c r="E943" s="13" t="s">
        <v>4226</v>
      </c>
      <c r="F943" s="13" t="s">
        <v>4227</v>
      </c>
      <c r="G943" s="13" t="s">
        <v>4179</v>
      </c>
      <c r="H943" s="13" t="s">
        <v>5</v>
      </c>
      <c r="I943" s="13" t="s">
        <v>12877</v>
      </c>
      <c r="J943" s="13" t="s">
        <v>9806</v>
      </c>
      <c r="K943" s="13">
        <v>26871255</v>
      </c>
      <c r="L943" s="13">
        <v>26871255</v>
      </c>
      <c r="M943" s="12" t="s">
        <v>29</v>
      </c>
      <c r="N943" s="12" t="s">
        <v>4225</v>
      </c>
      <c r="O943" s="12" t="s">
        <v>4227</v>
      </c>
    </row>
    <row r="944" spans="1:15">
      <c r="A944" s="13" t="s">
        <v>4155</v>
      </c>
      <c r="B944" s="13" t="s">
        <v>2033</v>
      </c>
      <c r="D944" s="13" t="s">
        <v>2033</v>
      </c>
      <c r="E944" s="13" t="s">
        <v>4155</v>
      </c>
      <c r="F944" s="13" t="s">
        <v>4156</v>
      </c>
      <c r="G944" s="13" t="s">
        <v>792</v>
      </c>
      <c r="H944" s="13" t="s">
        <v>5</v>
      </c>
      <c r="I944" s="13" t="s">
        <v>12877</v>
      </c>
      <c r="J944" s="13" t="s">
        <v>10879</v>
      </c>
      <c r="K944" s="13">
        <v>26718110</v>
      </c>
      <c r="L944" s="13">
        <v>26718028</v>
      </c>
      <c r="M944" s="12" t="s">
        <v>29</v>
      </c>
      <c r="N944" s="12" t="s">
        <v>4154</v>
      </c>
      <c r="O944" s="12" t="s">
        <v>4156</v>
      </c>
    </row>
    <row r="945" spans="1:15">
      <c r="A945" s="13" t="s">
        <v>4255</v>
      </c>
      <c r="B945" s="13" t="s">
        <v>2047</v>
      </c>
      <c r="D945" s="13" t="s">
        <v>2047</v>
      </c>
      <c r="E945" s="13" t="s">
        <v>4255</v>
      </c>
      <c r="F945" s="13" t="s">
        <v>4256</v>
      </c>
      <c r="G945" s="13" t="s">
        <v>4179</v>
      </c>
      <c r="H945" s="13" t="s">
        <v>5</v>
      </c>
      <c r="I945" s="13" t="s">
        <v>12877</v>
      </c>
      <c r="J945" s="13" t="s">
        <v>4257</v>
      </c>
      <c r="K945" s="13">
        <v>26591515</v>
      </c>
      <c r="L945" s="13">
        <v>26591515</v>
      </c>
      <c r="M945" s="12" t="s">
        <v>29</v>
      </c>
      <c r="N945" s="12" t="s">
        <v>721</v>
      </c>
      <c r="O945" s="12" t="s">
        <v>4256</v>
      </c>
    </row>
    <row r="946" spans="1:15">
      <c r="A946" s="13" t="s">
        <v>10881</v>
      </c>
      <c r="B946" s="13" t="s">
        <v>10880</v>
      </c>
      <c r="D946" s="13" t="s">
        <v>10880</v>
      </c>
      <c r="E946" s="13" t="s">
        <v>10881</v>
      </c>
      <c r="F946" s="13" t="s">
        <v>10882</v>
      </c>
      <c r="G946" s="13" t="s">
        <v>4179</v>
      </c>
      <c r="H946" s="13" t="s">
        <v>5</v>
      </c>
      <c r="I946" s="13" t="s">
        <v>12877</v>
      </c>
      <c r="J946" s="13" t="s">
        <v>10397</v>
      </c>
      <c r="K946" s="13">
        <v>26870164</v>
      </c>
      <c r="L946" s="13">
        <v>85657927</v>
      </c>
      <c r="M946" s="12" t="s">
        <v>29</v>
      </c>
      <c r="N946" s="12" t="s">
        <v>1559</v>
      </c>
      <c r="O946" s="12" t="s">
        <v>10882</v>
      </c>
    </row>
    <row r="947" spans="1:15">
      <c r="A947" s="13" t="s">
        <v>4264</v>
      </c>
      <c r="B947" s="13" t="s">
        <v>2035</v>
      </c>
      <c r="D947" s="13" t="s">
        <v>2035</v>
      </c>
      <c r="E947" s="13" t="s">
        <v>4264</v>
      </c>
      <c r="F947" s="13" t="s">
        <v>1852</v>
      </c>
      <c r="G947" s="13" t="s">
        <v>4179</v>
      </c>
      <c r="H947" s="13" t="s">
        <v>6</v>
      </c>
      <c r="I947" s="13" t="s">
        <v>12877</v>
      </c>
      <c r="J947" s="13" t="s">
        <v>8783</v>
      </c>
      <c r="K947" s="13">
        <v>26878101</v>
      </c>
      <c r="L947" s="13">
        <v>26878101</v>
      </c>
      <c r="M947" s="12" t="s">
        <v>29</v>
      </c>
      <c r="N947" s="12" t="s">
        <v>1718</v>
      </c>
      <c r="O947" s="12" t="s">
        <v>1852</v>
      </c>
    </row>
    <row r="948" spans="1:15">
      <c r="A948" s="13" t="s">
        <v>10884</v>
      </c>
      <c r="B948" s="13" t="s">
        <v>7398</v>
      </c>
      <c r="D948" s="13" t="s">
        <v>7398</v>
      </c>
      <c r="E948" s="13" t="s">
        <v>10884</v>
      </c>
      <c r="F948" s="13" t="s">
        <v>66</v>
      </c>
      <c r="G948" s="13" t="s">
        <v>4179</v>
      </c>
      <c r="H948" s="13" t="s">
        <v>6</v>
      </c>
      <c r="I948" s="13" t="s">
        <v>12877</v>
      </c>
      <c r="J948" s="13" t="s">
        <v>11836</v>
      </c>
      <c r="K948" s="13">
        <v>26591433</v>
      </c>
      <c r="L948" s="13">
        <v>26591433</v>
      </c>
      <c r="M948" s="12" t="s">
        <v>29</v>
      </c>
      <c r="N948" s="12" t="s">
        <v>4270</v>
      </c>
      <c r="O948" s="12" t="s">
        <v>66</v>
      </c>
    </row>
    <row r="949" spans="1:15">
      <c r="A949" s="13" t="s">
        <v>4290</v>
      </c>
      <c r="B949" s="13" t="s">
        <v>3068</v>
      </c>
      <c r="D949" s="13" t="s">
        <v>3068</v>
      </c>
      <c r="E949" s="13" t="s">
        <v>4290</v>
      </c>
      <c r="F949" s="13" t="s">
        <v>4291</v>
      </c>
      <c r="G949" s="13" t="s">
        <v>4179</v>
      </c>
      <c r="H949" s="13" t="s">
        <v>7</v>
      </c>
      <c r="I949" s="13" t="s">
        <v>12877</v>
      </c>
      <c r="J949" s="13" t="s">
        <v>4302</v>
      </c>
      <c r="K949" s="13">
        <v>26596080</v>
      </c>
      <c r="L949" s="13">
        <v>26596080</v>
      </c>
      <c r="M949" s="12" t="s">
        <v>29</v>
      </c>
      <c r="N949" s="12" t="s">
        <v>4007</v>
      </c>
      <c r="O949" s="12" t="s">
        <v>4291</v>
      </c>
    </row>
    <row r="950" spans="1:15">
      <c r="A950" s="13" t="s">
        <v>4341</v>
      </c>
      <c r="B950" s="13" t="s">
        <v>3075</v>
      </c>
      <c r="D950" s="13" t="s">
        <v>3075</v>
      </c>
      <c r="E950" s="13" t="s">
        <v>4341</v>
      </c>
      <c r="F950" s="13" t="s">
        <v>4313</v>
      </c>
      <c r="G950" s="13" t="s">
        <v>4179</v>
      </c>
      <c r="H950" s="13" t="s">
        <v>9</v>
      </c>
      <c r="I950" s="13" t="s">
        <v>12877</v>
      </c>
      <c r="J950" s="13" t="s">
        <v>6932</v>
      </c>
      <c r="K950" s="13">
        <v>26560155</v>
      </c>
      <c r="L950" s="13">
        <v>70392223</v>
      </c>
      <c r="M950" s="12" t="s">
        <v>29</v>
      </c>
      <c r="N950" s="12" t="s">
        <v>4167</v>
      </c>
      <c r="O950" s="12" t="s">
        <v>4313</v>
      </c>
    </row>
    <row r="951" spans="1:15">
      <c r="A951" s="13" t="s">
        <v>449</v>
      </c>
      <c r="B951" s="13" t="s">
        <v>452</v>
      </c>
      <c r="D951" s="13" t="s">
        <v>452</v>
      </c>
      <c r="E951" s="13" t="s">
        <v>449</v>
      </c>
      <c r="F951" s="13" t="s">
        <v>450</v>
      </c>
      <c r="G951" s="13" t="s">
        <v>43</v>
      </c>
      <c r="H951" s="13" t="s">
        <v>5</v>
      </c>
      <c r="I951" s="13" t="s">
        <v>12877</v>
      </c>
      <c r="J951" s="13" t="s">
        <v>11837</v>
      </c>
      <c r="K951" s="13">
        <v>25401044</v>
      </c>
      <c r="L951" s="13">
        <v>25401044</v>
      </c>
      <c r="M951" s="12" t="s">
        <v>29</v>
      </c>
      <c r="N951" s="12" t="s">
        <v>6841</v>
      </c>
      <c r="O951" s="12" t="s">
        <v>450</v>
      </c>
    </row>
    <row r="952" spans="1:15">
      <c r="A952" s="13" t="s">
        <v>3590</v>
      </c>
      <c r="B952" s="13" t="s">
        <v>3080</v>
      </c>
      <c r="D952" s="13" t="s">
        <v>3080</v>
      </c>
      <c r="E952" s="13" t="s">
        <v>3590</v>
      </c>
      <c r="F952" s="13" t="s">
        <v>3591</v>
      </c>
      <c r="G952" s="13" t="s">
        <v>3519</v>
      </c>
      <c r="H952" s="13" t="s">
        <v>5</v>
      </c>
      <c r="I952" s="13" t="s">
        <v>12877</v>
      </c>
      <c r="J952" s="13" t="s">
        <v>13035</v>
      </c>
      <c r="K952" s="13">
        <v>25381437</v>
      </c>
      <c r="L952" s="13">
        <v>89805824</v>
      </c>
      <c r="M952" s="12" t="s">
        <v>29</v>
      </c>
      <c r="N952" s="12" t="s">
        <v>3043</v>
      </c>
      <c r="O952" s="12" t="s">
        <v>3591</v>
      </c>
    </row>
    <row r="953" spans="1:15">
      <c r="A953" s="13" t="s">
        <v>3604</v>
      </c>
      <c r="B953" s="13" t="s">
        <v>3084</v>
      </c>
      <c r="D953" s="13" t="s">
        <v>3084</v>
      </c>
      <c r="E953" s="13" t="s">
        <v>3604</v>
      </c>
      <c r="F953" s="13" t="s">
        <v>3605</v>
      </c>
      <c r="G953" s="13" t="s">
        <v>3519</v>
      </c>
      <c r="H953" s="13" t="s">
        <v>5</v>
      </c>
      <c r="I953" s="13" t="s">
        <v>12877</v>
      </c>
      <c r="J953" s="13" t="s">
        <v>7946</v>
      </c>
      <c r="K953" s="13">
        <v>25315115</v>
      </c>
      <c r="L953" s="13">
        <v>25315115</v>
      </c>
      <c r="M953" s="12" t="s">
        <v>29</v>
      </c>
      <c r="N953" s="12" t="s">
        <v>3424</v>
      </c>
      <c r="O953" s="12" t="s">
        <v>3605</v>
      </c>
    </row>
    <row r="954" spans="1:15">
      <c r="A954" s="13" t="s">
        <v>408</v>
      </c>
      <c r="B954" s="13" t="s">
        <v>410</v>
      </c>
      <c r="D954" s="13" t="s">
        <v>410</v>
      </c>
      <c r="E954" s="13" t="s">
        <v>408</v>
      </c>
      <c r="F954" s="13" t="s">
        <v>409</v>
      </c>
      <c r="G954" s="13" t="s">
        <v>43</v>
      </c>
      <c r="H954" s="13" t="s">
        <v>6</v>
      </c>
      <c r="I954" s="13" t="s">
        <v>12877</v>
      </c>
      <c r="J954" s="13" t="s">
        <v>11838</v>
      </c>
      <c r="K954" s="13">
        <v>25480255</v>
      </c>
      <c r="L954" s="13">
        <v>0</v>
      </c>
      <c r="M954" s="12" t="s">
        <v>29</v>
      </c>
      <c r="N954" s="12" t="s">
        <v>327</v>
      </c>
      <c r="O954" s="12" t="s">
        <v>409</v>
      </c>
    </row>
    <row r="955" spans="1:15">
      <c r="A955" s="13" t="s">
        <v>3610</v>
      </c>
      <c r="B955" s="13" t="s">
        <v>1054</v>
      </c>
      <c r="D955" s="13" t="s">
        <v>1054</v>
      </c>
      <c r="E955" s="13" t="s">
        <v>3610</v>
      </c>
      <c r="F955" s="13" t="s">
        <v>1483</v>
      </c>
      <c r="G955" s="13" t="s">
        <v>3519</v>
      </c>
      <c r="H955" s="13" t="s">
        <v>5</v>
      </c>
      <c r="I955" s="13" t="s">
        <v>12877</v>
      </c>
      <c r="J955" s="13" t="s">
        <v>3611</v>
      </c>
      <c r="K955" s="13">
        <v>25315139</v>
      </c>
      <c r="L955" s="13">
        <v>0</v>
      </c>
      <c r="M955" s="12" t="s">
        <v>29</v>
      </c>
      <c r="N955" s="12" t="s">
        <v>3432</v>
      </c>
      <c r="O955" s="12" t="s">
        <v>1483</v>
      </c>
    </row>
    <row r="956" spans="1:15">
      <c r="A956" s="13" t="s">
        <v>3612</v>
      </c>
      <c r="B956" s="13" t="s">
        <v>6627</v>
      </c>
      <c r="D956" s="13" t="s">
        <v>6627</v>
      </c>
      <c r="E956" s="13" t="s">
        <v>3612</v>
      </c>
      <c r="F956" s="13" t="s">
        <v>3613</v>
      </c>
      <c r="G956" s="13" t="s">
        <v>3519</v>
      </c>
      <c r="H956" s="13" t="s">
        <v>5</v>
      </c>
      <c r="I956" s="13" t="s">
        <v>12877</v>
      </c>
      <c r="J956" s="13" t="s">
        <v>3614</v>
      </c>
      <c r="K956" s="13">
        <v>25381912</v>
      </c>
      <c r="L956" s="13">
        <v>25381473</v>
      </c>
      <c r="M956" s="12" t="s">
        <v>29</v>
      </c>
      <c r="N956" s="12" t="s">
        <v>3447</v>
      </c>
      <c r="O956" s="12" t="s">
        <v>3613</v>
      </c>
    </row>
    <row r="957" spans="1:15">
      <c r="A957" s="13" t="s">
        <v>9213</v>
      </c>
      <c r="B957" s="13" t="s">
        <v>1111</v>
      </c>
      <c r="D957" s="13" t="s">
        <v>1111</v>
      </c>
      <c r="E957" s="13" t="s">
        <v>9213</v>
      </c>
      <c r="F957" s="13" t="s">
        <v>975</v>
      </c>
      <c r="G957" s="13" t="s">
        <v>3519</v>
      </c>
      <c r="H957" s="13" t="s">
        <v>5</v>
      </c>
      <c r="I957" s="13" t="s">
        <v>12877</v>
      </c>
      <c r="J957" s="13" t="s">
        <v>9807</v>
      </c>
      <c r="K957" s="13">
        <v>25541460</v>
      </c>
      <c r="L957" s="13">
        <v>88869261</v>
      </c>
      <c r="M957" s="12" t="s">
        <v>29</v>
      </c>
      <c r="N957" s="12" t="s">
        <v>7290</v>
      </c>
      <c r="O957" s="12" t="s">
        <v>975</v>
      </c>
    </row>
    <row r="958" spans="1:15">
      <c r="A958" s="13" t="s">
        <v>10886</v>
      </c>
      <c r="B958" s="13" t="s">
        <v>10885</v>
      </c>
      <c r="D958" s="13" t="s">
        <v>10885</v>
      </c>
      <c r="E958" s="13" t="s">
        <v>10886</v>
      </c>
      <c r="F958" s="13" t="s">
        <v>593</v>
      </c>
      <c r="G958" s="13" t="s">
        <v>3519</v>
      </c>
      <c r="H958" s="13" t="s">
        <v>5</v>
      </c>
      <c r="I958" s="13" t="s">
        <v>12877</v>
      </c>
      <c r="J958" s="13" t="s">
        <v>11839</v>
      </c>
      <c r="K958" s="13">
        <v>25311815</v>
      </c>
      <c r="L958" s="13">
        <v>0</v>
      </c>
      <c r="M958" s="12" t="s">
        <v>29</v>
      </c>
      <c r="N958" s="12" t="s">
        <v>2527</v>
      </c>
      <c r="O958" s="12" t="s">
        <v>593</v>
      </c>
    </row>
    <row r="959" spans="1:15">
      <c r="A959" s="13" t="s">
        <v>3592</v>
      </c>
      <c r="B959" s="13" t="s">
        <v>3093</v>
      </c>
      <c r="D959" s="13" t="s">
        <v>3093</v>
      </c>
      <c r="E959" s="13" t="s">
        <v>3592</v>
      </c>
      <c r="F959" s="13" t="s">
        <v>3082</v>
      </c>
      <c r="G959" s="13" t="s">
        <v>3519</v>
      </c>
      <c r="H959" s="13" t="s">
        <v>7</v>
      </c>
      <c r="I959" s="13" t="s">
        <v>12877</v>
      </c>
      <c r="J959" s="13" t="s">
        <v>11841</v>
      </c>
      <c r="K959" s="13">
        <v>25381455</v>
      </c>
      <c r="L959" s="13">
        <v>25381455</v>
      </c>
      <c r="M959" s="12" t="s">
        <v>29</v>
      </c>
      <c r="N959" s="12" t="s">
        <v>3187</v>
      </c>
      <c r="O959" s="12" t="s">
        <v>3082</v>
      </c>
    </row>
    <row r="960" spans="1:15">
      <c r="A960" s="13" t="s">
        <v>3593</v>
      </c>
      <c r="B960" s="13" t="s">
        <v>3096</v>
      </c>
      <c r="D960" s="13" t="s">
        <v>3096</v>
      </c>
      <c r="E960" s="13" t="s">
        <v>3593</v>
      </c>
      <c r="F960" s="13" t="s">
        <v>3594</v>
      </c>
      <c r="G960" s="13" t="s">
        <v>3519</v>
      </c>
      <c r="H960" s="13" t="s">
        <v>5</v>
      </c>
      <c r="I960" s="13" t="s">
        <v>12877</v>
      </c>
      <c r="J960" s="13" t="s">
        <v>10130</v>
      </c>
      <c r="K960" s="13">
        <v>25567524</v>
      </c>
      <c r="L960" s="13">
        <v>25567524</v>
      </c>
      <c r="M960" s="12" t="s">
        <v>29</v>
      </c>
      <c r="N960" s="12" t="s">
        <v>3151</v>
      </c>
      <c r="O960" s="12" t="s">
        <v>3594</v>
      </c>
    </row>
    <row r="961" spans="1:15">
      <c r="A961" s="13" t="s">
        <v>6218</v>
      </c>
      <c r="B961" s="13" t="s">
        <v>1723</v>
      </c>
      <c r="D961" s="13" t="s">
        <v>1723</v>
      </c>
      <c r="E961" s="13" t="s">
        <v>6218</v>
      </c>
      <c r="F961" s="13" t="s">
        <v>6219</v>
      </c>
      <c r="G961" s="13" t="s">
        <v>3519</v>
      </c>
      <c r="H961" s="13" t="s">
        <v>5</v>
      </c>
      <c r="I961" s="13" t="s">
        <v>12877</v>
      </c>
      <c r="J961" s="13" t="s">
        <v>9317</v>
      </c>
      <c r="K961" s="13">
        <v>25381324</v>
      </c>
      <c r="L961" s="13">
        <v>25381324</v>
      </c>
      <c r="M961" s="12" t="s">
        <v>29</v>
      </c>
      <c r="N961" s="12" t="s">
        <v>7291</v>
      </c>
      <c r="O961" s="12" t="s">
        <v>6219</v>
      </c>
    </row>
    <row r="962" spans="1:15">
      <c r="A962" s="13" t="s">
        <v>3627</v>
      </c>
      <c r="B962" s="13" t="s">
        <v>3097</v>
      </c>
      <c r="D962" s="13" t="s">
        <v>3097</v>
      </c>
      <c r="E962" s="13" t="s">
        <v>3627</v>
      </c>
      <c r="F962" s="13" t="s">
        <v>302</v>
      </c>
      <c r="G962" s="13" t="s">
        <v>3519</v>
      </c>
      <c r="H962" s="13" t="s">
        <v>6</v>
      </c>
      <c r="I962" s="13" t="s">
        <v>12877</v>
      </c>
      <c r="J962" s="13" t="s">
        <v>13036</v>
      </c>
      <c r="K962" s="13">
        <v>25386049</v>
      </c>
      <c r="L962" s="13">
        <v>25386049</v>
      </c>
      <c r="M962" s="12" t="s">
        <v>29</v>
      </c>
      <c r="N962" s="12" t="s">
        <v>3626</v>
      </c>
      <c r="O962" s="12" t="s">
        <v>302</v>
      </c>
    </row>
    <row r="963" spans="1:15">
      <c r="A963" s="13" t="s">
        <v>3669</v>
      </c>
      <c r="B963" s="13" t="s">
        <v>1750</v>
      </c>
      <c r="D963" s="13" t="s">
        <v>1750</v>
      </c>
      <c r="E963" s="13" t="s">
        <v>3669</v>
      </c>
      <c r="F963" s="13" t="s">
        <v>1259</v>
      </c>
      <c r="G963" s="13" t="s">
        <v>3519</v>
      </c>
      <c r="H963" s="13" t="s">
        <v>5</v>
      </c>
      <c r="I963" s="13" t="s">
        <v>12877</v>
      </c>
      <c r="J963" s="13" t="s">
        <v>3595</v>
      </c>
      <c r="K963" s="13">
        <v>25541463</v>
      </c>
      <c r="L963" s="13">
        <v>25541463</v>
      </c>
      <c r="M963" s="12" t="s">
        <v>29</v>
      </c>
      <c r="N963" s="12" t="s">
        <v>3668</v>
      </c>
      <c r="O963" s="12" t="s">
        <v>1259</v>
      </c>
    </row>
    <row r="964" spans="1:15">
      <c r="A964" s="13" t="s">
        <v>620</v>
      </c>
      <c r="B964" s="13" t="s">
        <v>622</v>
      </c>
      <c r="D964" s="13" t="s">
        <v>622</v>
      </c>
      <c r="E964" s="13" t="s">
        <v>620</v>
      </c>
      <c r="F964" s="13" t="s">
        <v>621</v>
      </c>
      <c r="G964" s="13" t="s">
        <v>43</v>
      </c>
      <c r="H964" s="13" t="s">
        <v>7</v>
      </c>
      <c r="I964" s="13" t="s">
        <v>12877</v>
      </c>
      <c r="J964" s="13" t="s">
        <v>6933</v>
      </c>
      <c r="K964" s="13">
        <v>24101020</v>
      </c>
      <c r="L964" s="13">
        <v>24100541</v>
      </c>
      <c r="M964" s="12" t="s">
        <v>29</v>
      </c>
      <c r="N964" s="12" t="s">
        <v>308</v>
      </c>
      <c r="O964" s="12" t="s">
        <v>621</v>
      </c>
    </row>
    <row r="965" spans="1:15">
      <c r="A965" s="13" t="s">
        <v>3617</v>
      </c>
      <c r="B965" s="13" t="s">
        <v>3102</v>
      </c>
      <c r="D965" s="13" t="s">
        <v>3102</v>
      </c>
      <c r="E965" s="13" t="s">
        <v>3617</v>
      </c>
      <c r="F965" s="13" t="s">
        <v>3618</v>
      </c>
      <c r="G965" s="13" t="s">
        <v>3519</v>
      </c>
      <c r="H965" s="13" t="s">
        <v>12</v>
      </c>
      <c r="I965" s="13" t="s">
        <v>12877</v>
      </c>
      <c r="J965" s="13" t="s">
        <v>13037</v>
      </c>
      <c r="K965" s="13">
        <v>25590242</v>
      </c>
      <c r="L965" s="13">
        <v>25590242</v>
      </c>
      <c r="M965" s="12" t="s">
        <v>29</v>
      </c>
      <c r="N965" s="12" t="s">
        <v>3525</v>
      </c>
      <c r="O965" s="12" t="s">
        <v>3618</v>
      </c>
    </row>
    <row r="966" spans="1:15">
      <c r="A966" s="13" t="s">
        <v>3648</v>
      </c>
      <c r="B966" s="13" t="s">
        <v>3108</v>
      </c>
      <c r="D966" s="13" t="s">
        <v>3108</v>
      </c>
      <c r="E966" s="13" t="s">
        <v>3648</v>
      </c>
      <c r="F966" s="13" t="s">
        <v>3649</v>
      </c>
      <c r="G966" s="13" t="s">
        <v>3519</v>
      </c>
      <c r="H966" s="13" t="s">
        <v>6</v>
      </c>
      <c r="I966" s="13" t="s">
        <v>12877</v>
      </c>
      <c r="J966" s="13" t="s">
        <v>10160</v>
      </c>
      <c r="K966" s="13">
        <v>25568586</v>
      </c>
      <c r="L966" s="13">
        <v>83937641</v>
      </c>
      <c r="M966" s="12" t="s">
        <v>29</v>
      </c>
      <c r="N966" s="12" t="s">
        <v>434</v>
      </c>
      <c r="O966" s="12" t="s">
        <v>3649</v>
      </c>
    </row>
    <row r="967" spans="1:15">
      <c r="A967" s="13" t="s">
        <v>3630</v>
      </c>
      <c r="B967" s="13" t="s">
        <v>3110</v>
      </c>
      <c r="D967" s="13" t="s">
        <v>3110</v>
      </c>
      <c r="E967" s="13" t="s">
        <v>3630</v>
      </c>
      <c r="F967" s="13" t="s">
        <v>1944</v>
      </c>
      <c r="G967" s="13" t="s">
        <v>3519</v>
      </c>
      <c r="H967" s="13" t="s">
        <v>6</v>
      </c>
      <c r="I967" s="13" t="s">
        <v>12877</v>
      </c>
      <c r="J967" s="13" t="s">
        <v>13038</v>
      </c>
      <c r="K967" s="13">
        <v>25565798</v>
      </c>
      <c r="L967" s="13">
        <v>0</v>
      </c>
      <c r="M967" s="12" t="s">
        <v>29</v>
      </c>
      <c r="N967" s="12" t="s">
        <v>2864</v>
      </c>
      <c r="O967" s="12" t="s">
        <v>1944</v>
      </c>
    </row>
    <row r="968" spans="1:15">
      <c r="A968" s="13" t="s">
        <v>655</v>
      </c>
      <c r="B968" s="13" t="s">
        <v>658</v>
      </c>
      <c r="D968" s="13" t="s">
        <v>658</v>
      </c>
      <c r="E968" s="13" t="s">
        <v>655</v>
      </c>
      <c r="F968" s="13" t="s">
        <v>656</v>
      </c>
      <c r="G968" s="13" t="s">
        <v>43</v>
      </c>
      <c r="H968" s="13" t="s">
        <v>7</v>
      </c>
      <c r="I968" s="13" t="s">
        <v>12877</v>
      </c>
      <c r="J968" s="13" t="s">
        <v>13039</v>
      </c>
      <c r="K968" s="13">
        <v>24100746</v>
      </c>
      <c r="L968" s="13">
        <v>0</v>
      </c>
      <c r="M968" s="12" t="s">
        <v>29</v>
      </c>
      <c r="N968" s="12" t="s">
        <v>6846</v>
      </c>
      <c r="O968" s="12" t="s">
        <v>656</v>
      </c>
    </row>
    <row r="969" spans="1:15">
      <c r="A969" s="13" t="s">
        <v>698</v>
      </c>
      <c r="B969" s="13" t="s">
        <v>699</v>
      </c>
      <c r="D969" s="13" t="s">
        <v>699</v>
      </c>
      <c r="E969" s="13" t="s">
        <v>698</v>
      </c>
      <c r="F969" s="13" t="s">
        <v>681</v>
      </c>
      <c r="G969" s="13" t="s">
        <v>43</v>
      </c>
      <c r="H969" s="13" t="s">
        <v>9</v>
      </c>
      <c r="I969" s="13" t="s">
        <v>12877</v>
      </c>
      <c r="J969" s="13" t="s">
        <v>13040</v>
      </c>
      <c r="K969" s="13">
        <v>25444546</v>
      </c>
      <c r="L969" s="13">
        <v>25444546</v>
      </c>
      <c r="M969" s="12" t="s">
        <v>29</v>
      </c>
      <c r="N969" s="12" t="s">
        <v>697</v>
      </c>
      <c r="O969" s="12" t="s">
        <v>681</v>
      </c>
    </row>
    <row r="970" spans="1:15">
      <c r="A970" s="13" t="s">
        <v>4942</v>
      </c>
      <c r="B970" s="13" t="s">
        <v>3115</v>
      </c>
      <c r="D970" s="13" t="s">
        <v>3115</v>
      </c>
      <c r="E970" s="13" t="s">
        <v>4942</v>
      </c>
      <c r="F970" s="13" t="s">
        <v>4943</v>
      </c>
      <c r="G970" s="13" t="s">
        <v>1256</v>
      </c>
      <c r="H970" s="13" t="s">
        <v>9</v>
      </c>
      <c r="I970" s="13" t="s">
        <v>12877</v>
      </c>
      <c r="J970" s="13" t="s">
        <v>12094</v>
      </c>
      <c r="K970" s="13">
        <v>27770938</v>
      </c>
      <c r="L970" s="13">
        <v>27770938</v>
      </c>
      <c r="M970" s="12" t="s">
        <v>29</v>
      </c>
      <c r="N970" s="12" t="s">
        <v>7292</v>
      </c>
      <c r="O970" s="12" t="s">
        <v>4943</v>
      </c>
    </row>
    <row r="971" spans="1:15">
      <c r="A971" s="13" t="s">
        <v>1247</v>
      </c>
      <c r="B971" s="13" t="s">
        <v>1248</v>
      </c>
      <c r="D971" s="13" t="s">
        <v>1248</v>
      </c>
      <c r="E971" s="13" t="s">
        <v>1247</v>
      </c>
      <c r="F971" s="13" t="s">
        <v>10163</v>
      </c>
      <c r="G971" s="13" t="s">
        <v>73</v>
      </c>
      <c r="H971" s="13" t="s">
        <v>3</v>
      </c>
      <c r="I971" s="13" t="s">
        <v>12877</v>
      </c>
      <c r="J971" s="13" t="s">
        <v>9808</v>
      </c>
      <c r="K971" s="13">
        <v>24471046</v>
      </c>
      <c r="L971" s="13">
        <v>0</v>
      </c>
      <c r="M971" s="12" t="s">
        <v>29</v>
      </c>
      <c r="N971" s="12" t="s">
        <v>1246</v>
      </c>
      <c r="O971" s="12" t="s">
        <v>10163</v>
      </c>
    </row>
    <row r="972" spans="1:15">
      <c r="A972" s="13" t="s">
        <v>2239</v>
      </c>
      <c r="B972" s="13" t="s">
        <v>2241</v>
      </c>
      <c r="D972" s="13" t="s">
        <v>2241</v>
      </c>
      <c r="E972" s="13" t="s">
        <v>2239</v>
      </c>
      <c r="F972" s="13" t="s">
        <v>2240</v>
      </c>
      <c r="G972" s="13" t="s">
        <v>73</v>
      </c>
      <c r="H972" s="13" t="s">
        <v>3</v>
      </c>
      <c r="I972" s="13" t="s">
        <v>12877</v>
      </c>
      <c r="J972" s="13" t="s">
        <v>10164</v>
      </c>
      <c r="K972" s="13">
        <v>24470171</v>
      </c>
      <c r="L972" s="13">
        <v>24470171</v>
      </c>
      <c r="M972" s="12" t="s">
        <v>29</v>
      </c>
      <c r="N972" s="12" t="s">
        <v>2238</v>
      </c>
      <c r="O972" s="12" t="s">
        <v>2240</v>
      </c>
    </row>
    <row r="973" spans="1:15">
      <c r="A973" s="13" t="s">
        <v>2254</v>
      </c>
      <c r="B973" s="13" t="s">
        <v>32</v>
      </c>
      <c r="D973" s="13" t="s">
        <v>32</v>
      </c>
      <c r="E973" s="13" t="s">
        <v>2254</v>
      </c>
      <c r="F973" s="13" t="s">
        <v>10165</v>
      </c>
      <c r="G973" s="13" t="s">
        <v>73</v>
      </c>
      <c r="H973" s="13" t="s">
        <v>3</v>
      </c>
      <c r="I973" s="13" t="s">
        <v>12877</v>
      </c>
      <c r="J973" s="13" t="s">
        <v>2255</v>
      </c>
      <c r="K973" s="13">
        <v>24473694</v>
      </c>
      <c r="L973" s="13">
        <v>24473694</v>
      </c>
      <c r="M973" s="12" t="s">
        <v>29</v>
      </c>
      <c r="N973" s="12" t="s">
        <v>881</v>
      </c>
      <c r="O973" s="12" t="s">
        <v>10165</v>
      </c>
    </row>
    <row r="974" spans="1:15">
      <c r="A974" s="13" t="s">
        <v>2291</v>
      </c>
      <c r="B974" s="13" t="s">
        <v>2292</v>
      </c>
      <c r="D974" s="13" t="s">
        <v>2292</v>
      </c>
      <c r="E974" s="13" t="s">
        <v>2291</v>
      </c>
      <c r="F974" s="13" t="s">
        <v>10166</v>
      </c>
      <c r="G974" s="13" t="s">
        <v>73</v>
      </c>
      <c r="H974" s="13" t="s">
        <v>13</v>
      </c>
      <c r="I974" s="13" t="s">
        <v>12877</v>
      </c>
      <c r="J974" s="13" t="s">
        <v>13041</v>
      </c>
      <c r="K974" s="13">
        <v>24751893</v>
      </c>
      <c r="L974" s="13">
        <v>24751893</v>
      </c>
      <c r="M974" s="12" t="s">
        <v>29</v>
      </c>
      <c r="N974" s="12" t="s">
        <v>2290</v>
      </c>
      <c r="O974" s="12" t="s">
        <v>10166</v>
      </c>
    </row>
    <row r="975" spans="1:15">
      <c r="A975" s="13" t="s">
        <v>2295</v>
      </c>
      <c r="B975" s="13" t="s">
        <v>334</v>
      </c>
      <c r="D975" s="13" t="s">
        <v>334</v>
      </c>
      <c r="E975" s="13" t="s">
        <v>2295</v>
      </c>
      <c r="F975" s="13" t="s">
        <v>2296</v>
      </c>
      <c r="G975" s="13" t="s">
        <v>73</v>
      </c>
      <c r="H975" s="13" t="s">
        <v>4</v>
      </c>
      <c r="I975" s="13" t="s">
        <v>12877</v>
      </c>
      <c r="J975" s="13" t="s">
        <v>10167</v>
      </c>
      <c r="K975" s="13">
        <v>24459538</v>
      </c>
      <c r="L975" s="13">
        <v>24459538</v>
      </c>
      <c r="M975" s="12" t="s">
        <v>29</v>
      </c>
      <c r="N975" s="12" t="s">
        <v>1089</v>
      </c>
      <c r="O975" s="12" t="s">
        <v>2296</v>
      </c>
    </row>
    <row r="976" spans="1:15">
      <c r="A976" s="13" t="s">
        <v>2272</v>
      </c>
      <c r="B976" s="13" t="s">
        <v>312</v>
      </c>
      <c r="D976" s="13" t="s">
        <v>312</v>
      </c>
      <c r="E976" s="13" t="s">
        <v>2272</v>
      </c>
      <c r="F976" s="13" t="s">
        <v>2273</v>
      </c>
      <c r="G976" s="13" t="s">
        <v>73</v>
      </c>
      <c r="H976" s="13" t="s">
        <v>4</v>
      </c>
      <c r="I976" s="13" t="s">
        <v>12877</v>
      </c>
      <c r="J976" s="13" t="s">
        <v>10168</v>
      </c>
      <c r="K976" s="13">
        <v>24473454</v>
      </c>
      <c r="L976" s="13">
        <v>24483454</v>
      </c>
      <c r="M976" s="12" t="s">
        <v>29</v>
      </c>
      <c r="N976" s="12" t="s">
        <v>2173</v>
      </c>
      <c r="O976" s="12" t="s">
        <v>2273</v>
      </c>
    </row>
    <row r="977" spans="1:15">
      <c r="A977" s="13" t="s">
        <v>2297</v>
      </c>
      <c r="B977" s="13" t="s">
        <v>2299</v>
      </c>
      <c r="D977" s="13" t="s">
        <v>2299</v>
      </c>
      <c r="E977" s="13" t="s">
        <v>2297</v>
      </c>
      <c r="F977" s="13" t="s">
        <v>2298</v>
      </c>
      <c r="G977" s="13" t="s">
        <v>73</v>
      </c>
      <c r="H977" s="13" t="s">
        <v>4</v>
      </c>
      <c r="I977" s="13" t="s">
        <v>12877</v>
      </c>
      <c r="J977" s="13" t="s">
        <v>12177</v>
      </c>
      <c r="K977" s="13">
        <v>24471402</v>
      </c>
      <c r="L977" s="13">
        <v>24471402</v>
      </c>
      <c r="M977" s="12" t="s">
        <v>29</v>
      </c>
      <c r="N977" s="12" t="s">
        <v>7293</v>
      </c>
      <c r="O977" s="12" t="s">
        <v>2298</v>
      </c>
    </row>
    <row r="978" spans="1:15">
      <c r="A978" s="13" t="s">
        <v>6224</v>
      </c>
      <c r="B978" s="13" t="s">
        <v>290</v>
      </c>
      <c r="D978" s="13" t="s">
        <v>290</v>
      </c>
      <c r="E978" s="13" t="s">
        <v>6224</v>
      </c>
      <c r="F978" s="13" t="s">
        <v>6225</v>
      </c>
      <c r="G978" s="13" t="s">
        <v>73</v>
      </c>
      <c r="H978" s="13" t="s">
        <v>4</v>
      </c>
      <c r="I978" s="13" t="s">
        <v>12877</v>
      </c>
      <c r="J978" s="13" t="s">
        <v>10169</v>
      </c>
      <c r="K978" s="13">
        <v>24458882</v>
      </c>
      <c r="L978" s="13">
        <v>24458882</v>
      </c>
      <c r="M978" s="12" t="s">
        <v>29</v>
      </c>
      <c r="N978" s="12" t="s">
        <v>7294</v>
      </c>
      <c r="O978" s="12" t="s">
        <v>6225</v>
      </c>
    </row>
    <row r="979" spans="1:15">
      <c r="A979" s="13" t="s">
        <v>560</v>
      </c>
      <c r="B979" s="13" t="s">
        <v>562</v>
      </c>
      <c r="D979" s="13" t="s">
        <v>562</v>
      </c>
      <c r="E979" s="13" t="s">
        <v>560</v>
      </c>
      <c r="F979" s="13" t="s">
        <v>561</v>
      </c>
      <c r="G979" s="13" t="s">
        <v>73</v>
      </c>
      <c r="H979" s="13" t="s">
        <v>6</v>
      </c>
      <c r="I979" s="13" t="s">
        <v>12877</v>
      </c>
      <c r="J979" s="13" t="s">
        <v>8640</v>
      </c>
      <c r="K979" s="13">
        <v>24542000</v>
      </c>
      <c r="L979" s="13">
        <v>24542000</v>
      </c>
      <c r="M979" s="12" t="s">
        <v>29</v>
      </c>
      <c r="N979" s="12" t="s">
        <v>543</v>
      </c>
      <c r="O979" s="12" t="s">
        <v>561</v>
      </c>
    </row>
    <row r="980" spans="1:15">
      <c r="A980" s="13" t="s">
        <v>2346</v>
      </c>
      <c r="B980" s="13" t="s">
        <v>2348</v>
      </c>
      <c r="D980" s="13" t="s">
        <v>2348</v>
      </c>
      <c r="E980" s="13" t="s">
        <v>2346</v>
      </c>
      <c r="F980" s="13" t="s">
        <v>10170</v>
      </c>
      <c r="G980" s="13" t="s">
        <v>73</v>
      </c>
      <c r="H980" s="13" t="s">
        <v>6</v>
      </c>
      <c r="I980" s="13" t="s">
        <v>12877</v>
      </c>
      <c r="J980" s="13" t="s">
        <v>9877</v>
      </c>
      <c r="K980" s="13">
        <v>24543100</v>
      </c>
      <c r="L980" s="13">
        <v>24543100</v>
      </c>
      <c r="M980" s="12" t="s">
        <v>29</v>
      </c>
      <c r="N980" s="12" t="s">
        <v>285</v>
      </c>
      <c r="O980" s="12" t="s">
        <v>10171</v>
      </c>
    </row>
    <row r="981" spans="1:15">
      <c r="A981" s="13" t="s">
        <v>2358</v>
      </c>
      <c r="B981" s="13" t="s">
        <v>2359</v>
      </c>
      <c r="D981" s="13" t="s">
        <v>2359</v>
      </c>
      <c r="E981" s="13" t="s">
        <v>2358</v>
      </c>
      <c r="F981" s="13" t="s">
        <v>639</v>
      </c>
      <c r="G981" s="13" t="s">
        <v>74</v>
      </c>
      <c r="H981" s="13" t="s">
        <v>9</v>
      </c>
      <c r="I981" s="13" t="s">
        <v>12877</v>
      </c>
      <c r="J981" s="13" t="s">
        <v>8878</v>
      </c>
      <c r="K981" s="13">
        <v>24440624</v>
      </c>
      <c r="L981" s="13">
        <v>24440624</v>
      </c>
      <c r="M981" s="12" t="s">
        <v>29</v>
      </c>
      <c r="N981" s="12" t="s">
        <v>6907</v>
      </c>
      <c r="O981" s="12" t="s">
        <v>639</v>
      </c>
    </row>
    <row r="982" spans="1:15">
      <c r="A982" s="13" t="s">
        <v>6037</v>
      </c>
      <c r="B982" s="13" t="s">
        <v>3131</v>
      </c>
      <c r="D982" s="13" t="s">
        <v>3131</v>
      </c>
      <c r="E982" s="13" t="s">
        <v>6037</v>
      </c>
      <c r="F982" s="13" t="s">
        <v>6038</v>
      </c>
      <c r="G982" s="13" t="s">
        <v>1256</v>
      </c>
      <c r="H982" s="13" t="s">
        <v>3</v>
      </c>
      <c r="I982" s="13" t="s">
        <v>12877</v>
      </c>
      <c r="J982" s="13" t="s">
        <v>8027</v>
      </c>
      <c r="K982" s="13">
        <v>27772700</v>
      </c>
      <c r="L982" s="13">
        <v>27772700</v>
      </c>
      <c r="M982" s="12" t="s">
        <v>29</v>
      </c>
      <c r="N982" s="12" t="s">
        <v>7295</v>
      </c>
      <c r="O982" s="12" t="s">
        <v>6038</v>
      </c>
    </row>
    <row r="983" spans="1:15">
      <c r="A983" s="13" t="s">
        <v>2374</v>
      </c>
      <c r="B983" s="13" t="s">
        <v>6628</v>
      </c>
      <c r="D983" s="13" t="s">
        <v>6628</v>
      </c>
      <c r="E983" s="13" t="s">
        <v>2374</v>
      </c>
      <c r="F983" s="13" t="s">
        <v>2375</v>
      </c>
      <c r="G983" s="13" t="s">
        <v>73</v>
      </c>
      <c r="H983" s="13" t="s">
        <v>6</v>
      </c>
      <c r="I983" s="13" t="s">
        <v>12877</v>
      </c>
      <c r="J983" s="13" t="s">
        <v>10172</v>
      </c>
      <c r="K983" s="13">
        <v>24544378</v>
      </c>
      <c r="L983" s="13">
        <v>24544378</v>
      </c>
      <c r="M983" s="12" t="s">
        <v>29</v>
      </c>
      <c r="N983" s="12" t="s">
        <v>2373</v>
      </c>
      <c r="O983" s="12" t="s">
        <v>2375</v>
      </c>
    </row>
    <row r="984" spans="1:15">
      <c r="A984" s="13" t="s">
        <v>4970</v>
      </c>
      <c r="B984" s="13" t="s">
        <v>3132</v>
      </c>
      <c r="D984" s="13" t="s">
        <v>3132</v>
      </c>
      <c r="E984" s="13" t="s">
        <v>4970</v>
      </c>
      <c r="F984" s="13" t="s">
        <v>4971</v>
      </c>
      <c r="G984" s="13" t="s">
        <v>1256</v>
      </c>
      <c r="H984" s="13" t="s">
        <v>4</v>
      </c>
      <c r="I984" s="13" t="s">
        <v>12877</v>
      </c>
      <c r="J984" s="13" t="s">
        <v>11348</v>
      </c>
      <c r="K984" s="13">
        <v>27875228</v>
      </c>
      <c r="L984" s="13">
        <v>27875228</v>
      </c>
      <c r="M984" s="12" t="s">
        <v>29</v>
      </c>
      <c r="N984" s="12" t="s">
        <v>1663</v>
      </c>
      <c r="O984" s="12" t="s">
        <v>4971</v>
      </c>
    </row>
    <row r="985" spans="1:15">
      <c r="A985" s="13" t="s">
        <v>4945</v>
      </c>
      <c r="B985" s="13" t="s">
        <v>3133</v>
      </c>
      <c r="D985" s="13" t="s">
        <v>3133</v>
      </c>
      <c r="E985" s="13" t="s">
        <v>4945</v>
      </c>
      <c r="F985" s="13" t="s">
        <v>4946</v>
      </c>
      <c r="G985" s="13" t="s">
        <v>1256</v>
      </c>
      <c r="H985" s="13" t="s">
        <v>4</v>
      </c>
      <c r="I985" s="13" t="s">
        <v>12877</v>
      </c>
      <c r="J985" s="13" t="s">
        <v>13042</v>
      </c>
      <c r="K985" s="13">
        <v>87037267</v>
      </c>
      <c r="L985" s="13">
        <v>27877029</v>
      </c>
      <c r="M985" s="12" t="s">
        <v>29</v>
      </c>
      <c r="N985" s="12" t="s">
        <v>7012</v>
      </c>
      <c r="O985" s="12" t="s">
        <v>4946</v>
      </c>
    </row>
    <row r="986" spans="1:15">
      <c r="A986" s="13" t="s">
        <v>2390</v>
      </c>
      <c r="B986" s="13" t="s">
        <v>2391</v>
      </c>
      <c r="D986" s="13" t="s">
        <v>2391</v>
      </c>
      <c r="E986" s="13" t="s">
        <v>2390</v>
      </c>
      <c r="F986" s="13" t="s">
        <v>447</v>
      </c>
      <c r="G986" s="13" t="s">
        <v>73</v>
      </c>
      <c r="H986" s="13" t="s">
        <v>7</v>
      </c>
      <c r="I986" s="13" t="s">
        <v>12877</v>
      </c>
      <c r="J986" s="13" t="s">
        <v>2792</v>
      </c>
      <c r="K986" s="13">
        <v>24514140</v>
      </c>
      <c r="L986" s="13">
        <v>24514140</v>
      </c>
      <c r="M986" s="12" t="s">
        <v>29</v>
      </c>
      <c r="N986" s="12" t="s">
        <v>248</v>
      </c>
      <c r="O986" s="12" t="s">
        <v>447</v>
      </c>
    </row>
    <row r="987" spans="1:15">
      <c r="A987" s="13" t="s">
        <v>2414</v>
      </c>
      <c r="B987" s="13" t="s">
        <v>2416</v>
      </c>
      <c r="D987" s="13" t="s">
        <v>2416</v>
      </c>
      <c r="E987" s="13" t="s">
        <v>2414</v>
      </c>
      <c r="F987" s="13" t="s">
        <v>2415</v>
      </c>
      <c r="G987" s="13" t="s">
        <v>73</v>
      </c>
      <c r="H987" s="13" t="s">
        <v>12</v>
      </c>
      <c r="I987" s="13" t="s">
        <v>12877</v>
      </c>
      <c r="J987" s="13" t="s">
        <v>10909</v>
      </c>
      <c r="K987" s="13">
        <v>24634746</v>
      </c>
      <c r="L987" s="13">
        <v>24634746</v>
      </c>
      <c r="M987" s="12" t="s">
        <v>29</v>
      </c>
      <c r="N987" s="12" t="s">
        <v>1197</v>
      </c>
      <c r="O987" s="12" t="s">
        <v>2415</v>
      </c>
    </row>
    <row r="988" spans="1:15">
      <c r="A988" s="13" t="s">
        <v>2399</v>
      </c>
      <c r="B988" s="13" t="s">
        <v>2400</v>
      </c>
      <c r="D988" s="13" t="s">
        <v>2400</v>
      </c>
      <c r="E988" s="13" t="s">
        <v>2399</v>
      </c>
      <c r="F988" s="13" t="s">
        <v>2003</v>
      </c>
      <c r="G988" s="13" t="s">
        <v>73</v>
      </c>
      <c r="H988" s="13" t="s">
        <v>12</v>
      </c>
      <c r="I988" s="13" t="s">
        <v>12877</v>
      </c>
      <c r="J988" s="13" t="s">
        <v>10173</v>
      </c>
      <c r="K988" s="13">
        <v>24514612</v>
      </c>
      <c r="L988" s="13">
        <v>24514612</v>
      </c>
      <c r="M988" s="12" t="s">
        <v>29</v>
      </c>
      <c r="N988" s="12" t="s">
        <v>2398</v>
      </c>
      <c r="O988" s="12" t="s">
        <v>2003</v>
      </c>
    </row>
    <row r="989" spans="1:15">
      <c r="A989" s="13" t="s">
        <v>2417</v>
      </c>
      <c r="B989" s="13" t="s">
        <v>2418</v>
      </c>
      <c r="D989" s="13" t="s">
        <v>2418</v>
      </c>
      <c r="E989" s="13" t="s">
        <v>2417</v>
      </c>
      <c r="F989" s="13" t="s">
        <v>10174</v>
      </c>
      <c r="G989" s="13" t="s">
        <v>73</v>
      </c>
      <c r="H989" s="13" t="s">
        <v>9</v>
      </c>
      <c r="I989" s="13" t="s">
        <v>12877</v>
      </c>
      <c r="J989" s="13" t="s">
        <v>2363</v>
      </c>
      <c r="K989" s="13">
        <v>24533264</v>
      </c>
      <c r="L989" s="13">
        <v>0</v>
      </c>
      <c r="M989" s="12" t="s">
        <v>29</v>
      </c>
      <c r="N989" s="12" t="s">
        <v>2122</v>
      </c>
      <c r="O989" s="12" t="s">
        <v>10174</v>
      </c>
    </row>
    <row r="990" spans="1:15">
      <c r="A990" s="13" t="s">
        <v>2434</v>
      </c>
      <c r="B990" s="13" t="s">
        <v>2436</v>
      </c>
      <c r="D990" s="13" t="s">
        <v>2436</v>
      </c>
      <c r="E990" s="13" t="s">
        <v>2434</v>
      </c>
      <c r="F990" s="13" t="s">
        <v>2435</v>
      </c>
      <c r="G990" s="13" t="s">
        <v>73</v>
      </c>
      <c r="H990" s="13" t="s">
        <v>7</v>
      </c>
      <c r="I990" s="13" t="s">
        <v>12877</v>
      </c>
      <c r="J990" s="13" t="s">
        <v>10241</v>
      </c>
      <c r="K990" s="13">
        <v>24510560</v>
      </c>
      <c r="L990" s="13">
        <v>24505685</v>
      </c>
      <c r="M990" s="12" t="s">
        <v>29</v>
      </c>
      <c r="N990" s="12" t="s">
        <v>2433</v>
      </c>
      <c r="O990" s="12" t="s">
        <v>2435</v>
      </c>
    </row>
    <row r="991" spans="1:15">
      <c r="A991" s="13" t="s">
        <v>5006</v>
      </c>
      <c r="B991" s="13" t="s">
        <v>2279</v>
      </c>
      <c r="D991" s="13" t="s">
        <v>2279</v>
      </c>
      <c r="E991" s="13" t="s">
        <v>5006</v>
      </c>
      <c r="F991" s="13" t="s">
        <v>64</v>
      </c>
      <c r="G991" s="13" t="s">
        <v>1256</v>
      </c>
      <c r="H991" s="13" t="s">
        <v>5</v>
      </c>
      <c r="I991" s="13" t="s">
        <v>12877</v>
      </c>
      <c r="J991" s="13" t="s">
        <v>8826</v>
      </c>
      <c r="K991" s="13">
        <v>27798185</v>
      </c>
      <c r="L991" s="13">
        <v>27795046</v>
      </c>
      <c r="M991" s="12" t="s">
        <v>29</v>
      </c>
      <c r="N991" s="12" t="s">
        <v>4989</v>
      </c>
      <c r="O991" s="12" t="s">
        <v>64</v>
      </c>
    </row>
    <row r="992" spans="1:15">
      <c r="A992" s="13" t="s">
        <v>2469</v>
      </c>
      <c r="B992" s="13" t="s">
        <v>2471</v>
      </c>
      <c r="D992" s="13" t="s">
        <v>2471</v>
      </c>
      <c r="E992" s="13" t="s">
        <v>2469</v>
      </c>
      <c r="F992" s="13" t="s">
        <v>2470</v>
      </c>
      <c r="G992" s="13" t="s">
        <v>73</v>
      </c>
      <c r="H992" s="13" t="s">
        <v>10</v>
      </c>
      <c r="I992" s="13" t="s">
        <v>12877</v>
      </c>
      <c r="J992" s="13" t="s">
        <v>10874</v>
      </c>
      <c r="K992" s="13">
        <v>24632955</v>
      </c>
      <c r="L992" s="13">
        <v>24632955</v>
      </c>
      <c r="M992" s="12" t="s">
        <v>29</v>
      </c>
      <c r="N992" s="12" t="s">
        <v>2468</v>
      </c>
      <c r="O992" s="12" t="s">
        <v>2470</v>
      </c>
    </row>
    <row r="993" spans="1:15">
      <c r="A993" s="13" t="s">
        <v>2098</v>
      </c>
      <c r="B993" s="13" t="s">
        <v>2099</v>
      </c>
      <c r="D993" s="13" t="s">
        <v>2099</v>
      </c>
      <c r="E993" s="13" t="s">
        <v>2098</v>
      </c>
      <c r="F993" s="13" t="s">
        <v>2095</v>
      </c>
      <c r="G993" s="13" t="s">
        <v>1256</v>
      </c>
      <c r="H993" s="13" t="s">
        <v>7</v>
      </c>
      <c r="I993" s="13" t="s">
        <v>12877</v>
      </c>
      <c r="J993" s="13" t="s">
        <v>13043</v>
      </c>
      <c r="K993" s="13">
        <v>26370758</v>
      </c>
      <c r="L993" s="13">
        <v>26370758</v>
      </c>
      <c r="M993" s="12" t="s">
        <v>29</v>
      </c>
      <c r="N993" s="12" t="s">
        <v>2097</v>
      </c>
      <c r="O993" s="12" t="s">
        <v>2095</v>
      </c>
    </row>
    <row r="994" spans="1:15">
      <c r="A994" s="13" t="s">
        <v>692</v>
      </c>
      <c r="B994" s="13" t="s">
        <v>695</v>
      </c>
      <c r="D994" s="13" t="s">
        <v>695</v>
      </c>
      <c r="E994" s="13" t="s">
        <v>692</v>
      </c>
      <c r="F994" s="13" t="s">
        <v>693</v>
      </c>
      <c r="G994" s="13" t="s">
        <v>73</v>
      </c>
      <c r="H994" s="13" t="s">
        <v>12</v>
      </c>
      <c r="I994" s="13" t="s">
        <v>12877</v>
      </c>
      <c r="J994" s="13" t="s">
        <v>10175</v>
      </c>
      <c r="K994" s="13">
        <v>24634714</v>
      </c>
      <c r="L994" s="13">
        <v>24633897</v>
      </c>
      <c r="M994" s="12" t="s">
        <v>29</v>
      </c>
      <c r="N994" s="12" t="s">
        <v>691</v>
      </c>
      <c r="O994" s="12" t="s">
        <v>693</v>
      </c>
    </row>
    <row r="995" spans="1:15">
      <c r="A995" s="13" t="s">
        <v>2476</v>
      </c>
      <c r="B995" s="13" t="s">
        <v>2478</v>
      </c>
      <c r="D995" s="13" t="s">
        <v>2478</v>
      </c>
      <c r="E995" s="13" t="s">
        <v>2476</v>
      </c>
      <c r="F995" s="13" t="s">
        <v>10176</v>
      </c>
      <c r="G995" s="13" t="s">
        <v>73</v>
      </c>
      <c r="H995" s="13" t="s">
        <v>10</v>
      </c>
      <c r="I995" s="13" t="s">
        <v>12877</v>
      </c>
      <c r="J995" s="13" t="s">
        <v>2490</v>
      </c>
      <c r="K995" s="13">
        <v>24633200</v>
      </c>
      <c r="L995" s="13">
        <v>24633200</v>
      </c>
      <c r="M995" s="12" t="s">
        <v>29</v>
      </c>
      <c r="N995" s="12" t="s">
        <v>2475</v>
      </c>
      <c r="O995" s="12" t="s">
        <v>10176</v>
      </c>
    </row>
    <row r="996" spans="1:15">
      <c r="A996" s="13" t="s">
        <v>2480</v>
      </c>
      <c r="B996" s="13" t="s">
        <v>2482</v>
      </c>
      <c r="D996" s="13" t="s">
        <v>2482</v>
      </c>
      <c r="E996" s="13" t="s">
        <v>2480</v>
      </c>
      <c r="F996" s="13" t="s">
        <v>2481</v>
      </c>
      <c r="G996" s="13" t="s">
        <v>73</v>
      </c>
      <c r="H996" s="13" t="s">
        <v>12</v>
      </c>
      <c r="I996" s="13" t="s">
        <v>12877</v>
      </c>
      <c r="J996" s="13" t="s">
        <v>10177</v>
      </c>
      <c r="K996" s="13">
        <v>24631569</v>
      </c>
      <c r="L996" s="13">
        <v>24631569</v>
      </c>
      <c r="M996" s="12" t="s">
        <v>29</v>
      </c>
      <c r="N996" s="12" t="s">
        <v>2479</v>
      </c>
      <c r="O996" s="12" t="s">
        <v>2481</v>
      </c>
    </row>
    <row r="997" spans="1:15">
      <c r="A997" s="13" t="s">
        <v>5024</v>
      </c>
      <c r="B997" s="13" t="s">
        <v>3143</v>
      </c>
      <c r="D997" s="13" t="s">
        <v>3143</v>
      </c>
      <c r="E997" s="13" t="s">
        <v>5024</v>
      </c>
      <c r="F997" s="13" t="s">
        <v>5025</v>
      </c>
      <c r="G997" s="13" t="s">
        <v>10749</v>
      </c>
      <c r="H997" s="13" t="s">
        <v>9</v>
      </c>
      <c r="I997" s="13" t="s">
        <v>12877</v>
      </c>
      <c r="J997" s="13" t="s">
        <v>13044</v>
      </c>
      <c r="K997" s="13">
        <v>27865622</v>
      </c>
      <c r="L997" s="13">
        <v>0</v>
      </c>
      <c r="M997" s="12" t="s">
        <v>29</v>
      </c>
      <c r="N997" s="12" t="s">
        <v>5023</v>
      </c>
      <c r="O997" s="12" t="s">
        <v>5025</v>
      </c>
    </row>
    <row r="998" spans="1:15">
      <c r="A998" s="13" t="s">
        <v>5184</v>
      </c>
      <c r="B998" s="13" t="s">
        <v>3144</v>
      </c>
      <c r="D998" s="13" t="s">
        <v>3144</v>
      </c>
      <c r="E998" s="13" t="s">
        <v>5184</v>
      </c>
      <c r="F998" s="13" t="s">
        <v>10178</v>
      </c>
      <c r="G998" s="13" t="s">
        <v>115</v>
      </c>
      <c r="H998" s="13" t="s">
        <v>6</v>
      </c>
      <c r="I998" s="13" t="s">
        <v>12877</v>
      </c>
      <c r="J998" s="13" t="s">
        <v>11842</v>
      </c>
      <c r="K998" s="13">
        <v>27898037</v>
      </c>
      <c r="L998" s="13">
        <v>27895083</v>
      </c>
      <c r="M998" s="12" t="s">
        <v>29</v>
      </c>
      <c r="N998" s="12" t="s">
        <v>2269</v>
      </c>
      <c r="O998" s="12" t="s">
        <v>10178</v>
      </c>
    </row>
    <row r="999" spans="1:15">
      <c r="A999" s="13" t="s">
        <v>5194</v>
      </c>
      <c r="B999" s="13" t="s">
        <v>3147</v>
      </c>
      <c r="D999" s="13" t="s">
        <v>3147</v>
      </c>
      <c r="E999" s="13" t="s">
        <v>5194</v>
      </c>
      <c r="F999" s="13" t="s">
        <v>5195</v>
      </c>
      <c r="G999" s="13" t="s">
        <v>115</v>
      </c>
      <c r="H999" s="13" t="s">
        <v>6</v>
      </c>
      <c r="I999" s="13" t="s">
        <v>12877</v>
      </c>
      <c r="J999" s="13" t="s">
        <v>13045</v>
      </c>
      <c r="K999" s="13">
        <v>27811331</v>
      </c>
      <c r="L999" s="13">
        <v>0</v>
      </c>
      <c r="M999" s="12" t="s">
        <v>29</v>
      </c>
      <c r="N999" s="12" t="s">
        <v>7296</v>
      </c>
      <c r="O999" s="12" t="s">
        <v>5195</v>
      </c>
    </row>
    <row r="1000" spans="1:15">
      <c r="A1000" s="13" t="s">
        <v>5208</v>
      </c>
      <c r="B1000" s="13" t="s">
        <v>3149</v>
      </c>
      <c r="D1000" s="13" t="s">
        <v>3149</v>
      </c>
      <c r="E1000" s="13" t="s">
        <v>5208</v>
      </c>
      <c r="F1000" s="13" t="s">
        <v>5209</v>
      </c>
      <c r="G1000" s="13" t="s">
        <v>115</v>
      </c>
      <c r="H1000" s="13" t="s">
        <v>7</v>
      </c>
      <c r="I1000" s="13" t="s">
        <v>12877</v>
      </c>
      <c r="J1000" s="13" t="s">
        <v>10180</v>
      </c>
      <c r="K1000" s="13">
        <v>27734942</v>
      </c>
      <c r="L1000" s="13">
        <v>0</v>
      </c>
      <c r="M1000" s="12" t="s">
        <v>29</v>
      </c>
      <c r="N1000" s="12" t="s">
        <v>4821</v>
      </c>
      <c r="O1000" s="12" t="s">
        <v>5209</v>
      </c>
    </row>
    <row r="1001" spans="1:15">
      <c r="A1001" s="13" t="s">
        <v>5210</v>
      </c>
      <c r="B1001" s="13" t="s">
        <v>3152</v>
      </c>
      <c r="D1001" s="13" t="s">
        <v>3152</v>
      </c>
      <c r="E1001" s="13" t="s">
        <v>5210</v>
      </c>
      <c r="F1001" s="13" t="s">
        <v>10181</v>
      </c>
      <c r="G1001" s="13" t="s">
        <v>115</v>
      </c>
      <c r="H1001" s="13" t="s">
        <v>18</v>
      </c>
      <c r="I1001" s="13" t="s">
        <v>12877</v>
      </c>
      <c r="J1001" s="13" t="s">
        <v>10887</v>
      </c>
      <c r="K1001" s="13">
        <v>27848404</v>
      </c>
      <c r="L1001" s="13">
        <v>27848079</v>
      </c>
      <c r="M1001" s="12" t="s">
        <v>29</v>
      </c>
      <c r="N1001" s="12" t="s">
        <v>4838</v>
      </c>
      <c r="O1001" s="12" t="s">
        <v>10181</v>
      </c>
    </row>
    <row r="1002" spans="1:15">
      <c r="A1002" s="13" t="s">
        <v>5224</v>
      </c>
      <c r="B1002" s="13" t="s">
        <v>3155</v>
      </c>
      <c r="D1002" s="13" t="s">
        <v>3155</v>
      </c>
      <c r="E1002" s="13" t="s">
        <v>5224</v>
      </c>
      <c r="F1002" s="13" t="s">
        <v>592</v>
      </c>
      <c r="G1002" s="13" t="s">
        <v>115</v>
      </c>
      <c r="H1002" s="13" t="s">
        <v>7</v>
      </c>
      <c r="I1002" s="13" t="s">
        <v>12877</v>
      </c>
      <c r="J1002" s="13" t="s">
        <v>10182</v>
      </c>
      <c r="K1002" s="13">
        <v>27735018</v>
      </c>
      <c r="L1002" s="13">
        <v>27735018</v>
      </c>
      <c r="M1002" s="12" t="s">
        <v>29</v>
      </c>
      <c r="N1002" s="12" t="s">
        <v>5223</v>
      </c>
      <c r="O1002" s="12" t="s">
        <v>592</v>
      </c>
    </row>
    <row r="1003" spans="1:15">
      <c r="A1003" s="13" t="s">
        <v>5226</v>
      </c>
      <c r="B1003" s="13" t="s">
        <v>3158</v>
      </c>
      <c r="D1003" s="13" t="s">
        <v>3158</v>
      </c>
      <c r="E1003" s="13" t="s">
        <v>5226</v>
      </c>
      <c r="F1003" s="13" t="s">
        <v>5227</v>
      </c>
      <c r="G1003" s="13" t="s">
        <v>115</v>
      </c>
      <c r="H1003" s="13" t="s">
        <v>7</v>
      </c>
      <c r="I1003" s="13" t="s">
        <v>12877</v>
      </c>
      <c r="J1003" s="13" t="s">
        <v>10183</v>
      </c>
      <c r="K1003" s="13">
        <v>27734475</v>
      </c>
      <c r="L1003" s="13">
        <v>27734475</v>
      </c>
      <c r="M1003" s="12" t="s">
        <v>29</v>
      </c>
      <c r="N1003" s="12" t="s">
        <v>5005</v>
      </c>
      <c r="O1003" s="12" t="s">
        <v>5227</v>
      </c>
    </row>
    <row r="1004" spans="1:15">
      <c r="A1004" s="13" t="s">
        <v>5228</v>
      </c>
      <c r="B1004" s="13" t="s">
        <v>3160</v>
      </c>
      <c r="D1004" s="13" t="s">
        <v>3160</v>
      </c>
      <c r="E1004" s="13" t="s">
        <v>5228</v>
      </c>
      <c r="F1004" s="13" t="s">
        <v>1451</v>
      </c>
      <c r="G1004" s="13" t="s">
        <v>115</v>
      </c>
      <c r="H1004" s="13" t="s">
        <v>7</v>
      </c>
      <c r="I1004" s="13" t="s">
        <v>12877</v>
      </c>
      <c r="J1004" s="13" t="s">
        <v>11843</v>
      </c>
      <c r="K1004" s="13">
        <v>89497953</v>
      </c>
      <c r="L1004" s="13">
        <v>0</v>
      </c>
      <c r="M1004" s="12" t="s">
        <v>29</v>
      </c>
      <c r="N1004" s="12" t="s">
        <v>2116</v>
      </c>
      <c r="O1004" s="12" t="s">
        <v>1451</v>
      </c>
    </row>
    <row r="1005" spans="1:15">
      <c r="A1005" s="13" t="s">
        <v>5232</v>
      </c>
      <c r="B1005" s="13" t="s">
        <v>3162</v>
      </c>
      <c r="D1005" s="13" t="s">
        <v>3162</v>
      </c>
      <c r="E1005" s="13" t="s">
        <v>5232</v>
      </c>
      <c r="F1005" s="13" t="s">
        <v>2861</v>
      </c>
      <c r="G1005" s="13" t="s">
        <v>115</v>
      </c>
      <c r="H1005" s="13" t="s">
        <v>7</v>
      </c>
      <c r="I1005" s="13" t="s">
        <v>12877</v>
      </c>
      <c r="J1005" s="13" t="s">
        <v>7996</v>
      </c>
      <c r="K1005" s="13">
        <v>27734346</v>
      </c>
      <c r="L1005" s="13">
        <v>27733387</v>
      </c>
      <c r="M1005" s="12" t="s">
        <v>29</v>
      </c>
      <c r="N1005" s="12" t="s">
        <v>5231</v>
      </c>
      <c r="O1005" s="12" t="s">
        <v>2861</v>
      </c>
    </row>
    <row r="1006" spans="1:15">
      <c r="A1006" s="13" t="s">
        <v>5235</v>
      </c>
      <c r="B1006" s="13" t="s">
        <v>3166</v>
      </c>
      <c r="D1006" s="13" t="s">
        <v>3166</v>
      </c>
      <c r="E1006" s="13" t="s">
        <v>5235</v>
      </c>
      <c r="F1006" s="13" t="s">
        <v>5236</v>
      </c>
      <c r="G1006" s="13" t="s">
        <v>115</v>
      </c>
      <c r="H1006" s="13" t="s">
        <v>7</v>
      </c>
      <c r="I1006" s="13" t="s">
        <v>12877</v>
      </c>
      <c r="J1006" s="13" t="s">
        <v>10392</v>
      </c>
      <c r="K1006" s="13">
        <v>27734210</v>
      </c>
      <c r="L1006" s="13">
        <v>27734210</v>
      </c>
      <c r="M1006" s="12" t="s">
        <v>29</v>
      </c>
      <c r="N1006" s="12" t="s">
        <v>5234</v>
      </c>
      <c r="O1006" s="12" t="s">
        <v>5236</v>
      </c>
    </row>
    <row r="1007" spans="1:15">
      <c r="A1007" s="13" t="s">
        <v>6051</v>
      </c>
      <c r="B1007" s="13" t="s">
        <v>3168</v>
      </c>
      <c r="D1007" s="13" t="s">
        <v>3168</v>
      </c>
      <c r="E1007" s="13" t="s">
        <v>6051</v>
      </c>
      <c r="F1007" s="13" t="s">
        <v>6052</v>
      </c>
      <c r="G1007" s="13" t="s">
        <v>10748</v>
      </c>
      <c r="H1007" s="13" t="s">
        <v>7</v>
      </c>
      <c r="I1007" s="13" t="s">
        <v>12877</v>
      </c>
      <c r="J1007" s="13" t="s">
        <v>9451</v>
      </c>
      <c r="K1007" s="13">
        <v>44092629</v>
      </c>
      <c r="L1007" s="13">
        <v>27633911</v>
      </c>
      <c r="M1007" s="12" t="s">
        <v>29</v>
      </c>
      <c r="N1007" s="12" t="s">
        <v>7297</v>
      </c>
      <c r="O1007" s="12" t="s">
        <v>6052</v>
      </c>
    </row>
    <row r="1008" spans="1:15">
      <c r="A1008" s="13" t="s">
        <v>5750</v>
      </c>
      <c r="B1008" s="13" t="s">
        <v>3169</v>
      </c>
      <c r="D1008" s="13" t="s">
        <v>3169</v>
      </c>
      <c r="E1008" s="13" t="s">
        <v>5750</v>
      </c>
      <c r="F1008" s="13" t="s">
        <v>5751</v>
      </c>
      <c r="G1008" s="13" t="s">
        <v>10748</v>
      </c>
      <c r="H1008" s="13" t="s">
        <v>7</v>
      </c>
      <c r="I1008" s="13" t="s">
        <v>12877</v>
      </c>
      <c r="J1008" s="13" t="s">
        <v>9809</v>
      </c>
      <c r="K1008" s="13">
        <v>27636069</v>
      </c>
      <c r="L1008" s="13">
        <v>27636069</v>
      </c>
      <c r="M1008" s="12" t="s">
        <v>29</v>
      </c>
      <c r="N1008" s="12" t="s">
        <v>7092</v>
      </c>
      <c r="O1008" s="12" t="s">
        <v>5751</v>
      </c>
    </row>
    <row r="1009" spans="1:15">
      <c r="A1009" s="13" t="s">
        <v>5268</v>
      </c>
      <c r="B1009" s="13" t="s">
        <v>3170</v>
      </c>
      <c r="D1009" s="13" t="s">
        <v>3170</v>
      </c>
      <c r="E1009" s="13" t="s">
        <v>5268</v>
      </c>
      <c r="F1009" s="13" t="s">
        <v>387</v>
      </c>
      <c r="G1009" s="13" t="s">
        <v>115</v>
      </c>
      <c r="H1009" s="13" t="s">
        <v>9</v>
      </c>
      <c r="I1009" s="13" t="s">
        <v>12877</v>
      </c>
      <c r="J1009" s="13" t="s">
        <v>11109</v>
      </c>
      <c r="K1009" s="13">
        <v>22001215</v>
      </c>
      <c r="L1009" s="13">
        <v>0</v>
      </c>
      <c r="M1009" s="12" t="s">
        <v>29</v>
      </c>
      <c r="N1009" s="12" t="s">
        <v>4618</v>
      </c>
      <c r="O1009" s="12" t="s">
        <v>387</v>
      </c>
    </row>
    <row r="1010" spans="1:15">
      <c r="A1010" s="13" t="s">
        <v>5328</v>
      </c>
      <c r="B1010" s="13" t="s">
        <v>3171</v>
      </c>
      <c r="D1010" s="13" t="s">
        <v>3171</v>
      </c>
      <c r="E1010" s="13" t="s">
        <v>5328</v>
      </c>
      <c r="F1010" s="13" t="s">
        <v>5329</v>
      </c>
      <c r="G1010" s="13" t="s">
        <v>10748</v>
      </c>
      <c r="H1010" s="13" t="s">
        <v>3</v>
      </c>
      <c r="I1010" s="13" t="s">
        <v>12877</v>
      </c>
      <c r="J1010" s="13" t="s">
        <v>11910</v>
      </c>
      <c r="K1010" s="13">
        <v>27101535</v>
      </c>
      <c r="L1010" s="13">
        <v>27101535</v>
      </c>
      <c r="M1010" s="12" t="s">
        <v>29</v>
      </c>
      <c r="N1010" s="12" t="s">
        <v>5327</v>
      </c>
      <c r="O1010" s="12" t="s">
        <v>5329</v>
      </c>
    </row>
    <row r="1011" spans="1:15">
      <c r="A1011" s="13" t="s">
        <v>5758</v>
      </c>
      <c r="B1011" s="13" t="s">
        <v>3172</v>
      </c>
      <c r="D1011" s="13" t="s">
        <v>3172</v>
      </c>
      <c r="E1011" s="13" t="s">
        <v>5758</v>
      </c>
      <c r="F1011" s="13" t="s">
        <v>953</v>
      </c>
      <c r="G1011" s="13" t="s">
        <v>10748</v>
      </c>
      <c r="H1011" s="13" t="s">
        <v>4</v>
      </c>
      <c r="I1011" s="13" t="s">
        <v>12877</v>
      </c>
      <c r="J1011" s="13" t="s">
        <v>9810</v>
      </c>
      <c r="K1011" s="13">
        <v>27630053</v>
      </c>
      <c r="L1011" s="13">
        <v>27630003</v>
      </c>
      <c r="M1011" s="12" t="s">
        <v>29</v>
      </c>
      <c r="N1011" s="12" t="s">
        <v>4928</v>
      </c>
      <c r="O1011" s="12" t="s">
        <v>953</v>
      </c>
    </row>
    <row r="1012" spans="1:15">
      <c r="A1012" s="13" t="s">
        <v>5215</v>
      </c>
      <c r="B1012" s="13" t="s">
        <v>3176</v>
      </c>
      <c r="D1012" s="13" t="s">
        <v>3176</v>
      </c>
      <c r="E1012" s="13" t="s">
        <v>5215</v>
      </c>
      <c r="F1012" s="13" t="s">
        <v>422</v>
      </c>
      <c r="G1012" s="13" t="s">
        <v>115</v>
      </c>
      <c r="H1012" s="13" t="s">
        <v>18</v>
      </c>
      <c r="I1012" s="13" t="s">
        <v>12877</v>
      </c>
      <c r="J1012" s="13" t="s">
        <v>10185</v>
      </c>
      <c r="K1012" s="13">
        <v>85203190</v>
      </c>
      <c r="L1012" s="13">
        <v>0</v>
      </c>
      <c r="M1012" s="12" t="s">
        <v>29</v>
      </c>
      <c r="N1012" s="12" t="s">
        <v>5214</v>
      </c>
      <c r="O1012" s="12" t="s">
        <v>422</v>
      </c>
    </row>
    <row r="1013" spans="1:15">
      <c r="A1013" s="13" t="s">
        <v>5799</v>
      </c>
      <c r="B1013" s="13" t="s">
        <v>6629</v>
      </c>
      <c r="D1013" s="13" t="s">
        <v>6629</v>
      </c>
      <c r="E1013" s="13" t="s">
        <v>5799</v>
      </c>
      <c r="F1013" s="13" t="s">
        <v>5800</v>
      </c>
      <c r="G1013" s="13" t="s">
        <v>10748</v>
      </c>
      <c r="H1013" s="13" t="s">
        <v>4</v>
      </c>
      <c r="I1013" s="13" t="s">
        <v>12877</v>
      </c>
      <c r="J1013" s="13" t="s">
        <v>13046</v>
      </c>
      <c r="K1013" s="13">
        <v>27677967</v>
      </c>
      <c r="L1013" s="13">
        <v>0</v>
      </c>
      <c r="M1013" s="12" t="s">
        <v>29</v>
      </c>
      <c r="N1013" s="12" t="s">
        <v>7101</v>
      </c>
      <c r="O1013" s="12" t="s">
        <v>5800</v>
      </c>
    </row>
    <row r="1014" spans="1:15">
      <c r="A1014" s="13" t="s">
        <v>5992</v>
      </c>
      <c r="B1014" s="13" t="s">
        <v>3177</v>
      </c>
      <c r="D1014" s="13" t="s">
        <v>3177</v>
      </c>
      <c r="E1014" s="13" t="s">
        <v>5992</v>
      </c>
      <c r="F1014" s="13" t="s">
        <v>5993</v>
      </c>
      <c r="G1014" s="13" t="s">
        <v>10748</v>
      </c>
      <c r="H1014" s="13" t="s">
        <v>4</v>
      </c>
      <c r="I1014" s="13" t="s">
        <v>12877</v>
      </c>
      <c r="J1014" s="13" t="s">
        <v>11844</v>
      </c>
      <c r="K1014" s="13">
        <v>40092785</v>
      </c>
      <c r="L1014" s="13">
        <v>0</v>
      </c>
      <c r="M1014" s="12" t="s">
        <v>29</v>
      </c>
      <c r="N1014" s="12" t="s">
        <v>7298</v>
      </c>
      <c r="O1014" s="12" t="s">
        <v>5993</v>
      </c>
    </row>
    <row r="1015" spans="1:15">
      <c r="A1015" s="13" t="s">
        <v>5792</v>
      </c>
      <c r="B1015" s="13" t="s">
        <v>465</v>
      </c>
      <c r="D1015" s="13" t="s">
        <v>465</v>
      </c>
      <c r="E1015" s="13" t="s">
        <v>5792</v>
      </c>
      <c r="F1015" s="13" t="s">
        <v>5793</v>
      </c>
      <c r="G1015" s="13" t="s">
        <v>10748</v>
      </c>
      <c r="H1015" s="13" t="s">
        <v>12</v>
      </c>
      <c r="I1015" s="13" t="s">
        <v>12877</v>
      </c>
      <c r="J1015" s="13" t="s">
        <v>9378</v>
      </c>
      <c r="K1015" s="13">
        <v>44090958</v>
      </c>
      <c r="L1015" s="13">
        <v>0</v>
      </c>
      <c r="M1015" s="12" t="s">
        <v>29</v>
      </c>
      <c r="N1015" s="12" t="s">
        <v>7299</v>
      </c>
      <c r="O1015" s="12" t="s">
        <v>5793</v>
      </c>
    </row>
    <row r="1016" spans="1:15">
      <c r="A1016" s="13" t="s">
        <v>5172</v>
      </c>
      <c r="B1016" s="13" t="s">
        <v>3178</v>
      </c>
      <c r="D1016" s="13" t="s">
        <v>3178</v>
      </c>
      <c r="E1016" s="13" t="s">
        <v>5172</v>
      </c>
      <c r="F1016" s="13" t="s">
        <v>5173</v>
      </c>
      <c r="G1016" s="13" t="s">
        <v>10748</v>
      </c>
      <c r="H1016" s="13" t="s">
        <v>5</v>
      </c>
      <c r="I1016" s="13" t="s">
        <v>12877</v>
      </c>
      <c r="J1016" s="13" t="s">
        <v>5988</v>
      </c>
      <c r="K1016" s="13">
        <v>27676476</v>
      </c>
      <c r="L1016" s="13">
        <v>27676476</v>
      </c>
      <c r="M1016" s="12" t="s">
        <v>29</v>
      </c>
      <c r="N1016" s="12" t="s">
        <v>3915</v>
      </c>
      <c r="O1016" s="12" t="s">
        <v>5173</v>
      </c>
    </row>
    <row r="1017" spans="1:15">
      <c r="A1017" s="13" t="s">
        <v>5104</v>
      </c>
      <c r="B1017" s="13" t="s">
        <v>468</v>
      </c>
      <c r="D1017" s="13" t="s">
        <v>468</v>
      </c>
      <c r="E1017" s="13" t="s">
        <v>5104</v>
      </c>
      <c r="F1017" s="13" t="s">
        <v>1451</v>
      </c>
      <c r="G1017" s="13" t="s">
        <v>10748</v>
      </c>
      <c r="H1017" s="13" t="s">
        <v>5</v>
      </c>
      <c r="I1017" s="13" t="s">
        <v>12877</v>
      </c>
      <c r="J1017" s="13" t="s">
        <v>9304</v>
      </c>
      <c r="K1017" s="13">
        <v>44092767</v>
      </c>
      <c r="L1017" s="13">
        <v>0</v>
      </c>
      <c r="M1017" s="12" t="s">
        <v>29</v>
      </c>
      <c r="N1017" s="12" t="s">
        <v>7300</v>
      </c>
      <c r="O1017" s="12" t="s">
        <v>1451</v>
      </c>
    </row>
    <row r="1018" spans="1:15">
      <c r="A1018" s="13" t="s">
        <v>5471</v>
      </c>
      <c r="B1018" s="13" t="s">
        <v>3179</v>
      </c>
      <c r="D1018" s="13" t="s">
        <v>3179</v>
      </c>
      <c r="E1018" s="13" t="s">
        <v>5471</v>
      </c>
      <c r="F1018" s="13" t="s">
        <v>5472</v>
      </c>
      <c r="G1018" s="13" t="s">
        <v>10748</v>
      </c>
      <c r="H1018" s="13" t="s">
        <v>9</v>
      </c>
      <c r="I1018" s="13" t="s">
        <v>12877</v>
      </c>
      <c r="J1018" s="13" t="s">
        <v>13047</v>
      </c>
      <c r="K1018" s="13">
        <v>83528257</v>
      </c>
      <c r="L1018" s="13">
        <v>0</v>
      </c>
      <c r="M1018" s="12" t="s">
        <v>29</v>
      </c>
      <c r="N1018" s="12" t="s">
        <v>5470</v>
      </c>
      <c r="O1018" s="12" t="s">
        <v>5472</v>
      </c>
    </row>
    <row r="1019" spans="1:15">
      <c r="A1019" s="13" t="s">
        <v>5878</v>
      </c>
      <c r="B1019" s="13" t="s">
        <v>642</v>
      </c>
      <c r="D1019" s="13" t="s">
        <v>642</v>
      </c>
      <c r="E1019" s="13" t="s">
        <v>5878</v>
      </c>
      <c r="F1019" s="13" t="s">
        <v>5879</v>
      </c>
      <c r="G1019" s="13" t="s">
        <v>10748</v>
      </c>
      <c r="H1019" s="13" t="s">
        <v>6</v>
      </c>
      <c r="I1019" s="13" t="s">
        <v>12877</v>
      </c>
      <c r="J1019" s="13" t="s">
        <v>10889</v>
      </c>
      <c r="K1019" s="13">
        <v>27166721</v>
      </c>
      <c r="L1019" s="13">
        <v>0</v>
      </c>
      <c r="M1019" s="12" t="s">
        <v>29</v>
      </c>
      <c r="N1019" s="12" t="s">
        <v>5853</v>
      </c>
      <c r="O1019" s="12" t="s">
        <v>5879</v>
      </c>
    </row>
    <row r="1020" spans="1:15">
      <c r="A1020" s="13" t="s">
        <v>5907</v>
      </c>
      <c r="B1020" s="13" t="s">
        <v>3182</v>
      </c>
      <c r="D1020" s="13" t="s">
        <v>3182</v>
      </c>
      <c r="E1020" s="13" t="s">
        <v>5907</v>
      </c>
      <c r="F1020" s="13" t="s">
        <v>5908</v>
      </c>
      <c r="G1020" s="13" t="s">
        <v>10748</v>
      </c>
      <c r="H1020" s="13" t="s">
        <v>6</v>
      </c>
      <c r="I1020" s="13" t="s">
        <v>12877</v>
      </c>
      <c r="J1020" s="13" t="s">
        <v>9371</v>
      </c>
      <c r="K1020" s="13">
        <v>27169006</v>
      </c>
      <c r="L1020" s="13">
        <v>27169006</v>
      </c>
      <c r="M1020" s="12" t="s">
        <v>29</v>
      </c>
      <c r="N1020" s="12" t="s">
        <v>5906</v>
      </c>
      <c r="O1020" s="12" t="s">
        <v>5908</v>
      </c>
    </row>
    <row r="1021" spans="1:15">
      <c r="A1021" s="13" t="s">
        <v>5826</v>
      </c>
      <c r="B1021" s="13" t="s">
        <v>1063</v>
      </c>
      <c r="D1021" s="13" t="s">
        <v>1063</v>
      </c>
      <c r="E1021" s="13" t="s">
        <v>5826</v>
      </c>
      <c r="F1021" s="13" t="s">
        <v>1552</v>
      </c>
      <c r="G1021" s="13" t="s">
        <v>10748</v>
      </c>
      <c r="H1021" s="13" t="s">
        <v>5</v>
      </c>
      <c r="I1021" s="13" t="s">
        <v>12877</v>
      </c>
      <c r="J1021" s="13" t="s">
        <v>9318</v>
      </c>
      <c r="K1021" s="13">
        <v>27670050</v>
      </c>
      <c r="L1021" s="13">
        <v>27670050</v>
      </c>
      <c r="M1021" s="12" t="s">
        <v>29</v>
      </c>
      <c r="N1021" s="12" t="s">
        <v>7106</v>
      </c>
      <c r="O1021" s="12" t="s">
        <v>1552</v>
      </c>
    </row>
    <row r="1022" spans="1:15">
      <c r="A1022" s="13" t="s">
        <v>5400</v>
      </c>
      <c r="B1022" s="13" t="s">
        <v>677</v>
      </c>
      <c r="D1022" s="13" t="s">
        <v>677</v>
      </c>
      <c r="E1022" s="13" t="s">
        <v>5400</v>
      </c>
      <c r="F1022" s="13" t="s">
        <v>5401</v>
      </c>
      <c r="G1022" s="13" t="s">
        <v>115</v>
      </c>
      <c r="H1022" s="13" t="s">
        <v>14</v>
      </c>
      <c r="I1022" s="13" t="s">
        <v>12877</v>
      </c>
      <c r="J1022" s="13" t="s">
        <v>10186</v>
      </c>
      <c r="K1022" s="13">
        <v>27321214</v>
      </c>
      <c r="L1022" s="13">
        <v>27321214</v>
      </c>
      <c r="M1022" s="12" t="s">
        <v>29</v>
      </c>
      <c r="N1022" s="12" t="s">
        <v>1432</v>
      </c>
      <c r="O1022" s="12" t="s">
        <v>5401</v>
      </c>
    </row>
    <row r="1023" spans="1:15">
      <c r="A1023" s="13" t="s">
        <v>5403</v>
      </c>
      <c r="B1023" s="13" t="s">
        <v>415</v>
      </c>
      <c r="D1023" s="13" t="s">
        <v>415</v>
      </c>
      <c r="E1023" s="13" t="s">
        <v>5403</v>
      </c>
      <c r="F1023" s="13" t="s">
        <v>5404</v>
      </c>
      <c r="G1023" s="13" t="s">
        <v>115</v>
      </c>
      <c r="H1023" s="13" t="s">
        <v>17</v>
      </c>
      <c r="I1023" s="13" t="s">
        <v>12877</v>
      </c>
      <c r="J1023" s="13" t="s">
        <v>13048</v>
      </c>
      <c r="K1023" s="13">
        <v>27766591</v>
      </c>
      <c r="L1023" s="13">
        <v>27322143</v>
      </c>
      <c r="M1023" s="12" t="s">
        <v>29</v>
      </c>
      <c r="N1023" s="12" t="s">
        <v>1745</v>
      </c>
      <c r="O1023" s="12" t="s">
        <v>5404</v>
      </c>
    </row>
    <row r="1024" spans="1:15">
      <c r="A1024" s="13" t="s">
        <v>5406</v>
      </c>
      <c r="B1024" s="13" t="s">
        <v>3194</v>
      </c>
      <c r="D1024" s="13" t="s">
        <v>3194</v>
      </c>
      <c r="E1024" s="13" t="s">
        <v>5406</v>
      </c>
      <c r="F1024" s="13" t="s">
        <v>5407</v>
      </c>
      <c r="G1024" s="13" t="s">
        <v>115</v>
      </c>
      <c r="H1024" s="13" t="s">
        <v>17</v>
      </c>
      <c r="I1024" s="13" t="s">
        <v>12877</v>
      </c>
      <c r="J1024" s="13" t="s">
        <v>10187</v>
      </c>
      <c r="K1024" s="13">
        <v>88758070</v>
      </c>
      <c r="L1024" s="13">
        <v>27322143</v>
      </c>
      <c r="M1024" s="12" t="s">
        <v>29</v>
      </c>
      <c r="N1024" s="12" t="s">
        <v>5405</v>
      </c>
      <c r="O1024" s="12" t="s">
        <v>5407</v>
      </c>
    </row>
    <row r="1025" spans="1:15">
      <c r="A1025" s="13" t="s">
        <v>5412</v>
      </c>
      <c r="B1025" s="13" t="s">
        <v>3195</v>
      </c>
      <c r="D1025" s="13" t="s">
        <v>3195</v>
      </c>
      <c r="E1025" s="13" t="s">
        <v>5412</v>
      </c>
      <c r="F1025" s="13" t="s">
        <v>5413</v>
      </c>
      <c r="G1025" s="13" t="s">
        <v>115</v>
      </c>
      <c r="H1025" s="13" t="s">
        <v>17</v>
      </c>
      <c r="I1025" s="13" t="s">
        <v>12877</v>
      </c>
      <c r="J1025" s="13" t="s">
        <v>10188</v>
      </c>
      <c r="K1025" s="13">
        <v>27801189</v>
      </c>
      <c r="L1025" s="13">
        <v>27801189</v>
      </c>
      <c r="M1025" s="12" t="s">
        <v>29</v>
      </c>
      <c r="N1025" s="12" t="s">
        <v>7301</v>
      </c>
      <c r="O1025" s="12" t="s">
        <v>5413</v>
      </c>
    </row>
    <row r="1026" spans="1:15">
      <c r="A1026" s="13" t="s">
        <v>5415</v>
      </c>
      <c r="B1026" s="13" t="s">
        <v>3198</v>
      </c>
      <c r="D1026" s="13" t="s">
        <v>3198</v>
      </c>
      <c r="E1026" s="13" t="s">
        <v>5415</v>
      </c>
      <c r="F1026" s="13" t="s">
        <v>5416</v>
      </c>
      <c r="G1026" s="13" t="s">
        <v>115</v>
      </c>
      <c r="H1026" s="13" t="s">
        <v>17</v>
      </c>
      <c r="I1026" s="13" t="s">
        <v>12877</v>
      </c>
      <c r="J1026" s="13" t="s">
        <v>5417</v>
      </c>
      <c r="K1026" s="13">
        <v>22001424</v>
      </c>
      <c r="L1026" s="13">
        <v>0</v>
      </c>
      <c r="M1026" s="12" t="s">
        <v>29</v>
      </c>
      <c r="N1026" s="12" t="s">
        <v>5414</v>
      </c>
      <c r="O1026" s="12" t="s">
        <v>5416</v>
      </c>
    </row>
    <row r="1027" spans="1:15">
      <c r="A1027" s="13" t="s">
        <v>5865</v>
      </c>
      <c r="B1027" s="13" t="s">
        <v>3202</v>
      </c>
      <c r="D1027" s="13" t="s">
        <v>3202</v>
      </c>
      <c r="E1027" s="13" t="s">
        <v>5865</v>
      </c>
      <c r="F1027" s="13" t="s">
        <v>7302</v>
      </c>
      <c r="G1027" s="13" t="s">
        <v>10748</v>
      </c>
      <c r="H1027" s="13" t="s">
        <v>6</v>
      </c>
      <c r="I1027" s="13" t="s">
        <v>12877</v>
      </c>
      <c r="J1027" s="13" t="s">
        <v>13049</v>
      </c>
      <c r="K1027" s="13">
        <v>27167046</v>
      </c>
      <c r="L1027" s="13">
        <v>0</v>
      </c>
      <c r="M1027" s="12" t="s">
        <v>29</v>
      </c>
      <c r="N1027" s="12" t="s">
        <v>3239</v>
      </c>
      <c r="O1027" s="12" t="s">
        <v>7302</v>
      </c>
    </row>
    <row r="1028" spans="1:15">
      <c r="A1028" s="13" t="s">
        <v>6132</v>
      </c>
      <c r="B1028" s="13" t="s">
        <v>3206</v>
      </c>
      <c r="D1028" s="13" t="s">
        <v>3206</v>
      </c>
      <c r="E1028" s="13" t="s">
        <v>6132</v>
      </c>
      <c r="F1028" s="13" t="s">
        <v>1448</v>
      </c>
      <c r="G1028" s="13" t="s">
        <v>297</v>
      </c>
      <c r="H1028" s="13" t="s">
        <v>3</v>
      </c>
      <c r="I1028" s="13" t="s">
        <v>12877</v>
      </c>
      <c r="J1028" s="13" t="s">
        <v>9791</v>
      </c>
      <c r="K1028" s="13">
        <v>24167149</v>
      </c>
      <c r="L1028" s="13">
        <v>0</v>
      </c>
      <c r="M1028" s="12" t="s">
        <v>29</v>
      </c>
      <c r="N1028" s="12" t="s">
        <v>7303</v>
      </c>
      <c r="O1028" s="12" t="s">
        <v>1448</v>
      </c>
    </row>
    <row r="1029" spans="1:15">
      <c r="A1029" s="13" t="s">
        <v>5489</v>
      </c>
      <c r="B1029" s="13" t="s">
        <v>3209</v>
      </c>
      <c r="D1029" s="13" t="s">
        <v>3209</v>
      </c>
      <c r="E1029" s="13" t="s">
        <v>5489</v>
      </c>
      <c r="F1029" s="13" t="s">
        <v>77</v>
      </c>
      <c r="G1029" s="13" t="s">
        <v>10753</v>
      </c>
      <c r="H1029" s="13" t="s">
        <v>10</v>
      </c>
      <c r="I1029" s="13" t="s">
        <v>12877</v>
      </c>
      <c r="J1029" s="13" t="s">
        <v>6963</v>
      </c>
      <c r="K1029" s="13">
        <v>27971551</v>
      </c>
      <c r="L1029" s="13">
        <v>27971551</v>
      </c>
      <c r="M1029" s="12" t="s">
        <v>29</v>
      </c>
      <c r="N1029" s="12" t="s">
        <v>5488</v>
      </c>
      <c r="O1029" s="12" t="s">
        <v>77</v>
      </c>
    </row>
    <row r="1030" spans="1:15">
      <c r="A1030" s="13" t="s">
        <v>3072</v>
      </c>
      <c r="B1030" s="13" t="s">
        <v>3074</v>
      </c>
      <c r="D1030" s="13" t="s">
        <v>3074</v>
      </c>
      <c r="E1030" s="13" t="s">
        <v>3072</v>
      </c>
      <c r="F1030" s="13" t="s">
        <v>3073</v>
      </c>
      <c r="G1030" s="13" t="s">
        <v>167</v>
      </c>
      <c r="H1030" s="13" t="s">
        <v>7</v>
      </c>
      <c r="I1030" s="13" t="s">
        <v>12877</v>
      </c>
      <c r="J1030" s="13" t="s">
        <v>3105</v>
      </c>
      <c r="K1030" s="13">
        <v>24641505</v>
      </c>
      <c r="L1030" s="13">
        <v>24641505</v>
      </c>
      <c r="M1030" s="12" t="s">
        <v>29</v>
      </c>
      <c r="N1030" s="12" t="s">
        <v>6931</v>
      </c>
      <c r="O1030" s="12" t="s">
        <v>3073</v>
      </c>
    </row>
    <row r="1031" spans="1:15">
      <c r="A1031" s="13" t="s">
        <v>3103</v>
      </c>
      <c r="B1031" s="13" t="s">
        <v>3106</v>
      </c>
      <c r="D1031" s="13" t="s">
        <v>3106</v>
      </c>
      <c r="E1031" s="13" t="s">
        <v>3103</v>
      </c>
      <c r="F1031" s="13" t="s">
        <v>3104</v>
      </c>
      <c r="G1031" s="13" t="s">
        <v>167</v>
      </c>
      <c r="H1031" s="13" t="s">
        <v>7</v>
      </c>
      <c r="I1031" s="13" t="s">
        <v>12877</v>
      </c>
      <c r="J1031" s="13" t="s">
        <v>13050</v>
      </c>
      <c r="K1031" s="13">
        <v>41051101</v>
      </c>
      <c r="L1031" s="13">
        <v>0</v>
      </c>
      <c r="M1031" s="12" t="s">
        <v>29</v>
      </c>
      <c r="N1031" s="12" t="s">
        <v>3102</v>
      </c>
      <c r="O1031" s="12" t="s">
        <v>3104</v>
      </c>
    </row>
    <row r="1032" spans="1:15">
      <c r="A1032" s="13" t="s">
        <v>5842</v>
      </c>
      <c r="B1032" s="13" t="s">
        <v>3218</v>
      </c>
      <c r="D1032" s="13" t="s">
        <v>3218</v>
      </c>
      <c r="E1032" s="13" t="s">
        <v>5842</v>
      </c>
      <c r="F1032" s="13" t="s">
        <v>5843</v>
      </c>
      <c r="G1032" s="13" t="s">
        <v>10748</v>
      </c>
      <c r="H1032" s="13" t="s">
        <v>5</v>
      </c>
      <c r="I1032" s="13" t="s">
        <v>12877</v>
      </c>
      <c r="J1032" s="13" t="s">
        <v>9851</v>
      </c>
      <c r="K1032" s="13">
        <v>27677750</v>
      </c>
      <c r="L1032" s="13">
        <v>0</v>
      </c>
      <c r="M1032" s="12" t="s">
        <v>29</v>
      </c>
      <c r="N1032" s="12" t="s">
        <v>5841</v>
      </c>
      <c r="O1032" s="12" t="s">
        <v>5843</v>
      </c>
    </row>
    <row r="1033" spans="1:15">
      <c r="A1033" s="13" t="s">
        <v>5517</v>
      </c>
      <c r="B1033" s="13" t="s">
        <v>3223</v>
      </c>
      <c r="D1033" s="13" t="s">
        <v>3223</v>
      </c>
      <c r="E1033" s="13" t="s">
        <v>5517</v>
      </c>
      <c r="F1033" s="13" t="s">
        <v>5518</v>
      </c>
      <c r="G1033" s="13" t="s">
        <v>10753</v>
      </c>
      <c r="H1033" s="13" t="s">
        <v>5</v>
      </c>
      <c r="I1033" s="13" t="s">
        <v>12877</v>
      </c>
      <c r="J1033" s="13" t="s">
        <v>13051</v>
      </c>
      <c r="K1033" s="13">
        <v>27568270</v>
      </c>
      <c r="L1033" s="13">
        <v>27568270</v>
      </c>
      <c r="M1033" s="12" t="s">
        <v>29</v>
      </c>
      <c r="N1033" s="12" t="s">
        <v>5516</v>
      </c>
      <c r="O1033" s="12" t="s">
        <v>5518</v>
      </c>
    </row>
    <row r="1034" spans="1:15">
      <c r="A1034" s="13" t="s">
        <v>2657</v>
      </c>
      <c r="B1034" s="13" t="s">
        <v>2659</v>
      </c>
      <c r="D1034" s="13" t="s">
        <v>2659</v>
      </c>
      <c r="E1034" s="13" t="s">
        <v>2657</v>
      </c>
      <c r="F1034" s="13" t="s">
        <v>2658</v>
      </c>
      <c r="G1034" s="13" t="s">
        <v>185</v>
      </c>
      <c r="H1034" s="13" t="s">
        <v>186</v>
      </c>
      <c r="I1034" s="13" t="s">
        <v>12877</v>
      </c>
      <c r="J1034" s="13" t="s">
        <v>10190</v>
      </c>
      <c r="K1034" s="13">
        <v>24605915</v>
      </c>
      <c r="L1034" s="13">
        <v>24605915</v>
      </c>
      <c r="M1034" s="12" t="s">
        <v>29</v>
      </c>
      <c r="N1034" s="12" t="s">
        <v>2656</v>
      </c>
      <c r="O1034" s="12" t="s">
        <v>2658</v>
      </c>
    </row>
    <row r="1035" spans="1:15">
      <c r="A1035" s="13" t="s">
        <v>6204</v>
      </c>
      <c r="B1035" s="13" t="s">
        <v>3227</v>
      </c>
      <c r="D1035" s="13" t="s">
        <v>3227</v>
      </c>
      <c r="E1035" s="13" t="s">
        <v>6204</v>
      </c>
      <c r="F1035" s="13" t="s">
        <v>6205</v>
      </c>
      <c r="G1035" s="13" t="s">
        <v>10748</v>
      </c>
      <c r="H1035" s="13" t="s">
        <v>3</v>
      </c>
      <c r="I1035" s="13" t="s">
        <v>12877</v>
      </c>
      <c r="J1035" s="13" t="s">
        <v>10184</v>
      </c>
      <c r="K1035" s="13">
        <v>27105644</v>
      </c>
      <c r="L1035" s="13">
        <v>27110667</v>
      </c>
      <c r="M1035" s="12" t="s">
        <v>29</v>
      </c>
      <c r="N1035" s="12" t="s">
        <v>7304</v>
      </c>
      <c r="O1035" s="12" t="s">
        <v>6205</v>
      </c>
    </row>
    <row r="1036" spans="1:15">
      <c r="A1036" s="13" t="s">
        <v>795</v>
      </c>
      <c r="B1036" s="13" t="s">
        <v>797</v>
      </c>
      <c r="D1036" s="13" t="s">
        <v>797</v>
      </c>
      <c r="E1036" s="13" t="s">
        <v>795</v>
      </c>
      <c r="F1036" s="13" t="s">
        <v>796</v>
      </c>
      <c r="G1036" s="13" t="s">
        <v>297</v>
      </c>
      <c r="H1036" s="13" t="s">
        <v>4</v>
      </c>
      <c r="I1036" s="13" t="s">
        <v>12877</v>
      </c>
      <c r="J1036" s="13" t="s">
        <v>779</v>
      </c>
      <c r="K1036" s="13">
        <v>24169200</v>
      </c>
      <c r="L1036" s="13">
        <v>24169200</v>
      </c>
      <c r="M1036" s="12" t="s">
        <v>29</v>
      </c>
      <c r="N1036" s="12" t="s">
        <v>614</v>
      </c>
      <c r="O1036" s="12" t="s">
        <v>796</v>
      </c>
    </row>
    <row r="1037" spans="1:15">
      <c r="A1037" s="13" t="s">
        <v>2683</v>
      </c>
      <c r="B1037" s="13" t="s">
        <v>2686</v>
      </c>
      <c r="D1037" s="13" t="s">
        <v>2686</v>
      </c>
      <c r="E1037" s="13" t="s">
        <v>2683</v>
      </c>
      <c r="F1037" s="13" t="s">
        <v>2684</v>
      </c>
      <c r="G1037" s="13" t="s">
        <v>185</v>
      </c>
      <c r="H1037" s="13" t="s">
        <v>6</v>
      </c>
      <c r="I1037" s="13" t="s">
        <v>12877</v>
      </c>
      <c r="J1037" s="13" t="s">
        <v>13052</v>
      </c>
      <c r="K1037" s="13">
        <v>24741039</v>
      </c>
      <c r="L1037" s="13">
        <v>24741039</v>
      </c>
      <c r="M1037" s="12" t="s">
        <v>29</v>
      </c>
      <c r="N1037" s="12" t="s">
        <v>2682</v>
      </c>
      <c r="O1037" s="12" t="s">
        <v>2684</v>
      </c>
    </row>
    <row r="1038" spans="1:15">
      <c r="A1038" s="13" t="s">
        <v>2719</v>
      </c>
      <c r="B1038" s="13" t="s">
        <v>2721</v>
      </c>
      <c r="D1038" s="13" t="s">
        <v>2721</v>
      </c>
      <c r="E1038" s="13" t="s">
        <v>2719</v>
      </c>
      <c r="F1038" s="13" t="s">
        <v>2720</v>
      </c>
      <c r="G1038" s="13" t="s">
        <v>185</v>
      </c>
      <c r="H1038" s="13" t="s">
        <v>6</v>
      </c>
      <c r="I1038" s="13" t="s">
        <v>12877</v>
      </c>
      <c r="J1038" s="13" t="s">
        <v>10191</v>
      </c>
      <c r="K1038" s="13">
        <v>24741253</v>
      </c>
      <c r="L1038" s="13">
        <v>24741253</v>
      </c>
      <c r="M1038" s="12" t="s">
        <v>29</v>
      </c>
      <c r="N1038" s="12" t="s">
        <v>2718</v>
      </c>
      <c r="O1038" s="12" t="s">
        <v>2720</v>
      </c>
    </row>
    <row r="1039" spans="1:15">
      <c r="A1039" s="13" t="s">
        <v>836</v>
      </c>
      <c r="B1039" s="13" t="s">
        <v>838</v>
      </c>
      <c r="D1039" s="13" t="s">
        <v>838</v>
      </c>
      <c r="E1039" s="13" t="s">
        <v>836</v>
      </c>
      <c r="F1039" s="13" t="s">
        <v>837</v>
      </c>
      <c r="G1039" s="13" t="s">
        <v>297</v>
      </c>
      <c r="H1039" s="13" t="s">
        <v>5</v>
      </c>
      <c r="I1039" s="13" t="s">
        <v>12877</v>
      </c>
      <c r="J1039" s="13" t="s">
        <v>13053</v>
      </c>
      <c r="K1039" s="13">
        <v>27781008</v>
      </c>
      <c r="L1039" s="13">
        <v>27781047</v>
      </c>
      <c r="M1039" s="12" t="s">
        <v>29</v>
      </c>
      <c r="N1039" s="12" t="s">
        <v>6853</v>
      </c>
      <c r="O1039" s="12" t="s">
        <v>837</v>
      </c>
    </row>
    <row r="1040" spans="1:15">
      <c r="A1040" s="13" t="s">
        <v>2698</v>
      </c>
      <c r="B1040" s="13" t="s">
        <v>2700</v>
      </c>
      <c r="D1040" s="13" t="s">
        <v>2700</v>
      </c>
      <c r="E1040" s="13" t="s">
        <v>2698</v>
      </c>
      <c r="F1040" s="13" t="s">
        <v>459</v>
      </c>
      <c r="G1040" s="13" t="s">
        <v>185</v>
      </c>
      <c r="H1040" s="13" t="s">
        <v>6</v>
      </c>
      <c r="I1040" s="13" t="s">
        <v>12877</v>
      </c>
      <c r="J1040" s="13" t="s">
        <v>13054</v>
      </c>
      <c r="K1040" s="13">
        <v>24748010</v>
      </c>
      <c r="L1040" s="13">
        <v>24748010</v>
      </c>
      <c r="M1040" s="12" t="s">
        <v>29</v>
      </c>
      <c r="N1040" s="12" t="s">
        <v>1012</v>
      </c>
      <c r="O1040" s="12" t="s">
        <v>459</v>
      </c>
    </row>
    <row r="1041" spans="1:15">
      <c r="A1041" s="13" t="s">
        <v>2727</v>
      </c>
      <c r="B1041" s="13" t="s">
        <v>2729</v>
      </c>
      <c r="D1041" s="13" t="s">
        <v>2729</v>
      </c>
      <c r="E1041" s="13" t="s">
        <v>2727</v>
      </c>
      <c r="F1041" s="13" t="s">
        <v>2728</v>
      </c>
      <c r="G1041" s="13" t="s">
        <v>185</v>
      </c>
      <c r="H1041" s="13" t="s">
        <v>6</v>
      </c>
      <c r="I1041" s="13" t="s">
        <v>12877</v>
      </c>
      <c r="J1041" s="13" t="s">
        <v>2782</v>
      </c>
      <c r="K1041" s="13">
        <v>24740155</v>
      </c>
      <c r="L1041" s="13">
        <v>24740155</v>
      </c>
      <c r="M1041" s="12" t="s">
        <v>29</v>
      </c>
      <c r="N1041" s="12" t="s">
        <v>2726</v>
      </c>
      <c r="O1041" s="12" t="s">
        <v>2728</v>
      </c>
    </row>
    <row r="1042" spans="1:15">
      <c r="A1042" s="13" t="s">
        <v>907</v>
      </c>
      <c r="B1042" s="13" t="s">
        <v>909</v>
      </c>
      <c r="D1042" s="13" t="s">
        <v>909</v>
      </c>
      <c r="E1042" s="13" t="s">
        <v>907</v>
      </c>
      <c r="F1042" s="13" t="s">
        <v>908</v>
      </c>
      <c r="G1042" s="13" t="s">
        <v>297</v>
      </c>
      <c r="H1042" s="13" t="s">
        <v>6</v>
      </c>
      <c r="I1042" s="13" t="s">
        <v>12877</v>
      </c>
      <c r="J1042" s="13" t="s">
        <v>10953</v>
      </c>
      <c r="K1042" s="13">
        <v>24160995</v>
      </c>
      <c r="L1042" s="13">
        <v>0</v>
      </c>
      <c r="M1042" s="12" t="s">
        <v>29</v>
      </c>
      <c r="N1042" s="12" t="s">
        <v>906</v>
      </c>
      <c r="O1042" s="12" t="s">
        <v>908</v>
      </c>
    </row>
    <row r="1043" spans="1:15">
      <c r="A1043" s="13" t="s">
        <v>883</v>
      </c>
      <c r="B1043" s="13" t="s">
        <v>885</v>
      </c>
      <c r="D1043" s="13" t="s">
        <v>885</v>
      </c>
      <c r="E1043" s="13" t="s">
        <v>883</v>
      </c>
      <c r="F1043" s="13" t="s">
        <v>884</v>
      </c>
      <c r="G1043" s="13" t="s">
        <v>297</v>
      </c>
      <c r="H1043" s="13" t="s">
        <v>6</v>
      </c>
      <c r="I1043" s="13" t="s">
        <v>12877</v>
      </c>
      <c r="J1043" s="13" t="s">
        <v>6237</v>
      </c>
      <c r="K1043" s="13">
        <v>24161113</v>
      </c>
      <c r="L1043" s="13">
        <v>24161113</v>
      </c>
      <c r="M1043" s="12" t="s">
        <v>29</v>
      </c>
      <c r="N1043" s="12" t="s">
        <v>46</v>
      </c>
      <c r="O1043" s="12" t="s">
        <v>884</v>
      </c>
    </row>
    <row r="1044" spans="1:15">
      <c r="A1044" s="13" t="s">
        <v>2258</v>
      </c>
      <c r="B1044" s="13" t="s">
        <v>2260</v>
      </c>
      <c r="D1044" s="13" t="s">
        <v>2260</v>
      </c>
      <c r="E1044" s="13" t="s">
        <v>2258</v>
      </c>
      <c r="F1044" s="13" t="s">
        <v>2259</v>
      </c>
      <c r="G1044" s="13" t="s">
        <v>73</v>
      </c>
      <c r="H1044" s="13" t="s">
        <v>13</v>
      </c>
      <c r="I1044" s="13" t="s">
        <v>12877</v>
      </c>
      <c r="J1044" s="13" t="s">
        <v>10192</v>
      </c>
      <c r="K1044" s="13">
        <v>24751354</v>
      </c>
      <c r="L1044" s="13">
        <v>24741354</v>
      </c>
      <c r="M1044" s="12" t="s">
        <v>29</v>
      </c>
      <c r="N1044" s="12" t="s">
        <v>939</v>
      </c>
      <c r="O1044" s="12" t="s">
        <v>2259</v>
      </c>
    </row>
    <row r="1045" spans="1:15">
      <c r="A1045" s="13" t="s">
        <v>2702</v>
      </c>
      <c r="B1045" s="13" t="s">
        <v>2703</v>
      </c>
      <c r="D1045" s="13" t="s">
        <v>2703</v>
      </c>
      <c r="E1045" s="13" t="s">
        <v>2702</v>
      </c>
      <c r="F1045" s="13" t="s">
        <v>1100</v>
      </c>
      <c r="G1045" s="13" t="s">
        <v>185</v>
      </c>
      <c r="H1045" s="13" t="s">
        <v>6</v>
      </c>
      <c r="I1045" s="13" t="s">
        <v>12877</v>
      </c>
      <c r="J1045" s="13" t="s">
        <v>10890</v>
      </c>
      <c r="K1045" s="13">
        <v>24742500</v>
      </c>
      <c r="L1045" s="13">
        <v>24742500</v>
      </c>
      <c r="M1045" s="12" t="s">
        <v>29</v>
      </c>
      <c r="N1045" s="12" t="s">
        <v>1035</v>
      </c>
      <c r="O1045" s="12" t="s">
        <v>1100</v>
      </c>
    </row>
    <row r="1046" spans="1:15">
      <c r="A1046" s="13" t="s">
        <v>5298</v>
      </c>
      <c r="B1046" s="13" t="s">
        <v>3240</v>
      </c>
      <c r="D1046" s="13" t="s">
        <v>3240</v>
      </c>
      <c r="E1046" s="13" t="s">
        <v>5298</v>
      </c>
      <c r="F1046" s="13" t="s">
        <v>687</v>
      </c>
      <c r="G1046" s="13" t="s">
        <v>115</v>
      </c>
      <c r="H1046" s="13" t="s">
        <v>7</v>
      </c>
      <c r="I1046" s="13" t="s">
        <v>12877</v>
      </c>
      <c r="J1046" s="13" t="s">
        <v>10194</v>
      </c>
      <c r="K1046" s="13">
        <v>27733522</v>
      </c>
      <c r="L1046" s="13">
        <v>27733522</v>
      </c>
      <c r="M1046" s="12" t="s">
        <v>29</v>
      </c>
      <c r="N1046" s="12" t="s">
        <v>7305</v>
      </c>
      <c r="O1046" s="12" t="s">
        <v>687</v>
      </c>
    </row>
    <row r="1047" spans="1:15">
      <c r="A1047" s="13" t="s">
        <v>5540</v>
      </c>
      <c r="B1047" s="13" t="s">
        <v>3244</v>
      </c>
      <c r="D1047" s="13" t="s">
        <v>3244</v>
      </c>
      <c r="E1047" s="13" t="s">
        <v>5540</v>
      </c>
      <c r="F1047" s="13" t="s">
        <v>3936</v>
      </c>
      <c r="G1047" s="13" t="s">
        <v>10753</v>
      </c>
      <c r="H1047" s="13" t="s">
        <v>5</v>
      </c>
      <c r="I1047" s="13" t="s">
        <v>12877</v>
      </c>
      <c r="J1047" s="13" t="s">
        <v>13055</v>
      </c>
      <c r="K1047" s="13">
        <v>27591255</v>
      </c>
      <c r="L1047" s="13">
        <v>0</v>
      </c>
      <c r="M1047" s="12" t="s">
        <v>29</v>
      </c>
      <c r="N1047" s="12" t="s">
        <v>7064</v>
      </c>
      <c r="O1047" s="12" t="s">
        <v>3936</v>
      </c>
    </row>
    <row r="1048" spans="1:15">
      <c r="A1048" s="13" t="s">
        <v>6938</v>
      </c>
      <c r="B1048" s="13" t="s">
        <v>6939</v>
      </c>
      <c r="D1048" s="13" t="s">
        <v>6939</v>
      </c>
      <c r="E1048" s="13" t="s">
        <v>6938</v>
      </c>
      <c r="F1048" s="13" t="s">
        <v>8890</v>
      </c>
      <c r="G1048" s="13" t="s">
        <v>185</v>
      </c>
      <c r="H1048" s="13" t="s">
        <v>7</v>
      </c>
      <c r="I1048" s="13" t="s">
        <v>12877</v>
      </c>
      <c r="J1048" s="13" t="s">
        <v>8891</v>
      </c>
      <c r="K1048" s="13">
        <v>24040008</v>
      </c>
      <c r="L1048" s="13">
        <v>0</v>
      </c>
      <c r="M1048" s="12" t="s">
        <v>29</v>
      </c>
      <c r="N1048" s="12" t="s">
        <v>7306</v>
      </c>
      <c r="O1048" s="12" t="s">
        <v>7307</v>
      </c>
    </row>
    <row r="1049" spans="1:15">
      <c r="A1049" s="13" t="s">
        <v>5525</v>
      </c>
      <c r="B1049" s="13" t="s">
        <v>3248</v>
      </c>
      <c r="D1049" s="13" t="s">
        <v>3248</v>
      </c>
      <c r="E1049" s="13" t="s">
        <v>5525</v>
      </c>
      <c r="F1049" s="13" t="s">
        <v>203</v>
      </c>
      <c r="G1049" s="13" t="s">
        <v>10753</v>
      </c>
      <c r="H1049" s="13" t="s">
        <v>5</v>
      </c>
      <c r="I1049" s="13" t="s">
        <v>12877</v>
      </c>
      <c r="J1049" s="13" t="s">
        <v>9319</v>
      </c>
      <c r="K1049" s="13">
        <v>85969565</v>
      </c>
      <c r="L1049" s="13">
        <v>0</v>
      </c>
      <c r="M1049" s="12" t="s">
        <v>29</v>
      </c>
      <c r="N1049" s="12" t="s">
        <v>4128</v>
      </c>
      <c r="O1049" s="12" t="s">
        <v>203</v>
      </c>
    </row>
    <row r="1050" spans="1:15">
      <c r="A1050" s="13" t="s">
        <v>6230</v>
      </c>
      <c r="B1050" s="13" t="s">
        <v>6630</v>
      </c>
      <c r="D1050" s="13" t="s">
        <v>6630</v>
      </c>
      <c r="E1050" s="13" t="s">
        <v>6230</v>
      </c>
      <c r="F1050" s="13" t="s">
        <v>1367</v>
      </c>
      <c r="G1050" s="13" t="s">
        <v>10753</v>
      </c>
      <c r="H1050" s="13" t="s">
        <v>5</v>
      </c>
      <c r="I1050" s="13" t="s">
        <v>12877</v>
      </c>
      <c r="J1050" s="13" t="s">
        <v>11902</v>
      </c>
      <c r="K1050" s="13">
        <v>27590091</v>
      </c>
      <c r="L1050" s="13">
        <v>27590091</v>
      </c>
      <c r="M1050" s="12" t="s">
        <v>29</v>
      </c>
      <c r="N1050" s="12" t="s">
        <v>7308</v>
      </c>
      <c r="O1050" s="12" t="s">
        <v>1367</v>
      </c>
    </row>
    <row r="1051" spans="1:15">
      <c r="A1051" s="13" t="s">
        <v>2744</v>
      </c>
      <c r="B1051" s="13" t="s">
        <v>2746</v>
      </c>
      <c r="D1051" s="13" t="s">
        <v>2746</v>
      </c>
      <c r="E1051" s="13" t="s">
        <v>2744</v>
      </c>
      <c r="F1051" s="13" t="s">
        <v>2745</v>
      </c>
      <c r="G1051" s="13" t="s">
        <v>185</v>
      </c>
      <c r="H1051" s="13" t="s">
        <v>7</v>
      </c>
      <c r="I1051" s="13" t="s">
        <v>12877</v>
      </c>
      <c r="J1051" s="13" t="s">
        <v>11845</v>
      </c>
      <c r="K1051" s="13">
        <v>24038020</v>
      </c>
      <c r="L1051" s="13">
        <v>24038020</v>
      </c>
      <c r="M1051" s="12" t="s">
        <v>29</v>
      </c>
      <c r="N1051" s="12" t="s">
        <v>7309</v>
      </c>
      <c r="O1051" s="12" t="s">
        <v>2745</v>
      </c>
    </row>
    <row r="1052" spans="1:15">
      <c r="A1052" s="13" t="s">
        <v>2747</v>
      </c>
      <c r="B1052" s="13" t="s">
        <v>6631</v>
      </c>
      <c r="D1052" s="13" t="s">
        <v>6631</v>
      </c>
      <c r="E1052" s="13" t="s">
        <v>2747</v>
      </c>
      <c r="F1052" s="13" t="s">
        <v>10892</v>
      </c>
      <c r="G1052" s="13" t="s">
        <v>185</v>
      </c>
      <c r="H1052" s="13" t="s">
        <v>7</v>
      </c>
      <c r="I1052" s="13" t="s">
        <v>12877</v>
      </c>
      <c r="J1052" s="13" t="s">
        <v>2540</v>
      </c>
      <c r="K1052" s="13">
        <v>24733311</v>
      </c>
      <c r="L1052" s="13">
        <v>24733311</v>
      </c>
      <c r="M1052" s="12" t="s">
        <v>29</v>
      </c>
      <c r="N1052" s="12" t="s">
        <v>2318</v>
      </c>
      <c r="O1052" s="12" t="s">
        <v>10892</v>
      </c>
    </row>
    <row r="1053" spans="1:15">
      <c r="A1053" s="13" t="s">
        <v>5567</v>
      </c>
      <c r="B1053" s="13" t="s">
        <v>2524</v>
      </c>
      <c r="D1053" s="13" t="s">
        <v>2524</v>
      </c>
      <c r="E1053" s="13" t="s">
        <v>5567</v>
      </c>
      <c r="F1053" s="13" t="s">
        <v>174</v>
      </c>
      <c r="G1053" s="13" t="s">
        <v>10753</v>
      </c>
      <c r="H1053" s="13" t="s">
        <v>6</v>
      </c>
      <c r="I1053" s="13" t="s">
        <v>12877</v>
      </c>
      <c r="J1053" s="13" t="s">
        <v>11846</v>
      </c>
      <c r="K1053" s="13">
        <v>0</v>
      </c>
      <c r="L1053" s="13">
        <v>0</v>
      </c>
      <c r="M1053" s="12" t="s">
        <v>29</v>
      </c>
      <c r="N1053" s="12" t="s">
        <v>1162</v>
      </c>
      <c r="O1053" s="12" t="s">
        <v>174</v>
      </c>
    </row>
    <row r="1054" spans="1:15">
      <c r="A1054" s="13" t="s">
        <v>6194</v>
      </c>
      <c r="B1054" s="13" t="s">
        <v>3254</v>
      </c>
      <c r="D1054" s="13" t="s">
        <v>3254</v>
      </c>
      <c r="E1054" s="13" t="s">
        <v>6194</v>
      </c>
      <c r="F1054" s="13" t="s">
        <v>9320</v>
      </c>
      <c r="G1054" s="13" t="s">
        <v>10753</v>
      </c>
      <c r="H1054" s="13" t="s">
        <v>6</v>
      </c>
      <c r="I1054" s="13" t="s">
        <v>12877</v>
      </c>
      <c r="J1054" s="13" t="s">
        <v>6195</v>
      </c>
      <c r="K1054" s="13">
        <v>27685143</v>
      </c>
      <c r="L1054" s="13">
        <v>27685143</v>
      </c>
      <c r="M1054" s="12" t="s">
        <v>29</v>
      </c>
      <c r="N1054" s="12" t="s">
        <v>7310</v>
      </c>
      <c r="O1054" s="12" t="s">
        <v>9320</v>
      </c>
    </row>
    <row r="1055" spans="1:15">
      <c r="A1055" s="13" t="s">
        <v>2785</v>
      </c>
      <c r="B1055" s="13" t="s">
        <v>2787</v>
      </c>
      <c r="D1055" s="13" t="s">
        <v>2787</v>
      </c>
      <c r="E1055" s="13" t="s">
        <v>2785</v>
      </c>
      <c r="F1055" s="13" t="s">
        <v>2786</v>
      </c>
      <c r="G1055" s="13" t="s">
        <v>185</v>
      </c>
      <c r="H1055" s="13" t="s">
        <v>7</v>
      </c>
      <c r="I1055" s="13" t="s">
        <v>12877</v>
      </c>
      <c r="J1055" s="13" t="s">
        <v>10893</v>
      </c>
      <c r="K1055" s="13">
        <v>24733789</v>
      </c>
      <c r="L1055" s="13">
        <v>24733789</v>
      </c>
      <c r="M1055" s="12" t="s">
        <v>29</v>
      </c>
      <c r="N1055" s="12" t="s">
        <v>563</v>
      </c>
      <c r="O1055" s="12" t="s">
        <v>2786</v>
      </c>
    </row>
    <row r="1056" spans="1:15">
      <c r="A1056" s="13" t="s">
        <v>5563</v>
      </c>
      <c r="B1056" s="13" t="s">
        <v>2588</v>
      </c>
      <c r="D1056" s="13" t="s">
        <v>2588</v>
      </c>
      <c r="E1056" s="13" t="s">
        <v>5563</v>
      </c>
      <c r="F1056" s="13" t="s">
        <v>1222</v>
      </c>
      <c r="G1056" s="13" t="s">
        <v>10753</v>
      </c>
      <c r="H1056" s="13" t="s">
        <v>6</v>
      </c>
      <c r="I1056" s="13" t="s">
        <v>12877</v>
      </c>
      <c r="J1056" s="13" t="s">
        <v>8845</v>
      </c>
      <c r="K1056" s="13">
        <v>22001771</v>
      </c>
      <c r="L1056" s="13">
        <v>0</v>
      </c>
      <c r="M1056" s="12" t="s">
        <v>29</v>
      </c>
      <c r="N1056" s="12" t="s">
        <v>7068</v>
      </c>
      <c r="O1056" s="12" t="s">
        <v>1222</v>
      </c>
    </row>
    <row r="1057" spans="1:15">
      <c r="A1057" s="13" t="s">
        <v>5579</v>
      </c>
      <c r="B1057" s="13" t="s">
        <v>3259</v>
      </c>
      <c r="D1057" s="13" t="s">
        <v>3259</v>
      </c>
      <c r="E1057" s="13" t="s">
        <v>5579</v>
      </c>
      <c r="F1057" s="13" t="s">
        <v>5580</v>
      </c>
      <c r="G1057" s="13" t="s">
        <v>10753</v>
      </c>
      <c r="H1057" s="13" t="s">
        <v>6</v>
      </c>
      <c r="I1057" s="13" t="s">
        <v>12877</v>
      </c>
      <c r="J1057" s="13" t="s">
        <v>9321</v>
      </c>
      <c r="K1057" s="13">
        <v>85647729</v>
      </c>
      <c r="L1057" s="13">
        <v>0</v>
      </c>
      <c r="M1057" s="12" t="s">
        <v>29</v>
      </c>
      <c r="N1057" s="12" t="s">
        <v>5578</v>
      </c>
      <c r="O1057" s="12" t="s">
        <v>5580</v>
      </c>
    </row>
    <row r="1058" spans="1:15">
      <c r="A1058" s="13" t="s">
        <v>2788</v>
      </c>
      <c r="B1058" s="13" t="s">
        <v>6632</v>
      </c>
      <c r="D1058" s="13" t="s">
        <v>6632</v>
      </c>
      <c r="E1058" s="13" t="s">
        <v>2788</v>
      </c>
      <c r="F1058" s="13" t="s">
        <v>64</v>
      </c>
      <c r="G1058" s="13" t="s">
        <v>185</v>
      </c>
      <c r="H1058" s="13" t="s">
        <v>9</v>
      </c>
      <c r="I1058" s="13" t="s">
        <v>12877</v>
      </c>
      <c r="J1058" s="13" t="s">
        <v>2789</v>
      </c>
      <c r="K1058" s="13">
        <v>24691724</v>
      </c>
      <c r="L1058" s="13">
        <v>24691724</v>
      </c>
      <c r="M1058" s="12" t="s">
        <v>29</v>
      </c>
      <c r="N1058" s="12" t="s">
        <v>619</v>
      </c>
      <c r="O1058" s="12" t="s">
        <v>64</v>
      </c>
    </row>
    <row r="1059" spans="1:15">
      <c r="A1059" s="13" t="s">
        <v>2799</v>
      </c>
      <c r="B1059" s="13" t="s">
        <v>2711</v>
      </c>
      <c r="D1059" s="13" t="s">
        <v>2711</v>
      </c>
      <c r="E1059" s="13" t="s">
        <v>2799</v>
      </c>
      <c r="F1059" s="13" t="s">
        <v>10196</v>
      </c>
      <c r="G1059" s="13" t="s">
        <v>73</v>
      </c>
      <c r="H1059" s="13" t="s">
        <v>13</v>
      </c>
      <c r="I1059" s="13" t="s">
        <v>12877</v>
      </c>
      <c r="J1059" s="13" t="s">
        <v>13056</v>
      </c>
      <c r="K1059" s="13">
        <v>24680265</v>
      </c>
      <c r="L1059" s="13">
        <v>24680265</v>
      </c>
      <c r="M1059" s="12" t="s">
        <v>29</v>
      </c>
      <c r="N1059" s="12" t="s">
        <v>7311</v>
      </c>
      <c r="O1059" s="12" t="s">
        <v>10196</v>
      </c>
    </row>
    <row r="1060" spans="1:15">
      <c r="A1060" s="13" t="s">
        <v>6108</v>
      </c>
      <c r="B1060" s="13" t="s">
        <v>2704</v>
      </c>
      <c r="D1060" s="13" t="s">
        <v>2704</v>
      </c>
      <c r="E1060" s="13" t="s">
        <v>6108</v>
      </c>
      <c r="F1060" s="13" t="s">
        <v>6109</v>
      </c>
      <c r="G1060" s="13" t="s">
        <v>10753</v>
      </c>
      <c r="H1060" s="13" t="s">
        <v>7</v>
      </c>
      <c r="I1060" s="13" t="s">
        <v>12877</v>
      </c>
      <c r="J1060" s="13" t="s">
        <v>6110</v>
      </c>
      <c r="K1060" s="13">
        <v>27683159</v>
      </c>
      <c r="L1060" s="13">
        <v>27688950</v>
      </c>
      <c r="M1060" s="12" t="s">
        <v>29</v>
      </c>
      <c r="N1060" s="12" t="s">
        <v>7312</v>
      </c>
      <c r="O1060" s="12" t="s">
        <v>6109</v>
      </c>
    </row>
    <row r="1061" spans="1:15">
      <c r="A1061" s="13" t="s">
        <v>2831</v>
      </c>
      <c r="B1061" s="13" t="s">
        <v>2687</v>
      </c>
      <c r="D1061" s="13" t="s">
        <v>2687</v>
      </c>
      <c r="E1061" s="13" t="s">
        <v>2831</v>
      </c>
      <c r="F1061" s="13" t="s">
        <v>2832</v>
      </c>
      <c r="G1061" s="13" t="s">
        <v>185</v>
      </c>
      <c r="H1061" s="13" t="s">
        <v>9</v>
      </c>
      <c r="I1061" s="13" t="s">
        <v>12877</v>
      </c>
      <c r="J1061" s="13" t="s">
        <v>2833</v>
      </c>
      <c r="K1061" s="13">
        <v>24791565</v>
      </c>
      <c r="L1061" s="13">
        <v>24791565</v>
      </c>
      <c r="M1061" s="12" t="s">
        <v>29</v>
      </c>
      <c r="N1061" s="12" t="s">
        <v>1110</v>
      </c>
      <c r="O1061" s="12" t="s">
        <v>2832</v>
      </c>
    </row>
    <row r="1062" spans="1:15">
      <c r="A1062" s="13" t="s">
        <v>2758</v>
      </c>
      <c r="B1062" s="13" t="s">
        <v>6633</v>
      </c>
      <c r="D1062" s="13" t="s">
        <v>6633</v>
      </c>
      <c r="E1062" s="13" t="s">
        <v>2758</v>
      </c>
      <c r="F1062" s="13" t="s">
        <v>2759</v>
      </c>
      <c r="G1062" s="13" t="s">
        <v>185</v>
      </c>
      <c r="H1062" s="13" t="s">
        <v>3</v>
      </c>
      <c r="I1062" s="13" t="s">
        <v>12877</v>
      </c>
      <c r="J1062" s="13" t="s">
        <v>2760</v>
      </c>
      <c r="K1062" s="13">
        <v>24650407</v>
      </c>
      <c r="L1062" s="13">
        <v>24650655</v>
      </c>
      <c r="M1062" s="12" t="s">
        <v>29</v>
      </c>
      <c r="N1062" s="12" t="s">
        <v>2339</v>
      </c>
      <c r="O1062" s="12" t="s">
        <v>2759</v>
      </c>
    </row>
    <row r="1063" spans="1:15">
      <c r="A1063" s="13" t="s">
        <v>4458</v>
      </c>
      <c r="B1063" s="13" t="s">
        <v>3264</v>
      </c>
      <c r="D1063" s="13" t="s">
        <v>3264</v>
      </c>
      <c r="E1063" s="13" t="s">
        <v>4458</v>
      </c>
      <c r="F1063" s="13" t="s">
        <v>4288</v>
      </c>
      <c r="G1063" s="13" t="s">
        <v>195</v>
      </c>
      <c r="H1063" s="13" t="s">
        <v>5</v>
      </c>
      <c r="I1063" s="13" t="s">
        <v>12877</v>
      </c>
      <c r="J1063" s="13" t="s">
        <v>8928</v>
      </c>
      <c r="K1063" s="13">
        <v>26538453</v>
      </c>
      <c r="L1063" s="13">
        <v>26538453</v>
      </c>
      <c r="M1063" s="12" t="s">
        <v>29</v>
      </c>
      <c r="N1063" s="12" t="s">
        <v>1208</v>
      </c>
      <c r="O1063" s="12" t="s">
        <v>4288</v>
      </c>
    </row>
    <row r="1064" spans="1:15">
      <c r="A1064" s="13" t="s">
        <v>4462</v>
      </c>
      <c r="B1064" s="13" t="s">
        <v>3269</v>
      </c>
      <c r="D1064" s="13" t="s">
        <v>3269</v>
      </c>
      <c r="E1064" s="13" t="s">
        <v>4462</v>
      </c>
      <c r="F1064" s="13" t="s">
        <v>4463</v>
      </c>
      <c r="G1064" s="13" t="s">
        <v>195</v>
      </c>
      <c r="H1064" s="13" t="s">
        <v>5</v>
      </c>
      <c r="I1064" s="13" t="s">
        <v>12877</v>
      </c>
      <c r="J1064" s="13" t="s">
        <v>6822</v>
      </c>
      <c r="K1064" s="13">
        <v>26529228</v>
      </c>
      <c r="L1064" s="13">
        <v>26529228</v>
      </c>
      <c r="M1064" s="12" t="s">
        <v>29</v>
      </c>
      <c r="N1064" s="12" t="s">
        <v>1629</v>
      </c>
      <c r="O1064" s="12" t="s">
        <v>4463</v>
      </c>
    </row>
    <row r="1065" spans="1:15">
      <c r="A1065" s="13" t="s">
        <v>6045</v>
      </c>
      <c r="B1065" s="13" t="s">
        <v>3272</v>
      </c>
      <c r="D1065" s="13" t="s">
        <v>3272</v>
      </c>
      <c r="E1065" s="13" t="s">
        <v>6045</v>
      </c>
      <c r="F1065" s="13" t="s">
        <v>7314</v>
      </c>
      <c r="G1065" s="13" t="s">
        <v>10753</v>
      </c>
      <c r="H1065" s="13" t="s">
        <v>9</v>
      </c>
      <c r="I1065" s="13" t="s">
        <v>12877</v>
      </c>
      <c r="J1065" s="13" t="s">
        <v>6940</v>
      </c>
      <c r="K1065" s="13">
        <v>22001761</v>
      </c>
      <c r="L1065" s="13">
        <v>22001761</v>
      </c>
      <c r="M1065" s="12" t="s">
        <v>29</v>
      </c>
      <c r="N1065" s="12" t="s">
        <v>7313</v>
      </c>
      <c r="O1065" s="12" t="s">
        <v>7314</v>
      </c>
    </row>
    <row r="1066" spans="1:15">
      <c r="A1066" s="13" t="s">
        <v>5613</v>
      </c>
      <c r="B1066" s="13" t="s">
        <v>3274</v>
      </c>
      <c r="D1066" s="13" t="s">
        <v>3274</v>
      </c>
      <c r="E1066" s="13" t="s">
        <v>5613</v>
      </c>
      <c r="F1066" s="13" t="s">
        <v>5607</v>
      </c>
      <c r="G1066" s="13" t="s">
        <v>10753</v>
      </c>
      <c r="H1066" s="13" t="s">
        <v>9</v>
      </c>
      <c r="I1066" s="13" t="s">
        <v>12877</v>
      </c>
      <c r="J1066" s="13" t="s">
        <v>13057</v>
      </c>
      <c r="K1066" s="13">
        <v>88750764</v>
      </c>
      <c r="L1066" s="13">
        <v>0</v>
      </c>
      <c r="M1066" s="12" t="s">
        <v>29</v>
      </c>
      <c r="N1066" s="12" t="s">
        <v>215</v>
      </c>
      <c r="O1066" s="12" t="s">
        <v>5607</v>
      </c>
    </row>
    <row r="1067" spans="1:15">
      <c r="A1067" s="13" t="s">
        <v>5614</v>
      </c>
      <c r="B1067" s="13" t="s">
        <v>3278</v>
      </c>
      <c r="D1067" s="13" t="s">
        <v>3278</v>
      </c>
      <c r="E1067" s="13" t="s">
        <v>5614</v>
      </c>
      <c r="F1067" s="13" t="s">
        <v>4269</v>
      </c>
      <c r="G1067" s="13" t="s">
        <v>10753</v>
      </c>
      <c r="H1067" s="13" t="s">
        <v>9</v>
      </c>
      <c r="I1067" s="13" t="s">
        <v>12877</v>
      </c>
      <c r="J1067" s="13" t="s">
        <v>11795</v>
      </c>
      <c r="K1067" s="13">
        <v>22001760</v>
      </c>
      <c r="L1067" s="13">
        <v>0</v>
      </c>
      <c r="M1067" s="12" t="s">
        <v>29</v>
      </c>
      <c r="N1067" s="12" t="s">
        <v>7315</v>
      </c>
      <c r="O1067" s="12" t="s">
        <v>4269</v>
      </c>
    </row>
    <row r="1068" spans="1:15">
      <c r="A1068" s="13" t="s">
        <v>5606</v>
      </c>
      <c r="B1068" s="13" t="s">
        <v>3281</v>
      </c>
      <c r="D1068" s="13" t="s">
        <v>3281</v>
      </c>
      <c r="E1068" s="13" t="s">
        <v>5606</v>
      </c>
      <c r="F1068" s="13" t="s">
        <v>1213</v>
      </c>
      <c r="G1068" s="13" t="s">
        <v>10753</v>
      </c>
      <c r="H1068" s="13" t="s">
        <v>9</v>
      </c>
      <c r="I1068" s="13" t="s">
        <v>12877</v>
      </c>
      <c r="J1068" s="13" t="s">
        <v>11073</v>
      </c>
      <c r="K1068" s="13">
        <v>0</v>
      </c>
      <c r="L1068" s="13">
        <v>0</v>
      </c>
      <c r="M1068" s="12" t="s">
        <v>29</v>
      </c>
      <c r="N1068" s="12" t="s">
        <v>2917</v>
      </c>
      <c r="O1068" s="12" t="s">
        <v>1213</v>
      </c>
    </row>
    <row r="1069" spans="1:15">
      <c r="A1069" s="13" t="s">
        <v>2608</v>
      </c>
      <c r="B1069" s="13" t="s">
        <v>2609</v>
      </c>
      <c r="D1069" s="13" t="s">
        <v>2609</v>
      </c>
      <c r="E1069" s="13" t="s">
        <v>2608</v>
      </c>
      <c r="F1069" s="13" t="s">
        <v>585</v>
      </c>
      <c r="G1069" s="13" t="s">
        <v>185</v>
      </c>
      <c r="H1069" s="13" t="s">
        <v>4</v>
      </c>
      <c r="I1069" s="13" t="s">
        <v>12877</v>
      </c>
      <c r="J1069" s="13" t="s">
        <v>7933</v>
      </c>
      <c r="K1069" s="13">
        <v>24689268</v>
      </c>
      <c r="L1069" s="13">
        <v>24689268</v>
      </c>
      <c r="M1069" s="12" t="s">
        <v>29</v>
      </c>
      <c r="N1069" s="12" t="s">
        <v>2607</v>
      </c>
      <c r="O1069" s="12" t="s">
        <v>585</v>
      </c>
    </row>
    <row r="1070" spans="1:15">
      <c r="A1070" s="13" t="s">
        <v>5712</v>
      </c>
      <c r="B1070" s="13" t="s">
        <v>3287</v>
      </c>
      <c r="D1070" s="13" t="s">
        <v>3287</v>
      </c>
      <c r="E1070" s="13" t="s">
        <v>5712</v>
      </c>
      <c r="F1070" s="13" t="s">
        <v>9322</v>
      </c>
      <c r="G1070" s="13" t="s">
        <v>10753</v>
      </c>
      <c r="H1070" s="13" t="s">
        <v>13</v>
      </c>
      <c r="I1070" s="13" t="s">
        <v>12877</v>
      </c>
      <c r="J1070" s="13" t="s">
        <v>5713</v>
      </c>
      <c r="K1070" s="13">
        <v>27186016</v>
      </c>
      <c r="L1070" s="13">
        <v>27186016</v>
      </c>
      <c r="M1070" s="12" t="s">
        <v>29</v>
      </c>
      <c r="N1070" s="12" t="s">
        <v>5711</v>
      </c>
      <c r="O1070" s="12" t="s">
        <v>9322</v>
      </c>
    </row>
    <row r="1071" spans="1:15">
      <c r="A1071" s="13" t="s">
        <v>6232</v>
      </c>
      <c r="B1071" s="13" t="s">
        <v>3288</v>
      </c>
      <c r="D1071" s="13" t="s">
        <v>3288</v>
      </c>
      <c r="E1071" s="13" t="s">
        <v>6232</v>
      </c>
      <c r="F1071" s="13" t="s">
        <v>6233</v>
      </c>
      <c r="G1071" s="13" t="s">
        <v>10753</v>
      </c>
      <c r="H1071" s="13" t="s">
        <v>13</v>
      </c>
      <c r="I1071" s="13" t="s">
        <v>12877</v>
      </c>
      <c r="J1071" s="13" t="s">
        <v>6234</v>
      </c>
      <c r="K1071" s="13">
        <v>27181048</v>
      </c>
      <c r="L1071" s="13">
        <v>27181048</v>
      </c>
      <c r="M1071" s="12" t="s">
        <v>29</v>
      </c>
      <c r="N1071" s="12" t="s">
        <v>7316</v>
      </c>
      <c r="O1071" s="12" t="s">
        <v>6233</v>
      </c>
    </row>
    <row r="1072" spans="1:15">
      <c r="A1072" s="13" t="s">
        <v>5741</v>
      </c>
      <c r="B1072" s="13" t="s">
        <v>3292</v>
      </c>
      <c r="D1072" s="13" t="s">
        <v>3292</v>
      </c>
      <c r="E1072" s="13" t="s">
        <v>5741</v>
      </c>
      <c r="F1072" s="13" t="s">
        <v>5742</v>
      </c>
      <c r="G1072" s="13" t="s">
        <v>10753</v>
      </c>
      <c r="H1072" s="13" t="s">
        <v>13</v>
      </c>
      <c r="I1072" s="13" t="s">
        <v>12877</v>
      </c>
      <c r="J1072" s="13" t="s">
        <v>13058</v>
      </c>
      <c r="K1072" s="13">
        <v>27186247</v>
      </c>
      <c r="L1072" s="13">
        <v>27186247</v>
      </c>
      <c r="M1072" s="12" t="s">
        <v>29</v>
      </c>
      <c r="N1072" s="12" t="s">
        <v>7090</v>
      </c>
      <c r="O1072" s="12" t="s">
        <v>5742</v>
      </c>
    </row>
    <row r="1073" spans="1:15">
      <c r="A1073" s="13" t="s">
        <v>5725</v>
      </c>
      <c r="B1073" s="13" t="s">
        <v>3293</v>
      </c>
      <c r="D1073" s="13" t="s">
        <v>3293</v>
      </c>
      <c r="E1073" s="13" t="s">
        <v>5725</v>
      </c>
      <c r="F1073" s="13" t="s">
        <v>5726</v>
      </c>
      <c r="G1073" s="13" t="s">
        <v>10753</v>
      </c>
      <c r="H1073" s="13" t="s">
        <v>10</v>
      </c>
      <c r="I1073" s="13" t="s">
        <v>12877</v>
      </c>
      <c r="J1073" s="13" t="s">
        <v>9324</v>
      </c>
      <c r="K1073" s="13">
        <v>22001651</v>
      </c>
      <c r="L1073" s="13">
        <v>0</v>
      </c>
      <c r="M1073" s="12" t="s">
        <v>29</v>
      </c>
      <c r="N1073" s="12" t="s">
        <v>7088</v>
      </c>
      <c r="O1073" s="12" t="s">
        <v>5726</v>
      </c>
    </row>
    <row r="1074" spans="1:15">
      <c r="A1074" s="13" t="s">
        <v>5727</v>
      </c>
      <c r="B1074" s="13" t="s">
        <v>3296</v>
      </c>
      <c r="D1074" s="13" t="s">
        <v>3296</v>
      </c>
      <c r="E1074" s="13" t="s">
        <v>5727</v>
      </c>
      <c r="F1074" s="13" t="s">
        <v>2514</v>
      </c>
      <c r="G1074" s="13" t="s">
        <v>10753</v>
      </c>
      <c r="H1074" s="13" t="s">
        <v>13</v>
      </c>
      <c r="I1074" s="13" t="s">
        <v>12877</v>
      </c>
      <c r="J1074" s="13" t="s">
        <v>9325</v>
      </c>
      <c r="K1074" s="13">
        <v>27978492</v>
      </c>
      <c r="L1074" s="13">
        <v>27978492</v>
      </c>
      <c r="M1074" s="12" t="s">
        <v>29</v>
      </c>
      <c r="N1074" s="12" t="s">
        <v>3902</v>
      </c>
      <c r="O1074" s="12" t="s">
        <v>2514</v>
      </c>
    </row>
    <row r="1075" spans="1:15">
      <c r="A1075" s="13" t="s">
        <v>4306</v>
      </c>
      <c r="B1075" s="13" t="s">
        <v>6634</v>
      </c>
      <c r="D1075" s="13" t="s">
        <v>6634</v>
      </c>
      <c r="E1075" s="13" t="s">
        <v>4306</v>
      </c>
      <c r="F1075" s="13" t="s">
        <v>4307</v>
      </c>
      <c r="G1075" s="13" t="s">
        <v>10767</v>
      </c>
      <c r="H1075" s="13" t="s">
        <v>7</v>
      </c>
      <c r="I1075" s="13" t="s">
        <v>12877</v>
      </c>
      <c r="J1075" s="13" t="s">
        <v>12114</v>
      </c>
      <c r="K1075" s="13">
        <v>70431314</v>
      </c>
      <c r="L1075" s="13">
        <v>0</v>
      </c>
      <c r="M1075" s="12" t="s">
        <v>29</v>
      </c>
      <c r="N1075" s="12" t="s">
        <v>2628</v>
      </c>
      <c r="O1075" s="12" t="s">
        <v>4307</v>
      </c>
    </row>
    <row r="1076" spans="1:15">
      <c r="A1076" s="13" t="s">
        <v>85</v>
      </c>
      <c r="B1076" s="13" t="s">
        <v>87</v>
      </c>
      <c r="D1076" s="13" t="s">
        <v>87</v>
      </c>
      <c r="E1076" s="13" t="s">
        <v>85</v>
      </c>
      <c r="F1076" s="13" t="s">
        <v>86</v>
      </c>
      <c r="G1076" s="13" t="s">
        <v>10737</v>
      </c>
      <c r="H1076" s="13" t="s">
        <v>6</v>
      </c>
      <c r="I1076" s="13" t="s">
        <v>12877</v>
      </c>
      <c r="J1076" s="13" t="s">
        <v>13059</v>
      </c>
      <c r="K1076" s="13">
        <v>22710280</v>
      </c>
      <c r="L1076" s="13">
        <v>22710280</v>
      </c>
      <c r="M1076" s="12" t="s">
        <v>29</v>
      </c>
      <c r="N1076" s="12" t="s">
        <v>7317</v>
      </c>
      <c r="O1076" s="12" t="s">
        <v>86</v>
      </c>
    </row>
    <row r="1077" spans="1:15">
      <c r="A1077" s="13" t="s">
        <v>119</v>
      </c>
      <c r="B1077" s="13" t="s">
        <v>121</v>
      </c>
      <c r="D1077" s="13" t="s">
        <v>121</v>
      </c>
      <c r="E1077" s="13" t="s">
        <v>119</v>
      </c>
      <c r="F1077" s="13" t="s">
        <v>120</v>
      </c>
      <c r="G1077" s="13" t="s">
        <v>10736</v>
      </c>
      <c r="H1077" s="13" t="s">
        <v>7</v>
      </c>
      <c r="I1077" s="13" t="s">
        <v>12877</v>
      </c>
      <c r="J1077" s="13" t="s">
        <v>13060</v>
      </c>
      <c r="K1077" s="13">
        <v>22908554</v>
      </c>
      <c r="L1077" s="13">
        <v>22908554</v>
      </c>
      <c r="M1077" s="12" t="s">
        <v>29</v>
      </c>
      <c r="N1077" s="12" t="s">
        <v>118</v>
      </c>
      <c r="O1077" s="12" t="s">
        <v>120</v>
      </c>
    </row>
    <row r="1078" spans="1:15">
      <c r="A1078" s="13" t="s">
        <v>155</v>
      </c>
      <c r="B1078" s="13" t="s">
        <v>157</v>
      </c>
      <c r="D1078" s="13" t="s">
        <v>157</v>
      </c>
      <c r="E1078" s="13" t="s">
        <v>155</v>
      </c>
      <c r="F1078" s="13" t="s">
        <v>156</v>
      </c>
      <c r="G1078" s="13" t="s">
        <v>10736</v>
      </c>
      <c r="H1078" s="13" t="s">
        <v>7</v>
      </c>
      <c r="I1078" s="13" t="s">
        <v>12877</v>
      </c>
      <c r="J1078" s="13" t="s">
        <v>8627</v>
      </c>
      <c r="K1078" s="13">
        <v>22228381</v>
      </c>
      <c r="L1078" s="13">
        <v>22228381</v>
      </c>
      <c r="M1078" s="12" t="s">
        <v>29</v>
      </c>
      <c r="N1078" s="12" t="s">
        <v>7318</v>
      </c>
      <c r="O1078" s="12" t="s">
        <v>156</v>
      </c>
    </row>
    <row r="1079" spans="1:15">
      <c r="A1079" s="13" t="s">
        <v>2768</v>
      </c>
      <c r="B1079" s="13" t="s">
        <v>2770</v>
      </c>
      <c r="D1079" s="13" t="s">
        <v>2770</v>
      </c>
      <c r="E1079" s="13" t="s">
        <v>2768</v>
      </c>
      <c r="F1079" s="13" t="s">
        <v>47</v>
      </c>
      <c r="G1079" s="13" t="s">
        <v>185</v>
      </c>
      <c r="H1079" s="13" t="s">
        <v>10</v>
      </c>
      <c r="I1079" s="13" t="s">
        <v>12877</v>
      </c>
      <c r="J1079" s="13" t="s">
        <v>7100</v>
      </c>
      <c r="K1079" s="13">
        <v>24699593</v>
      </c>
      <c r="L1079" s="13">
        <v>24699593</v>
      </c>
      <c r="M1079" s="12" t="s">
        <v>29</v>
      </c>
      <c r="N1079" s="12" t="s">
        <v>2767</v>
      </c>
      <c r="O1079" s="12" t="s">
        <v>47</v>
      </c>
    </row>
    <row r="1080" spans="1:15">
      <c r="A1080" s="13" t="s">
        <v>128</v>
      </c>
      <c r="B1080" s="13" t="s">
        <v>130</v>
      </c>
      <c r="D1080" s="13" t="s">
        <v>130</v>
      </c>
      <c r="E1080" s="13" t="s">
        <v>128</v>
      </c>
      <c r="F1080" s="13" t="s">
        <v>129</v>
      </c>
      <c r="G1080" s="13" t="s">
        <v>10736</v>
      </c>
      <c r="H1080" s="13" t="s">
        <v>7</v>
      </c>
      <c r="I1080" s="13" t="s">
        <v>12877</v>
      </c>
      <c r="J1080" s="13" t="s">
        <v>9244</v>
      </c>
      <c r="K1080" s="13">
        <v>22910814</v>
      </c>
      <c r="L1080" s="13">
        <v>22917914</v>
      </c>
      <c r="M1080" s="12" t="s">
        <v>29</v>
      </c>
      <c r="N1080" s="12" t="s">
        <v>100</v>
      </c>
      <c r="O1080" s="12" t="s">
        <v>129</v>
      </c>
    </row>
    <row r="1081" spans="1:15">
      <c r="A1081" s="13" t="s">
        <v>2860</v>
      </c>
      <c r="B1081" s="13" t="s">
        <v>2862</v>
      </c>
      <c r="D1081" s="13" t="s">
        <v>2862</v>
      </c>
      <c r="E1081" s="13" t="s">
        <v>2860</v>
      </c>
      <c r="F1081" s="13" t="s">
        <v>2861</v>
      </c>
      <c r="G1081" s="13" t="s">
        <v>185</v>
      </c>
      <c r="H1081" s="13" t="s">
        <v>18</v>
      </c>
      <c r="I1081" s="13" t="s">
        <v>12877</v>
      </c>
      <c r="J1081" s="13" t="s">
        <v>13061</v>
      </c>
      <c r="K1081" s="13">
        <v>24695543</v>
      </c>
      <c r="L1081" s="13">
        <v>24695543</v>
      </c>
      <c r="M1081" s="12" t="s">
        <v>29</v>
      </c>
      <c r="N1081" s="12" t="s">
        <v>2491</v>
      </c>
      <c r="O1081" s="12" t="s">
        <v>2861</v>
      </c>
    </row>
    <row r="1082" spans="1:15">
      <c r="A1082" s="13" t="s">
        <v>6587</v>
      </c>
      <c r="B1082" s="13" t="s">
        <v>3308</v>
      </c>
      <c r="D1082" s="13" t="s">
        <v>3308</v>
      </c>
      <c r="E1082" s="13" t="s">
        <v>6587</v>
      </c>
      <c r="F1082" s="13" t="s">
        <v>6786</v>
      </c>
      <c r="G1082" s="13" t="s">
        <v>10736</v>
      </c>
      <c r="H1082" s="13" t="s">
        <v>7</v>
      </c>
      <c r="I1082" s="13" t="s">
        <v>12877</v>
      </c>
      <c r="J1082" s="13" t="s">
        <v>13062</v>
      </c>
      <c r="K1082" s="13">
        <v>22901830</v>
      </c>
      <c r="L1082" s="13">
        <v>0</v>
      </c>
      <c r="M1082" s="12"/>
      <c r="N1082" s="12"/>
      <c r="O1082" s="12"/>
    </row>
    <row r="1083" spans="1:15">
      <c r="A1083" s="13" t="s">
        <v>2897</v>
      </c>
      <c r="B1083" s="13" t="s">
        <v>2898</v>
      </c>
      <c r="D1083" s="13" t="s">
        <v>2898</v>
      </c>
      <c r="E1083" s="13" t="s">
        <v>2897</v>
      </c>
      <c r="F1083" s="13" t="s">
        <v>64</v>
      </c>
      <c r="G1083" s="13" t="s">
        <v>185</v>
      </c>
      <c r="H1083" s="13" t="s">
        <v>12</v>
      </c>
      <c r="I1083" s="13" t="s">
        <v>12877</v>
      </c>
      <c r="J1083" s="13" t="s">
        <v>8728</v>
      </c>
      <c r="K1083" s="13">
        <v>24778037</v>
      </c>
      <c r="L1083" s="13">
        <v>24778037</v>
      </c>
      <c r="M1083" s="12" t="s">
        <v>29</v>
      </c>
      <c r="N1083" s="12" t="s">
        <v>1910</v>
      </c>
      <c r="O1083" s="12" t="s">
        <v>64</v>
      </c>
    </row>
    <row r="1084" spans="1:15">
      <c r="A1084" s="13" t="s">
        <v>2907</v>
      </c>
      <c r="B1084" s="13" t="s">
        <v>2908</v>
      </c>
      <c r="D1084" s="13" t="s">
        <v>2908</v>
      </c>
      <c r="E1084" s="13" t="s">
        <v>2907</v>
      </c>
      <c r="F1084" s="13" t="s">
        <v>2347</v>
      </c>
      <c r="G1084" s="13" t="s">
        <v>185</v>
      </c>
      <c r="H1084" s="13" t="s">
        <v>12</v>
      </c>
      <c r="I1084" s="13" t="s">
        <v>12877</v>
      </c>
      <c r="J1084" s="13" t="s">
        <v>13063</v>
      </c>
      <c r="K1084" s="13">
        <v>24778564</v>
      </c>
      <c r="L1084" s="13">
        <v>24778564</v>
      </c>
      <c r="M1084" s="12" t="s">
        <v>29</v>
      </c>
      <c r="N1084" s="12" t="s">
        <v>1972</v>
      </c>
      <c r="O1084" s="12" t="s">
        <v>2347</v>
      </c>
    </row>
    <row r="1085" spans="1:15">
      <c r="A1085" s="13" t="s">
        <v>2918</v>
      </c>
      <c r="B1085" s="13" t="s">
        <v>2920</v>
      </c>
      <c r="D1085" s="13" t="s">
        <v>2920</v>
      </c>
      <c r="E1085" s="13" t="s">
        <v>2918</v>
      </c>
      <c r="F1085" s="13" t="s">
        <v>2919</v>
      </c>
      <c r="G1085" s="13" t="s">
        <v>185</v>
      </c>
      <c r="H1085" s="13" t="s">
        <v>12</v>
      </c>
      <c r="I1085" s="13" t="s">
        <v>12877</v>
      </c>
      <c r="J1085" s="13" t="s">
        <v>7931</v>
      </c>
      <c r="K1085" s="13">
        <v>24777220</v>
      </c>
      <c r="L1085" s="13">
        <v>24777220</v>
      </c>
      <c r="M1085" s="12" t="s">
        <v>29</v>
      </c>
      <c r="N1085" s="12" t="s">
        <v>2130</v>
      </c>
      <c r="O1085" s="12" t="s">
        <v>2919</v>
      </c>
    </row>
    <row r="1086" spans="1:15">
      <c r="A1086" s="13" t="s">
        <v>179</v>
      </c>
      <c r="B1086" s="13" t="s">
        <v>182</v>
      </c>
      <c r="D1086" s="13" t="s">
        <v>182</v>
      </c>
      <c r="E1086" s="13" t="s">
        <v>179</v>
      </c>
      <c r="F1086" s="13" t="s">
        <v>180</v>
      </c>
      <c r="G1086" s="13" t="s">
        <v>10736</v>
      </c>
      <c r="H1086" s="13" t="s">
        <v>4</v>
      </c>
      <c r="I1086" s="13" t="s">
        <v>12877</v>
      </c>
      <c r="J1086" s="13" t="s">
        <v>9359</v>
      </c>
      <c r="K1086" s="13">
        <v>22310808</v>
      </c>
      <c r="L1086" s="13">
        <v>22310808</v>
      </c>
      <c r="M1086" s="12" t="s">
        <v>29</v>
      </c>
      <c r="N1086" s="12" t="s">
        <v>178</v>
      </c>
      <c r="O1086" s="12" t="s">
        <v>180</v>
      </c>
    </row>
    <row r="1087" spans="1:15">
      <c r="A1087" s="13" t="s">
        <v>3014</v>
      </c>
      <c r="B1087" s="13" t="s">
        <v>3016</v>
      </c>
      <c r="D1087" s="13" t="s">
        <v>3016</v>
      </c>
      <c r="E1087" s="13" t="s">
        <v>3014</v>
      </c>
      <c r="F1087" s="13" t="s">
        <v>3015</v>
      </c>
      <c r="G1087" s="13" t="s">
        <v>185</v>
      </c>
      <c r="H1087" s="13" t="s">
        <v>13</v>
      </c>
      <c r="I1087" s="13" t="s">
        <v>12877</v>
      </c>
      <c r="J1087" s="13" t="s">
        <v>13064</v>
      </c>
      <c r="K1087" s="13">
        <v>24713025</v>
      </c>
      <c r="L1087" s="13">
        <v>0</v>
      </c>
      <c r="M1087" s="12" t="s">
        <v>29</v>
      </c>
      <c r="N1087" s="12" t="s">
        <v>7319</v>
      </c>
      <c r="O1087" s="12" t="s">
        <v>3015</v>
      </c>
    </row>
    <row r="1088" spans="1:15">
      <c r="A1088" s="13" t="s">
        <v>2981</v>
      </c>
      <c r="B1088" s="13" t="s">
        <v>2982</v>
      </c>
      <c r="D1088" s="13" t="s">
        <v>2982</v>
      </c>
      <c r="E1088" s="13" t="s">
        <v>2981</v>
      </c>
      <c r="F1088" s="13" t="s">
        <v>203</v>
      </c>
      <c r="G1088" s="13" t="s">
        <v>185</v>
      </c>
      <c r="H1088" s="13" t="s">
        <v>14</v>
      </c>
      <c r="I1088" s="13" t="s">
        <v>12877</v>
      </c>
      <c r="J1088" s="13" t="s">
        <v>8727</v>
      </c>
      <c r="K1088" s="13">
        <v>24718060</v>
      </c>
      <c r="L1088" s="13">
        <v>24718060</v>
      </c>
      <c r="M1088" s="12" t="s">
        <v>29</v>
      </c>
      <c r="N1088" s="12" t="s">
        <v>2980</v>
      </c>
      <c r="O1088" s="12" t="s">
        <v>203</v>
      </c>
    </row>
    <row r="1089" spans="1:15">
      <c r="A1089" s="13" t="s">
        <v>2971</v>
      </c>
      <c r="B1089" s="13" t="s">
        <v>2972</v>
      </c>
      <c r="D1089" s="13" t="s">
        <v>2972</v>
      </c>
      <c r="E1089" s="13" t="s">
        <v>2971</v>
      </c>
      <c r="F1089" s="13" t="s">
        <v>30</v>
      </c>
      <c r="G1089" s="13" t="s">
        <v>185</v>
      </c>
      <c r="H1089" s="13" t="s">
        <v>14</v>
      </c>
      <c r="I1089" s="13" t="s">
        <v>12877</v>
      </c>
      <c r="J1089" s="13" t="s">
        <v>8729</v>
      </c>
      <c r="K1089" s="13">
        <v>41051065</v>
      </c>
      <c r="L1089" s="13">
        <v>0</v>
      </c>
      <c r="M1089" s="12" t="s">
        <v>29</v>
      </c>
      <c r="N1089" s="12" t="s">
        <v>2970</v>
      </c>
      <c r="O1089" s="12" t="s">
        <v>30</v>
      </c>
    </row>
    <row r="1090" spans="1:15">
      <c r="A1090" s="13" t="s">
        <v>2899</v>
      </c>
      <c r="B1090" s="13" t="s">
        <v>2901</v>
      </c>
      <c r="D1090" s="13" t="s">
        <v>2901</v>
      </c>
      <c r="E1090" s="13" t="s">
        <v>2899</v>
      </c>
      <c r="F1090" s="13" t="s">
        <v>2900</v>
      </c>
      <c r="G1090" s="13" t="s">
        <v>185</v>
      </c>
      <c r="H1090" s="13" t="s">
        <v>18</v>
      </c>
      <c r="I1090" s="13" t="s">
        <v>12877</v>
      </c>
      <c r="J1090" s="13" t="s">
        <v>9939</v>
      </c>
      <c r="K1090" s="13">
        <v>24673060</v>
      </c>
      <c r="L1090" s="13">
        <v>0</v>
      </c>
      <c r="M1090" s="12" t="s">
        <v>29</v>
      </c>
      <c r="N1090" s="12" t="s">
        <v>1925</v>
      </c>
      <c r="O1090" s="12" t="s">
        <v>2900</v>
      </c>
    </row>
    <row r="1091" spans="1:15">
      <c r="A1091" s="13" t="s">
        <v>1122</v>
      </c>
      <c r="B1091" s="13" t="s">
        <v>1123</v>
      </c>
      <c r="D1091" s="13" t="s">
        <v>1123</v>
      </c>
      <c r="E1091" s="13" t="s">
        <v>1122</v>
      </c>
      <c r="F1091" s="13" t="s">
        <v>10198</v>
      </c>
      <c r="G1091" s="13" t="s">
        <v>10756</v>
      </c>
      <c r="H1091" s="13" t="s">
        <v>4</v>
      </c>
      <c r="I1091" s="13" t="s">
        <v>12877</v>
      </c>
      <c r="J1091" s="13" t="s">
        <v>10896</v>
      </c>
      <c r="K1091" s="13">
        <v>27715573</v>
      </c>
      <c r="L1091" s="13">
        <v>0</v>
      </c>
      <c r="M1091" s="12" t="s">
        <v>29</v>
      </c>
      <c r="N1091" s="12" t="s">
        <v>1121</v>
      </c>
      <c r="O1091" s="12" t="s">
        <v>10198</v>
      </c>
    </row>
    <row r="1092" spans="1:15">
      <c r="A1092" s="13" t="s">
        <v>4585</v>
      </c>
      <c r="B1092" s="13" t="s">
        <v>3335</v>
      </c>
      <c r="D1092" s="13" t="s">
        <v>3335</v>
      </c>
      <c r="E1092" s="13" t="s">
        <v>4585</v>
      </c>
      <c r="F1092" s="13" t="s">
        <v>1028</v>
      </c>
      <c r="G1092" s="13" t="s">
        <v>167</v>
      </c>
      <c r="H1092" s="13" t="s">
        <v>3</v>
      </c>
      <c r="I1092" s="13" t="s">
        <v>12877</v>
      </c>
      <c r="J1092" s="13" t="s">
        <v>6919</v>
      </c>
      <c r="K1092" s="13">
        <v>24702980</v>
      </c>
      <c r="L1092" s="13">
        <v>0</v>
      </c>
      <c r="M1092" s="12" t="s">
        <v>29</v>
      </c>
      <c r="N1092" s="12" t="s">
        <v>127</v>
      </c>
      <c r="O1092" s="12" t="s">
        <v>1028</v>
      </c>
    </row>
    <row r="1093" spans="1:15">
      <c r="A1093" s="13" t="s">
        <v>4586</v>
      </c>
      <c r="B1093" s="13" t="s">
        <v>3338</v>
      </c>
      <c r="D1093" s="13" t="s">
        <v>3338</v>
      </c>
      <c r="E1093" s="13" t="s">
        <v>4586</v>
      </c>
      <c r="F1093" s="13" t="s">
        <v>2452</v>
      </c>
      <c r="G1093" s="13" t="s">
        <v>167</v>
      </c>
      <c r="H1093" s="13" t="s">
        <v>5</v>
      </c>
      <c r="I1093" s="13" t="s">
        <v>12877</v>
      </c>
      <c r="J1093" s="13" t="s">
        <v>9326</v>
      </c>
      <c r="K1093" s="13">
        <v>24700850</v>
      </c>
      <c r="L1093" s="13">
        <v>24701583</v>
      </c>
      <c r="M1093" s="12" t="s">
        <v>29</v>
      </c>
      <c r="N1093" s="12" t="s">
        <v>843</v>
      </c>
      <c r="O1093" s="12" t="s">
        <v>2452</v>
      </c>
    </row>
    <row r="1094" spans="1:15">
      <c r="A1094" s="13" t="s">
        <v>1104</v>
      </c>
      <c r="B1094" s="13" t="s">
        <v>1106</v>
      </c>
      <c r="D1094" s="13" t="s">
        <v>1106</v>
      </c>
      <c r="E1094" s="13" t="s">
        <v>1104</v>
      </c>
      <c r="F1094" s="13" t="s">
        <v>1105</v>
      </c>
      <c r="G1094" s="13" t="s">
        <v>10756</v>
      </c>
      <c r="H1094" s="13" t="s">
        <v>4</v>
      </c>
      <c r="I1094" s="13" t="s">
        <v>12877</v>
      </c>
      <c r="J1094" s="13" t="s">
        <v>9327</v>
      </c>
      <c r="K1094" s="13">
        <v>27721643</v>
      </c>
      <c r="L1094" s="13">
        <v>0</v>
      </c>
      <c r="M1094" s="12" t="s">
        <v>29</v>
      </c>
      <c r="N1094" s="12" t="s">
        <v>1103</v>
      </c>
      <c r="O1094" s="12" t="s">
        <v>1105</v>
      </c>
    </row>
    <row r="1095" spans="1:15">
      <c r="A1095" s="13" t="s">
        <v>4602</v>
      </c>
      <c r="B1095" s="13" t="s">
        <v>3344</v>
      </c>
      <c r="D1095" s="13" t="s">
        <v>3344</v>
      </c>
      <c r="E1095" s="13" t="s">
        <v>4602</v>
      </c>
      <c r="F1095" s="13" t="s">
        <v>3586</v>
      </c>
      <c r="G1095" s="13" t="s">
        <v>167</v>
      </c>
      <c r="H1095" s="13" t="s">
        <v>3</v>
      </c>
      <c r="I1095" s="13" t="s">
        <v>12877</v>
      </c>
      <c r="J1095" s="13" t="s">
        <v>11847</v>
      </c>
      <c r="K1095" s="13">
        <v>22065916</v>
      </c>
      <c r="L1095" s="13">
        <v>0</v>
      </c>
      <c r="M1095" s="12" t="s">
        <v>29</v>
      </c>
      <c r="N1095" s="12" t="s">
        <v>3341</v>
      </c>
      <c r="O1095" s="12" t="s">
        <v>3586</v>
      </c>
    </row>
    <row r="1096" spans="1:15">
      <c r="A1096" s="13" t="s">
        <v>4589</v>
      </c>
      <c r="B1096" s="13" t="s">
        <v>3345</v>
      </c>
      <c r="D1096" s="13" t="s">
        <v>3345</v>
      </c>
      <c r="E1096" s="13" t="s">
        <v>4589</v>
      </c>
      <c r="F1096" s="13" t="s">
        <v>4590</v>
      </c>
      <c r="G1096" s="13" t="s">
        <v>167</v>
      </c>
      <c r="H1096" s="13" t="s">
        <v>3</v>
      </c>
      <c r="I1096" s="13" t="s">
        <v>12877</v>
      </c>
      <c r="J1096" s="13" t="s">
        <v>4591</v>
      </c>
      <c r="K1096" s="13">
        <v>24700467</v>
      </c>
      <c r="L1096" s="13">
        <v>24700467</v>
      </c>
      <c r="M1096" s="12" t="s">
        <v>29</v>
      </c>
      <c r="N1096" s="12" t="s">
        <v>988</v>
      </c>
      <c r="O1096" s="12" t="s">
        <v>4590</v>
      </c>
    </row>
    <row r="1097" spans="1:15">
      <c r="A1097" s="13" t="s">
        <v>4574</v>
      </c>
      <c r="B1097" s="13" t="s">
        <v>3348</v>
      </c>
      <c r="D1097" s="13" t="s">
        <v>3348</v>
      </c>
      <c r="E1097" s="13" t="s">
        <v>4574</v>
      </c>
      <c r="F1097" s="13" t="s">
        <v>2892</v>
      </c>
      <c r="G1097" s="13" t="s">
        <v>167</v>
      </c>
      <c r="H1097" s="13" t="s">
        <v>3</v>
      </c>
      <c r="I1097" s="13" t="s">
        <v>12877</v>
      </c>
      <c r="J1097" s="13" t="s">
        <v>4575</v>
      </c>
      <c r="K1097" s="13">
        <v>24702404</v>
      </c>
      <c r="L1097" s="13">
        <v>24700533</v>
      </c>
      <c r="M1097" s="12" t="s">
        <v>29</v>
      </c>
      <c r="N1097" s="12" t="s">
        <v>7320</v>
      </c>
      <c r="O1097" s="12" t="s">
        <v>2892</v>
      </c>
    </row>
    <row r="1098" spans="1:15">
      <c r="A1098" s="13" t="s">
        <v>6011</v>
      </c>
      <c r="B1098" s="13" t="s">
        <v>3350</v>
      </c>
      <c r="D1098" s="13" t="s">
        <v>3350</v>
      </c>
      <c r="E1098" s="13" t="s">
        <v>6011</v>
      </c>
      <c r="F1098" s="13" t="s">
        <v>9811</v>
      </c>
      <c r="G1098" s="13" t="s">
        <v>172</v>
      </c>
      <c r="H1098" s="13" t="s">
        <v>5</v>
      </c>
      <c r="I1098" s="13" t="s">
        <v>12877</v>
      </c>
      <c r="J1098" s="13" t="s">
        <v>13065</v>
      </c>
      <c r="K1098" s="13">
        <v>22699502</v>
      </c>
      <c r="L1098" s="13">
        <v>22699502</v>
      </c>
      <c r="M1098" s="12" t="s">
        <v>29</v>
      </c>
      <c r="N1098" s="12" t="s">
        <v>7321</v>
      </c>
      <c r="O1098" s="12" t="s">
        <v>9811</v>
      </c>
    </row>
    <row r="1099" spans="1:15">
      <c r="A1099" s="13" t="s">
        <v>1167</v>
      </c>
      <c r="B1099" s="13" t="s">
        <v>1168</v>
      </c>
      <c r="D1099" s="13" t="s">
        <v>1168</v>
      </c>
      <c r="E1099" s="13" t="s">
        <v>1167</v>
      </c>
      <c r="F1099" s="13" t="s">
        <v>852</v>
      </c>
      <c r="G1099" s="13" t="s">
        <v>10756</v>
      </c>
      <c r="H1099" s="13" t="s">
        <v>14</v>
      </c>
      <c r="I1099" s="13" t="s">
        <v>12877</v>
      </c>
      <c r="J1099" s="13" t="s">
        <v>13066</v>
      </c>
      <c r="K1099" s="13">
        <v>27719922</v>
      </c>
      <c r="L1099" s="13">
        <v>0</v>
      </c>
      <c r="M1099" s="12" t="s">
        <v>29</v>
      </c>
      <c r="N1099" s="12" t="s">
        <v>7322</v>
      </c>
      <c r="O1099" s="12" t="s">
        <v>852</v>
      </c>
    </row>
    <row r="1100" spans="1:15">
      <c r="A1100" s="13" t="s">
        <v>1170</v>
      </c>
      <c r="B1100" s="13" t="s">
        <v>1172</v>
      </c>
      <c r="D1100" s="13" t="s">
        <v>1172</v>
      </c>
      <c r="E1100" s="13" t="s">
        <v>1170</v>
      </c>
      <c r="F1100" s="13" t="s">
        <v>1171</v>
      </c>
      <c r="G1100" s="13" t="s">
        <v>10756</v>
      </c>
      <c r="H1100" s="13" t="s">
        <v>14</v>
      </c>
      <c r="I1100" s="13" t="s">
        <v>12877</v>
      </c>
      <c r="J1100" s="13" t="s">
        <v>7912</v>
      </c>
      <c r="K1100" s="13">
        <v>27722252</v>
      </c>
      <c r="L1100" s="13">
        <v>0</v>
      </c>
      <c r="M1100" s="12" t="s">
        <v>29</v>
      </c>
      <c r="N1100" s="12" t="s">
        <v>7323</v>
      </c>
      <c r="O1100" s="12" t="s">
        <v>1171</v>
      </c>
    </row>
    <row r="1101" spans="1:15">
      <c r="A1101" s="13" t="s">
        <v>6083</v>
      </c>
      <c r="B1101" s="13" t="s">
        <v>2056</v>
      </c>
      <c r="D1101" s="13" t="s">
        <v>2056</v>
      </c>
      <c r="E1101" s="13" t="s">
        <v>6083</v>
      </c>
      <c r="F1101" s="13" t="s">
        <v>6084</v>
      </c>
      <c r="G1101" s="13" t="s">
        <v>167</v>
      </c>
      <c r="H1101" s="13" t="s">
        <v>4</v>
      </c>
      <c r="I1101" s="13" t="s">
        <v>12877</v>
      </c>
      <c r="J1101" s="13" t="s">
        <v>6085</v>
      </c>
      <c r="K1101" s="13">
        <v>72965291</v>
      </c>
      <c r="L1101" s="13">
        <v>24660220</v>
      </c>
      <c r="M1101" s="12" t="s">
        <v>29</v>
      </c>
      <c r="N1101" s="12" t="s">
        <v>7324</v>
      </c>
      <c r="O1101" s="12" t="s">
        <v>6084</v>
      </c>
    </row>
    <row r="1102" spans="1:15">
      <c r="A1102" s="13" t="s">
        <v>1226</v>
      </c>
      <c r="B1102" s="13" t="s">
        <v>1227</v>
      </c>
      <c r="D1102" s="13" t="s">
        <v>1227</v>
      </c>
      <c r="E1102" s="13" t="s">
        <v>1226</v>
      </c>
      <c r="F1102" s="13" t="s">
        <v>8654</v>
      </c>
      <c r="G1102" s="13" t="s">
        <v>10756</v>
      </c>
      <c r="H1102" s="13" t="s">
        <v>6</v>
      </c>
      <c r="I1102" s="13" t="s">
        <v>12877</v>
      </c>
      <c r="J1102" s="13" t="s">
        <v>13067</v>
      </c>
      <c r="K1102" s="13">
        <v>27870430</v>
      </c>
      <c r="L1102" s="13">
        <v>0</v>
      </c>
      <c r="M1102" s="12" t="s">
        <v>29</v>
      </c>
      <c r="N1102" s="12" t="s">
        <v>1225</v>
      </c>
      <c r="O1102" s="12" t="s">
        <v>8654</v>
      </c>
    </row>
    <row r="1103" spans="1:15">
      <c r="A1103" s="13" t="s">
        <v>3854</v>
      </c>
      <c r="B1103" s="13" t="s">
        <v>3362</v>
      </c>
      <c r="D1103" s="13" t="s">
        <v>3362</v>
      </c>
      <c r="E1103" s="13" t="s">
        <v>3854</v>
      </c>
      <c r="F1103" s="13" t="s">
        <v>9812</v>
      </c>
      <c r="G1103" s="13" t="s">
        <v>172</v>
      </c>
      <c r="H1103" s="13" t="s">
        <v>9</v>
      </c>
      <c r="I1103" s="13" t="s">
        <v>12877</v>
      </c>
      <c r="J1103" s="13" t="s">
        <v>8701</v>
      </c>
      <c r="K1103" s="13">
        <v>22625185</v>
      </c>
      <c r="L1103" s="13">
        <v>22625185</v>
      </c>
      <c r="M1103" s="12" t="s">
        <v>29</v>
      </c>
      <c r="N1103" s="12" t="s">
        <v>3853</v>
      </c>
      <c r="O1103" s="12" t="s">
        <v>9812</v>
      </c>
    </row>
    <row r="1104" spans="1:15">
      <c r="A1104" s="13" t="s">
        <v>4542</v>
      </c>
      <c r="B1104" s="13" t="s">
        <v>3365</v>
      </c>
      <c r="D1104" s="13" t="s">
        <v>3365</v>
      </c>
      <c r="E1104" s="13" t="s">
        <v>4542</v>
      </c>
      <c r="F1104" s="13" t="s">
        <v>3231</v>
      </c>
      <c r="G1104" s="13" t="s">
        <v>167</v>
      </c>
      <c r="H1104" s="13" t="s">
        <v>6</v>
      </c>
      <c r="I1104" s="13" t="s">
        <v>12877</v>
      </c>
      <c r="J1104" s="13" t="s">
        <v>10200</v>
      </c>
      <c r="K1104" s="13">
        <v>24701221</v>
      </c>
      <c r="L1104" s="13">
        <v>24701221</v>
      </c>
      <c r="M1104" s="12" t="s">
        <v>29</v>
      </c>
      <c r="N1104" s="12" t="s">
        <v>3561</v>
      </c>
      <c r="O1104" s="12" t="s">
        <v>3231</v>
      </c>
    </row>
    <row r="1105" spans="1:15">
      <c r="A1105" s="13" t="s">
        <v>8598</v>
      </c>
      <c r="B1105" s="13" t="s">
        <v>7157</v>
      </c>
      <c r="D1105" s="13" t="s">
        <v>7157</v>
      </c>
      <c r="E1105" s="13" t="s">
        <v>8598</v>
      </c>
      <c r="F1105" s="13" t="s">
        <v>8882</v>
      </c>
      <c r="G1105" s="13" t="s">
        <v>195</v>
      </c>
      <c r="H1105" s="13" t="s">
        <v>5</v>
      </c>
      <c r="I1105" s="13" t="s">
        <v>12877</v>
      </c>
      <c r="J1105" s="13" t="s">
        <v>8883</v>
      </c>
      <c r="K1105" s="13">
        <v>26536468</v>
      </c>
      <c r="L1105" s="13">
        <v>26536468</v>
      </c>
      <c r="M1105" s="12" t="s">
        <v>29</v>
      </c>
      <c r="N1105" s="12" t="s">
        <v>8884</v>
      </c>
      <c r="O1105" s="12" t="s">
        <v>8882</v>
      </c>
    </row>
    <row r="1106" spans="1:15">
      <c r="A1106" s="13" t="s">
        <v>4620</v>
      </c>
      <c r="B1106" s="13" t="s">
        <v>3369</v>
      </c>
      <c r="D1106" s="13" t="s">
        <v>3369</v>
      </c>
      <c r="E1106" s="13" t="s">
        <v>4620</v>
      </c>
      <c r="F1106" s="13" t="s">
        <v>1100</v>
      </c>
      <c r="G1106" s="13" t="s">
        <v>167</v>
      </c>
      <c r="H1106" s="13" t="s">
        <v>12</v>
      </c>
      <c r="I1106" s="13" t="s">
        <v>12877</v>
      </c>
      <c r="J1106" s="13" t="s">
        <v>4621</v>
      </c>
      <c r="K1106" s="13">
        <v>24708290</v>
      </c>
      <c r="L1106" s="13">
        <v>24708290</v>
      </c>
      <c r="M1106" s="12" t="s">
        <v>29</v>
      </c>
      <c r="N1106" s="12" t="s">
        <v>4619</v>
      </c>
      <c r="O1106" s="12" t="s">
        <v>1100</v>
      </c>
    </row>
    <row r="1107" spans="1:15">
      <c r="A1107" s="13" t="s">
        <v>3938</v>
      </c>
      <c r="B1107" s="13" t="s">
        <v>3373</v>
      </c>
      <c r="D1107" s="13" t="s">
        <v>3373</v>
      </c>
      <c r="E1107" s="13" t="s">
        <v>3938</v>
      </c>
      <c r="F1107" s="13" t="s">
        <v>3939</v>
      </c>
      <c r="G1107" s="13" t="s">
        <v>10767</v>
      </c>
      <c r="H1107" s="13" t="s">
        <v>6</v>
      </c>
      <c r="I1107" s="13" t="s">
        <v>12877</v>
      </c>
      <c r="J1107" s="13" t="s">
        <v>6479</v>
      </c>
      <c r="K1107" s="13">
        <v>88316371</v>
      </c>
      <c r="L1107" s="13">
        <v>0</v>
      </c>
      <c r="M1107" s="12" t="s">
        <v>29</v>
      </c>
      <c r="N1107" s="12" t="s">
        <v>2251</v>
      </c>
      <c r="O1107" s="12" t="s">
        <v>3939</v>
      </c>
    </row>
    <row r="1108" spans="1:15">
      <c r="A1108" s="13" t="s">
        <v>3867</v>
      </c>
      <c r="B1108" s="13" t="s">
        <v>3378</v>
      </c>
      <c r="D1108" s="13" t="s">
        <v>3378</v>
      </c>
      <c r="E1108" s="13" t="s">
        <v>3867</v>
      </c>
      <c r="F1108" s="13" t="s">
        <v>3868</v>
      </c>
      <c r="G1108" s="13" t="s">
        <v>10767</v>
      </c>
      <c r="H1108" s="13" t="s">
        <v>3</v>
      </c>
      <c r="I1108" s="13" t="s">
        <v>12877</v>
      </c>
      <c r="J1108" s="13" t="s">
        <v>3869</v>
      </c>
      <c r="K1108" s="13">
        <v>27611112</v>
      </c>
      <c r="L1108" s="13">
        <v>0</v>
      </c>
      <c r="M1108" s="12" t="s">
        <v>29</v>
      </c>
      <c r="N1108" s="12" t="s">
        <v>2576</v>
      </c>
      <c r="O1108" s="12" t="s">
        <v>3868</v>
      </c>
    </row>
    <row r="1109" spans="1:15">
      <c r="A1109" s="13" t="s">
        <v>4627</v>
      </c>
      <c r="B1109" s="13" t="s">
        <v>3382</v>
      </c>
      <c r="D1109" s="13" t="s">
        <v>3382</v>
      </c>
      <c r="E1109" s="13" t="s">
        <v>4627</v>
      </c>
      <c r="F1109" s="13" t="s">
        <v>76</v>
      </c>
      <c r="G1109" s="13" t="s">
        <v>167</v>
      </c>
      <c r="H1109" s="13" t="s">
        <v>12</v>
      </c>
      <c r="I1109" s="13" t="s">
        <v>12877</v>
      </c>
      <c r="J1109" s="13" t="s">
        <v>10897</v>
      </c>
      <c r="K1109" s="13">
        <v>24708509</v>
      </c>
      <c r="L1109" s="13">
        <v>24708509</v>
      </c>
      <c r="M1109" s="12" t="s">
        <v>29</v>
      </c>
      <c r="N1109" s="12" t="s">
        <v>3999</v>
      </c>
      <c r="O1109" s="12" t="s">
        <v>76</v>
      </c>
    </row>
    <row r="1110" spans="1:15">
      <c r="A1110" s="13" t="s">
        <v>4616</v>
      </c>
      <c r="B1110" s="13" t="s">
        <v>3385</v>
      </c>
      <c r="D1110" s="13" t="s">
        <v>3385</v>
      </c>
      <c r="E1110" s="13" t="s">
        <v>4616</v>
      </c>
      <c r="F1110" s="13" t="s">
        <v>639</v>
      </c>
      <c r="G1110" s="13" t="s">
        <v>167</v>
      </c>
      <c r="H1110" s="13" t="s">
        <v>12</v>
      </c>
      <c r="I1110" s="13" t="s">
        <v>12877</v>
      </c>
      <c r="J1110" s="13" t="s">
        <v>11934</v>
      </c>
      <c r="K1110" s="13">
        <v>24021225</v>
      </c>
      <c r="L1110" s="13">
        <v>24021225</v>
      </c>
      <c r="M1110" s="12" t="s">
        <v>29</v>
      </c>
      <c r="N1110" s="12" t="s">
        <v>3899</v>
      </c>
      <c r="O1110" s="12" t="s">
        <v>639</v>
      </c>
    </row>
    <row r="1111" spans="1:15">
      <c r="A1111" s="13" t="s">
        <v>4029</v>
      </c>
      <c r="B1111" s="13" t="s">
        <v>1220</v>
      </c>
      <c r="D1111" s="13" t="s">
        <v>1220</v>
      </c>
      <c r="E1111" s="13" t="s">
        <v>4029</v>
      </c>
      <c r="F1111" s="13" t="s">
        <v>4030</v>
      </c>
      <c r="G1111" s="13" t="s">
        <v>167</v>
      </c>
      <c r="H1111" s="13" t="s">
        <v>10</v>
      </c>
      <c r="I1111" s="13" t="s">
        <v>12877</v>
      </c>
      <c r="J1111" s="13" t="s">
        <v>10201</v>
      </c>
      <c r="K1111" s="13">
        <v>24702822</v>
      </c>
      <c r="L1111" s="13">
        <v>24702822</v>
      </c>
      <c r="M1111" s="12" t="s">
        <v>29</v>
      </c>
      <c r="N1111" s="12" t="s">
        <v>1471</v>
      </c>
      <c r="O1111" s="12" t="s">
        <v>4030</v>
      </c>
    </row>
    <row r="1112" spans="1:15">
      <c r="A1112" s="13" t="s">
        <v>4066</v>
      </c>
      <c r="B1112" s="13" t="s">
        <v>3391</v>
      </c>
      <c r="D1112" s="13" t="s">
        <v>3391</v>
      </c>
      <c r="E1112" s="13" t="s">
        <v>4066</v>
      </c>
      <c r="F1112" s="13" t="s">
        <v>4067</v>
      </c>
      <c r="G1112" s="13" t="s">
        <v>167</v>
      </c>
      <c r="H1112" s="13" t="s">
        <v>10</v>
      </c>
      <c r="I1112" s="13" t="s">
        <v>12877</v>
      </c>
      <c r="J1112" s="13" t="s">
        <v>13068</v>
      </c>
      <c r="K1112" s="13">
        <v>22064041</v>
      </c>
      <c r="L1112" s="13">
        <v>0</v>
      </c>
      <c r="M1112" s="12" t="s">
        <v>29</v>
      </c>
      <c r="N1112" s="12" t="s">
        <v>4065</v>
      </c>
      <c r="O1112" s="12" t="s">
        <v>4067</v>
      </c>
    </row>
    <row r="1113" spans="1:15">
      <c r="A1113" s="13" t="s">
        <v>4037</v>
      </c>
      <c r="B1113" s="13" t="s">
        <v>3395</v>
      </c>
      <c r="D1113" s="13" t="s">
        <v>3395</v>
      </c>
      <c r="E1113" s="13" t="s">
        <v>4037</v>
      </c>
      <c r="F1113" s="13" t="s">
        <v>4024</v>
      </c>
      <c r="G1113" s="13" t="s">
        <v>167</v>
      </c>
      <c r="H1113" s="13" t="s">
        <v>10</v>
      </c>
      <c r="I1113" s="13" t="s">
        <v>12877</v>
      </c>
      <c r="J1113" s="13" t="s">
        <v>10202</v>
      </c>
      <c r="K1113" s="13">
        <v>22064228</v>
      </c>
      <c r="L1113" s="13">
        <v>0</v>
      </c>
      <c r="M1113" s="12" t="s">
        <v>29</v>
      </c>
      <c r="N1113" s="12" t="s">
        <v>1304</v>
      </c>
      <c r="O1113" s="12" t="s">
        <v>4024</v>
      </c>
    </row>
    <row r="1114" spans="1:15">
      <c r="A1114" s="13" t="s">
        <v>4628</v>
      </c>
      <c r="B1114" s="13" t="s">
        <v>3398</v>
      </c>
      <c r="D1114" s="13" t="s">
        <v>3398</v>
      </c>
      <c r="E1114" s="13" t="s">
        <v>4628</v>
      </c>
      <c r="F1114" s="13" t="s">
        <v>4027</v>
      </c>
      <c r="G1114" s="13" t="s">
        <v>1654</v>
      </c>
      <c r="H1114" s="13" t="s">
        <v>3</v>
      </c>
      <c r="I1114" s="13" t="s">
        <v>12877</v>
      </c>
      <c r="J1114" s="13" t="s">
        <v>13069</v>
      </c>
      <c r="K1114" s="13">
        <v>84280909</v>
      </c>
      <c r="L1114" s="13">
        <v>26748461</v>
      </c>
      <c r="M1114" s="12" t="s">
        <v>29</v>
      </c>
      <c r="N1114" s="12" t="s">
        <v>7325</v>
      </c>
      <c r="O1114" s="12" t="s">
        <v>4027</v>
      </c>
    </row>
    <row r="1115" spans="1:15">
      <c r="A1115" s="13" t="s">
        <v>1296</v>
      </c>
      <c r="B1115" s="13" t="s">
        <v>1298</v>
      </c>
      <c r="D1115" s="13" t="s">
        <v>1298</v>
      </c>
      <c r="E1115" s="13" t="s">
        <v>1296</v>
      </c>
      <c r="F1115" s="13" t="s">
        <v>1297</v>
      </c>
      <c r="G1115" s="13" t="s">
        <v>10756</v>
      </c>
      <c r="H1115" s="13" t="s">
        <v>7</v>
      </c>
      <c r="I1115" s="13" t="s">
        <v>12877</v>
      </c>
      <c r="J1115" s="13" t="s">
        <v>1570</v>
      </c>
      <c r="K1115" s="13">
        <v>27382456</v>
      </c>
      <c r="L1115" s="13">
        <v>0</v>
      </c>
      <c r="M1115" s="12" t="s">
        <v>29</v>
      </c>
      <c r="N1115" s="12" t="s">
        <v>1295</v>
      </c>
      <c r="O1115" s="12" t="s">
        <v>1297</v>
      </c>
    </row>
    <row r="1116" spans="1:15">
      <c r="A1116" s="13" t="s">
        <v>1370</v>
      </c>
      <c r="B1116" s="13" t="s">
        <v>1371</v>
      </c>
      <c r="D1116" s="13" t="s">
        <v>1371</v>
      </c>
      <c r="E1116" s="13" t="s">
        <v>1370</v>
      </c>
      <c r="F1116" s="13" t="s">
        <v>174</v>
      </c>
      <c r="G1116" s="13" t="s">
        <v>10756</v>
      </c>
      <c r="H1116" s="13" t="s">
        <v>9</v>
      </c>
      <c r="I1116" s="13" t="s">
        <v>12877</v>
      </c>
      <c r="J1116" s="13" t="s">
        <v>10302</v>
      </c>
      <c r="K1116" s="13">
        <v>21001842</v>
      </c>
      <c r="L1116" s="13">
        <v>0</v>
      </c>
      <c r="M1116" s="12" t="s">
        <v>29</v>
      </c>
      <c r="N1116" s="12" t="s">
        <v>277</v>
      </c>
      <c r="O1116" s="12" t="s">
        <v>174</v>
      </c>
    </row>
    <row r="1117" spans="1:15">
      <c r="A1117" s="13" t="s">
        <v>1374</v>
      </c>
      <c r="B1117" s="13" t="s">
        <v>1377</v>
      </c>
      <c r="D1117" s="13" t="s">
        <v>1377</v>
      </c>
      <c r="E1117" s="13" t="s">
        <v>1374</v>
      </c>
      <c r="F1117" s="13" t="s">
        <v>350</v>
      </c>
      <c r="G1117" s="13" t="s">
        <v>10756</v>
      </c>
      <c r="H1117" s="13" t="s">
        <v>13</v>
      </c>
      <c r="I1117" s="13" t="s">
        <v>12877</v>
      </c>
      <c r="J1117" s="13" t="s">
        <v>10203</v>
      </c>
      <c r="K1117" s="13">
        <v>71219442</v>
      </c>
      <c r="L1117" s="13">
        <v>0</v>
      </c>
      <c r="M1117" s="12" t="s">
        <v>29</v>
      </c>
      <c r="N1117" s="12" t="s">
        <v>1373</v>
      </c>
      <c r="O1117" s="12" t="s">
        <v>350</v>
      </c>
    </row>
    <row r="1118" spans="1:15">
      <c r="A1118" s="13" t="s">
        <v>1383</v>
      </c>
      <c r="B1118" s="13" t="s">
        <v>1385</v>
      </c>
      <c r="D1118" s="13" t="s">
        <v>1385</v>
      </c>
      <c r="E1118" s="13" t="s">
        <v>1383</v>
      </c>
      <c r="F1118" s="13" t="s">
        <v>7326</v>
      </c>
      <c r="G1118" s="13" t="s">
        <v>10756</v>
      </c>
      <c r="H1118" s="13" t="s">
        <v>9</v>
      </c>
      <c r="I1118" s="13" t="s">
        <v>12877</v>
      </c>
      <c r="J1118" s="13" t="s">
        <v>9922</v>
      </c>
      <c r="K1118" s="13">
        <v>71216832</v>
      </c>
      <c r="L1118" s="13">
        <v>0</v>
      </c>
      <c r="M1118" s="12" t="s">
        <v>29</v>
      </c>
      <c r="N1118" s="12" t="s">
        <v>1382</v>
      </c>
      <c r="O1118" s="12" t="s">
        <v>7326</v>
      </c>
    </row>
    <row r="1119" spans="1:15">
      <c r="A1119" s="13" t="s">
        <v>1396</v>
      </c>
      <c r="B1119" s="13" t="s">
        <v>1399</v>
      </c>
      <c r="D1119" s="13" t="s">
        <v>1399</v>
      </c>
      <c r="E1119" s="13" t="s">
        <v>1396</v>
      </c>
      <c r="F1119" s="13" t="s">
        <v>202</v>
      </c>
      <c r="G1119" s="13" t="s">
        <v>10756</v>
      </c>
      <c r="H1119" s="13" t="s">
        <v>13</v>
      </c>
      <c r="I1119" s="13" t="s">
        <v>12877</v>
      </c>
      <c r="J1119" s="13" t="s">
        <v>10898</v>
      </c>
      <c r="K1119" s="13">
        <v>27311078</v>
      </c>
      <c r="L1119" s="13">
        <v>27311078</v>
      </c>
      <c r="M1119" s="12" t="s">
        <v>29</v>
      </c>
      <c r="N1119" s="12" t="s">
        <v>6864</v>
      </c>
      <c r="O1119" s="12" t="s">
        <v>202</v>
      </c>
    </row>
    <row r="1120" spans="1:15">
      <c r="A1120" s="13" t="s">
        <v>1433</v>
      </c>
      <c r="B1120" s="13" t="s">
        <v>1434</v>
      </c>
      <c r="D1120" s="13" t="s">
        <v>1434</v>
      </c>
      <c r="E1120" s="13" t="s">
        <v>1433</v>
      </c>
      <c r="F1120" s="13" t="s">
        <v>372</v>
      </c>
      <c r="G1120" s="13" t="s">
        <v>10756</v>
      </c>
      <c r="H1120" s="13" t="s">
        <v>13</v>
      </c>
      <c r="I1120" s="13" t="s">
        <v>12877</v>
      </c>
      <c r="J1120" s="13" t="s">
        <v>13070</v>
      </c>
      <c r="K1120" s="13">
        <v>89217396</v>
      </c>
      <c r="L1120" s="13">
        <v>0</v>
      </c>
      <c r="M1120" s="12" t="s">
        <v>29</v>
      </c>
      <c r="N1120" s="12" t="s">
        <v>899</v>
      </c>
      <c r="O1120" s="12" t="s">
        <v>372</v>
      </c>
    </row>
    <row r="1121" spans="1:15">
      <c r="A1121" s="13" t="s">
        <v>1423</v>
      </c>
      <c r="B1121" s="13" t="s">
        <v>1425</v>
      </c>
      <c r="D1121" s="13" t="s">
        <v>1425</v>
      </c>
      <c r="E1121" s="13" t="s">
        <v>1423</v>
      </c>
      <c r="F1121" s="13" t="s">
        <v>1424</v>
      </c>
      <c r="G1121" s="13" t="s">
        <v>10756</v>
      </c>
      <c r="H1121" s="13" t="s">
        <v>9</v>
      </c>
      <c r="I1121" s="13" t="s">
        <v>12877</v>
      </c>
      <c r="J1121" s="13" t="s">
        <v>10204</v>
      </c>
      <c r="K1121" s="13">
        <v>27311909</v>
      </c>
      <c r="L1121" s="13">
        <v>27311909</v>
      </c>
      <c r="M1121" s="12" t="s">
        <v>29</v>
      </c>
      <c r="N1121" s="12" t="s">
        <v>558</v>
      </c>
      <c r="O1121" s="12" t="s">
        <v>1424</v>
      </c>
    </row>
    <row r="1122" spans="1:15">
      <c r="A1122" s="13" t="s">
        <v>1436</v>
      </c>
      <c r="B1122" s="13" t="s">
        <v>1437</v>
      </c>
      <c r="D1122" s="13" t="s">
        <v>1437</v>
      </c>
      <c r="E1122" s="13" t="s">
        <v>1436</v>
      </c>
      <c r="F1122" s="13" t="s">
        <v>585</v>
      </c>
      <c r="G1122" s="13" t="s">
        <v>10756</v>
      </c>
      <c r="H1122" s="13" t="s">
        <v>13</v>
      </c>
      <c r="I1122" s="13" t="s">
        <v>12877</v>
      </c>
      <c r="J1122" s="13" t="s">
        <v>1324</v>
      </c>
      <c r="K1122" s="13">
        <v>71219436</v>
      </c>
      <c r="L1122" s="13">
        <v>27311529</v>
      </c>
      <c r="M1122" s="12" t="s">
        <v>29</v>
      </c>
      <c r="N1122" s="12" t="s">
        <v>1435</v>
      </c>
      <c r="O1122" s="12" t="s">
        <v>585</v>
      </c>
    </row>
    <row r="1123" spans="1:15">
      <c r="A1123" s="13" t="s">
        <v>1427</v>
      </c>
      <c r="B1123" s="13" t="s">
        <v>1429</v>
      </c>
      <c r="D1123" s="13" t="s">
        <v>1429</v>
      </c>
      <c r="E1123" s="13" t="s">
        <v>1427</v>
      </c>
      <c r="F1123" s="13" t="s">
        <v>2919</v>
      </c>
      <c r="G1123" s="13" t="s">
        <v>10756</v>
      </c>
      <c r="H1123" s="13" t="s">
        <v>9</v>
      </c>
      <c r="I1123" s="13" t="s">
        <v>12877</v>
      </c>
      <c r="J1123" s="13" t="s">
        <v>9957</v>
      </c>
      <c r="K1123" s="13">
        <v>44047026</v>
      </c>
      <c r="L1123" s="13">
        <v>0</v>
      </c>
      <c r="M1123" s="12" t="s">
        <v>29</v>
      </c>
      <c r="N1123" s="12" t="s">
        <v>595</v>
      </c>
      <c r="O1123" s="12" t="s">
        <v>1428</v>
      </c>
    </row>
    <row r="1124" spans="1:15">
      <c r="A1124" s="13" t="s">
        <v>1420</v>
      </c>
      <c r="B1124" s="13" t="s">
        <v>1422</v>
      </c>
      <c r="D1124" s="13" t="s">
        <v>1422</v>
      </c>
      <c r="E1124" s="13" t="s">
        <v>1420</v>
      </c>
      <c r="F1124" s="13" t="s">
        <v>559</v>
      </c>
      <c r="G1124" s="13" t="s">
        <v>10756</v>
      </c>
      <c r="H1124" s="13" t="s">
        <v>9</v>
      </c>
      <c r="I1124" s="13" t="s">
        <v>12877</v>
      </c>
      <c r="J1124" s="13" t="s">
        <v>1421</v>
      </c>
      <c r="K1124" s="13">
        <v>71216818</v>
      </c>
      <c r="L1124" s="13">
        <v>0</v>
      </c>
      <c r="M1124" s="12" t="s">
        <v>29</v>
      </c>
      <c r="N1124" s="12" t="s">
        <v>242</v>
      </c>
      <c r="O1124" s="12" t="s">
        <v>559</v>
      </c>
    </row>
    <row r="1125" spans="1:15">
      <c r="A1125" s="13" t="s">
        <v>6003</v>
      </c>
      <c r="B1125" s="13" t="s">
        <v>3411</v>
      </c>
      <c r="D1125" s="13" t="s">
        <v>3411</v>
      </c>
      <c r="E1125" s="13" t="s">
        <v>6003</v>
      </c>
      <c r="F1125" s="13" t="s">
        <v>1259</v>
      </c>
      <c r="G1125" s="13" t="s">
        <v>10756</v>
      </c>
      <c r="H1125" s="13" t="s">
        <v>13</v>
      </c>
      <c r="I1125" s="13" t="s">
        <v>12877</v>
      </c>
      <c r="J1125" s="13" t="s">
        <v>13071</v>
      </c>
      <c r="K1125" s="13">
        <v>72164062</v>
      </c>
      <c r="L1125" s="13">
        <v>0</v>
      </c>
      <c r="M1125" s="12" t="s">
        <v>29</v>
      </c>
      <c r="N1125" s="12" t="s">
        <v>7327</v>
      </c>
      <c r="O1125" s="12" t="s">
        <v>1259</v>
      </c>
    </row>
    <row r="1126" spans="1:15">
      <c r="A1126" s="13" t="s">
        <v>1482</v>
      </c>
      <c r="B1126" s="13" t="s">
        <v>1484</v>
      </c>
      <c r="D1126" s="13" t="s">
        <v>1484</v>
      </c>
      <c r="E1126" s="13" t="s">
        <v>1482</v>
      </c>
      <c r="F1126" s="13" t="s">
        <v>1483</v>
      </c>
      <c r="G1126" s="13" t="s">
        <v>10756</v>
      </c>
      <c r="H1126" s="13" t="s">
        <v>10</v>
      </c>
      <c r="I1126" s="13" t="s">
        <v>12877</v>
      </c>
      <c r="J1126" s="13" t="s">
        <v>8658</v>
      </c>
      <c r="K1126" s="13">
        <v>27370165</v>
      </c>
      <c r="L1126" s="13">
        <v>27370165</v>
      </c>
      <c r="M1126" s="12" t="s">
        <v>29</v>
      </c>
      <c r="N1126" s="12" t="s">
        <v>6870</v>
      </c>
      <c r="O1126" s="12" t="s">
        <v>1483</v>
      </c>
    </row>
    <row r="1127" spans="1:15">
      <c r="A1127" s="13" t="s">
        <v>1517</v>
      </c>
      <c r="B1127" s="13" t="s">
        <v>1153</v>
      </c>
      <c r="D1127" s="13" t="s">
        <v>1153</v>
      </c>
      <c r="E1127" s="13" t="s">
        <v>1517</v>
      </c>
      <c r="F1127" s="13" t="s">
        <v>8659</v>
      </c>
      <c r="G1127" s="13" t="s">
        <v>10756</v>
      </c>
      <c r="H1127" s="13" t="s">
        <v>10</v>
      </c>
      <c r="I1127" s="13" t="s">
        <v>12877</v>
      </c>
      <c r="J1127" s="13" t="s">
        <v>1518</v>
      </c>
      <c r="K1127" s="13">
        <v>27370182</v>
      </c>
      <c r="L1127" s="13">
        <v>27370182</v>
      </c>
      <c r="M1127" s="12" t="s">
        <v>29</v>
      </c>
      <c r="N1127" s="12" t="s">
        <v>6872</v>
      </c>
      <c r="O1127" s="12" t="s">
        <v>8659</v>
      </c>
    </row>
    <row r="1128" spans="1:15">
      <c r="A1128" s="13" t="s">
        <v>1540</v>
      </c>
      <c r="B1128" s="13" t="s">
        <v>1142</v>
      </c>
      <c r="D1128" s="13" t="s">
        <v>1142</v>
      </c>
      <c r="E1128" s="13" t="s">
        <v>1540</v>
      </c>
      <c r="F1128" s="13" t="s">
        <v>1541</v>
      </c>
      <c r="G1128" s="13" t="s">
        <v>10756</v>
      </c>
      <c r="H1128" s="13" t="s">
        <v>12</v>
      </c>
      <c r="I1128" s="13" t="s">
        <v>12877</v>
      </c>
      <c r="J1128" s="13" t="s">
        <v>10199</v>
      </c>
      <c r="K1128" s="13">
        <v>27360126</v>
      </c>
      <c r="L1128" s="13">
        <v>27360126</v>
      </c>
      <c r="M1128" s="12" t="s">
        <v>29</v>
      </c>
      <c r="N1128" s="12" t="s">
        <v>1539</v>
      </c>
      <c r="O1128" s="12" t="s">
        <v>1541</v>
      </c>
    </row>
    <row r="1129" spans="1:15">
      <c r="A1129" s="13" t="s">
        <v>3226</v>
      </c>
      <c r="B1129" s="13" t="s">
        <v>1309</v>
      </c>
      <c r="D1129" s="13" t="s">
        <v>1309</v>
      </c>
      <c r="E1129" s="13" t="s">
        <v>3226</v>
      </c>
      <c r="F1129" s="13" t="s">
        <v>402</v>
      </c>
      <c r="G1129" s="13" t="s">
        <v>490</v>
      </c>
      <c r="H1129" s="13" t="s">
        <v>5</v>
      </c>
      <c r="I1129" s="13" t="s">
        <v>12877</v>
      </c>
      <c r="J1129" s="13" t="s">
        <v>10899</v>
      </c>
      <c r="K1129" s="13">
        <v>25467671</v>
      </c>
      <c r="L1129" s="13">
        <v>25467671</v>
      </c>
      <c r="M1129" s="12" t="s">
        <v>29</v>
      </c>
      <c r="N1129" s="12" t="s">
        <v>2659</v>
      </c>
      <c r="O1129" s="12" t="s">
        <v>402</v>
      </c>
    </row>
    <row r="1130" spans="1:15">
      <c r="A1130" s="13" t="s">
        <v>3232</v>
      </c>
      <c r="B1130" s="13" t="s">
        <v>2695</v>
      </c>
      <c r="D1130" s="13" t="s">
        <v>2695</v>
      </c>
      <c r="E1130" s="13" t="s">
        <v>3232</v>
      </c>
      <c r="F1130" s="13" t="s">
        <v>273</v>
      </c>
      <c r="G1130" s="13" t="s">
        <v>490</v>
      </c>
      <c r="H1130" s="13" t="s">
        <v>5</v>
      </c>
      <c r="I1130" s="13" t="s">
        <v>12877</v>
      </c>
      <c r="J1130" s="13" t="s">
        <v>13072</v>
      </c>
      <c r="K1130" s="13">
        <v>25467911</v>
      </c>
      <c r="L1130" s="13">
        <v>25467911</v>
      </c>
      <c r="M1130" s="12" t="s">
        <v>29</v>
      </c>
      <c r="N1130" s="12" t="s">
        <v>2721</v>
      </c>
      <c r="O1130" s="12" t="s">
        <v>273</v>
      </c>
    </row>
    <row r="1131" spans="1:15">
      <c r="A1131" s="13" t="s">
        <v>1657</v>
      </c>
      <c r="B1131" s="13" t="s">
        <v>1331</v>
      </c>
      <c r="D1131" s="13" t="s">
        <v>1331</v>
      </c>
      <c r="E1131" s="13" t="s">
        <v>1657</v>
      </c>
      <c r="F1131" s="13" t="s">
        <v>104</v>
      </c>
      <c r="G1131" s="13" t="s">
        <v>10749</v>
      </c>
      <c r="H1131" s="13" t="s">
        <v>4</v>
      </c>
      <c r="I1131" s="13" t="s">
        <v>12877</v>
      </c>
      <c r="J1131" s="13" t="s">
        <v>1658</v>
      </c>
      <c r="K1131" s="13">
        <v>27301974</v>
      </c>
      <c r="L1131" s="13">
        <v>27301974</v>
      </c>
      <c r="M1131" s="12" t="s">
        <v>29</v>
      </c>
      <c r="N1131" s="12" t="s">
        <v>6882</v>
      </c>
      <c r="O1131" s="12" t="s">
        <v>104</v>
      </c>
    </row>
    <row r="1132" spans="1:15">
      <c r="A1132" s="13" t="s">
        <v>1731</v>
      </c>
      <c r="B1132" s="13" t="s">
        <v>1733</v>
      </c>
      <c r="D1132" s="13" t="s">
        <v>1733</v>
      </c>
      <c r="E1132" s="13" t="s">
        <v>1731</v>
      </c>
      <c r="F1132" s="13" t="s">
        <v>1732</v>
      </c>
      <c r="G1132" s="13" t="s">
        <v>10749</v>
      </c>
      <c r="H1132" s="13" t="s">
        <v>17</v>
      </c>
      <c r="I1132" s="13" t="s">
        <v>12877</v>
      </c>
      <c r="J1132" s="13" t="s">
        <v>8666</v>
      </c>
      <c r="K1132" s="13">
        <v>83314502</v>
      </c>
      <c r="L1132" s="13">
        <v>0</v>
      </c>
      <c r="M1132" s="12" t="s">
        <v>29</v>
      </c>
      <c r="N1132" s="12" t="s">
        <v>1730</v>
      </c>
      <c r="O1132" s="12" t="s">
        <v>1732</v>
      </c>
    </row>
    <row r="1133" spans="1:15">
      <c r="A1133" s="13" t="s">
        <v>1771</v>
      </c>
      <c r="B1133" s="13" t="s">
        <v>1772</v>
      </c>
      <c r="D1133" s="13" t="s">
        <v>1772</v>
      </c>
      <c r="E1133" s="13" t="s">
        <v>1771</v>
      </c>
      <c r="F1133" s="13" t="s">
        <v>133</v>
      </c>
      <c r="G1133" s="13" t="s">
        <v>10749</v>
      </c>
      <c r="H1133" s="13" t="s">
        <v>18</v>
      </c>
      <c r="I1133" s="13" t="s">
        <v>12877</v>
      </c>
      <c r="J1133" s="13" t="s">
        <v>13073</v>
      </c>
      <c r="K1133" s="13">
        <v>27300159</v>
      </c>
      <c r="L1133" s="13">
        <v>27300159</v>
      </c>
      <c r="M1133" s="12" t="s">
        <v>29</v>
      </c>
      <c r="N1133" s="12" t="s">
        <v>1234</v>
      </c>
      <c r="O1133" s="12" t="s">
        <v>133</v>
      </c>
    </row>
    <row r="1134" spans="1:15">
      <c r="A1134" s="13" t="s">
        <v>3319</v>
      </c>
      <c r="B1134" s="13" t="s">
        <v>3321</v>
      </c>
      <c r="D1134" s="13" t="s">
        <v>3321</v>
      </c>
      <c r="E1134" s="13" t="s">
        <v>3319</v>
      </c>
      <c r="F1134" s="13" t="s">
        <v>3320</v>
      </c>
      <c r="G1134" s="13" t="s">
        <v>201</v>
      </c>
      <c r="H1134" s="13" t="s">
        <v>5</v>
      </c>
      <c r="I1134" s="13" t="s">
        <v>12877</v>
      </c>
      <c r="J1134" s="13" t="s">
        <v>13074</v>
      </c>
      <c r="K1134" s="13">
        <v>25482797</v>
      </c>
      <c r="L1134" s="13">
        <v>25482797</v>
      </c>
      <c r="M1134" s="12" t="s">
        <v>29</v>
      </c>
      <c r="N1134" s="12" t="s">
        <v>7328</v>
      </c>
      <c r="O1134" s="12" t="s">
        <v>3320</v>
      </c>
    </row>
    <row r="1135" spans="1:15">
      <c r="A1135" s="13" t="s">
        <v>6210</v>
      </c>
      <c r="B1135" s="13" t="s">
        <v>3437</v>
      </c>
      <c r="D1135" s="13" t="s">
        <v>3437</v>
      </c>
      <c r="E1135" s="13" t="s">
        <v>6210</v>
      </c>
      <c r="F1135" s="13" t="s">
        <v>1738</v>
      </c>
      <c r="G1135" s="13" t="s">
        <v>116</v>
      </c>
      <c r="H1135" s="13" t="s">
        <v>3</v>
      </c>
      <c r="I1135" s="13" t="s">
        <v>12877</v>
      </c>
      <c r="J1135" s="13" t="s">
        <v>4454</v>
      </c>
      <c r="K1135" s="13">
        <v>26635380</v>
      </c>
      <c r="L1135" s="13">
        <v>26635380</v>
      </c>
      <c r="M1135" s="12" t="s">
        <v>29</v>
      </c>
      <c r="N1135" s="12" t="s">
        <v>7329</v>
      </c>
      <c r="O1135" s="12" t="s">
        <v>1738</v>
      </c>
    </row>
    <row r="1136" spans="1:15">
      <c r="A1136" s="13" t="s">
        <v>3322</v>
      </c>
      <c r="B1136" s="13" t="s">
        <v>3323</v>
      </c>
      <c r="D1136" s="13" t="s">
        <v>3323</v>
      </c>
      <c r="E1136" s="13" t="s">
        <v>3322</v>
      </c>
      <c r="F1136" s="13" t="s">
        <v>8735</v>
      </c>
      <c r="G1136" s="13" t="s">
        <v>201</v>
      </c>
      <c r="H1136" s="13" t="s">
        <v>5</v>
      </c>
      <c r="I1136" s="13" t="s">
        <v>12877</v>
      </c>
      <c r="J1136" s="13" t="s">
        <v>10205</v>
      </c>
      <c r="K1136" s="13">
        <v>25735604</v>
      </c>
      <c r="L1136" s="13">
        <v>84258817</v>
      </c>
      <c r="M1136" s="12" t="s">
        <v>29</v>
      </c>
      <c r="N1136" s="12" t="s">
        <v>182</v>
      </c>
      <c r="O1136" s="12" t="s">
        <v>8735</v>
      </c>
    </row>
    <row r="1137" spans="1:15">
      <c r="A1137" s="13" t="s">
        <v>3351</v>
      </c>
      <c r="B1137" s="13" t="s">
        <v>3352</v>
      </c>
      <c r="D1137" s="13" t="s">
        <v>3352</v>
      </c>
      <c r="E1137" s="13" t="s">
        <v>3351</v>
      </c>
      <c r="F1137" s="13" t="s">
        <v>2334</v>
      </c>
      <c r="G1137" s="13" t="s">
        <v>201</v>
      </c>
      <c r="H1137" s="13" t="s">
        <v>5</v>
      </c>
      <c r="I1137" s="13" t="s">
        <v>12877</v>
      </c>
      <c r="J1137" s="13" t="s">
        <v>9813</v>
      </c>
      <c r="K1137" s="13">
        <v>25711833</v>
      </c>
      <c r="L1137" s="13">
        <v>25712347</v>
      </c>
      <c r="M1137" s="12" t="s">
        <v>29</v>
      </c>
      <c r="N1137" s="12" t="s">
        <v>3350</v>
      </c>
      <c r="O1137" s="12" t="s">
        <v>2334</v>
      </c>
    </row>
    <row r="1138" spans="1:15">
      <c r="A1138" s="13" t="s">
        <v>3383</v>
      </c>
      <c r="B1138" s="13" t="s">
        <v>1917</v>
      </c>
      <c r="D1138" s="13" t="s">
        <v>1917</v>
      </c>
      <c r="E1138" s="13" t="s">
        <v>3383</v>
      </c>
      <c r="F1138" s="13" t="s">
        <v>3384</v>
      </c>
      <c r="G1138" s="13" t="s">
        <v>201</v>
      </c>
      <c r="H1138" s="13" t="s">
        <v>6</v>
      </c>
      <c r="I1138" s="13" t="s">
        <v>12877</v>
      </c>
      <c r="J1138" s="13" t="s">
        <v>10260</v>
      </c>
      <c r="K1138" s="13">
        <v>25300284</v>
      </c>
      <c r="L1138" s="13">
        <v>25300284</v>
      </c>
      <c r="M1138" s="12" t="s">
        <v>29</v>
      </c>
      <c r="N1138" s="12" t="s">
        <v>3382</v>
      </c>
      <c r="O1138" s="12" t="s">
        <v>3384</v>
      </c>
    </row>
    <row r="1139" spans="1:15">
      <c r="A1139" s="13" t="s">
        <v>3399</v>
      </c>
      <c r="B1139" s="13" t="s">
        <v>1956</v>
      </c>
      <c r="D1139" s="13" t="s">
        <v>1956</v>
      </c>
      <c r="E1139" s="13" t="s">
        <v>3399</v>
      </c>
      <c r="F1139" s="13" t="s">
        <v>3400</v>
      </c>
      <c r="G1139" s="13" t="s">
        <v>201</v>
      </c>
      <c r="H1139" s="13" t="s">
        <v>6</v>
      </c>
      <c r="I1139" s="13" t="s">
        <v>12877</v>
      </c>
      <c r="J1139" s="13" t="s">
        <v>13075</v>
      </c>
      <c r="K1139" s="13">
        <v>25367011</v>
      </c>
      <c r="L1139" s="13">
        <v>25367011</v>
      </c>
      <c r="M1139" s="12" t="s">
        <v>29</v>
      </c>
      <c r="N1139" s="12" t="s">
        <v>3398</v>
      </c>
      <c r="O1139" s="12" t="s">
        <v>3400</v>
      </c>
    </row>
    <row r="1140" spans="1:15">
      <c r="A1140" s="13" t="s">
        <v>3414</v>
      </c>
      <c r="B1140" s="13" t="s">
        <v>2039</v>
      </c>
      <c r="D1140" s="13" t="s">
        <v>2039</v>
      </c>
      <c r="E1140" s="13" t="s">
        <v>3414</v>
      </c>
      <c r="F1140" s="13" t="s">
        <v>8738</v>
      </c>
      <c r="G1140" s="13" t="s">
        <v>201</v>
      </c>
      <c r="H1140" s="13" t="s">
        <v>6</v>
      </c>
      <c r="I1140" s="13" t="s">
        <v>12877</v>
      </c>
      <c r="J1140" s="13" t="s">
        <v>11899</v>
      </c>
      <c r="K1140" s="13">
        <v>25341731</v>
      </c>
      <c r="L1140" s="13">
        <v>83750562</v>
      </c>
      <c r="M1140" s="12" t="s">
        <v>29</v>
      </c>
      <c r="N1140" s="12" t="s">
        <v>1142</v>
      </c>
      <c r="O1140" s="12" t="s">
        <v>8738</v>
      </c>
    </row>
    <row r="1141" spans="1:15">
      <c r="A1141" s="13" t="s">
        <v>6241</v>
      </c>
      <c r="B1141" s="13" t="s">
        <v>3456</v>
      </c>
      <c r="D1141" s="13" t="s">
        <v>3456</v>
      </c>
      <c r="E1141" s="13" t="s">
        <v>6241</v>
      </c>
      <c r="F1141" s="13" t="s">
        <v>6242</v>
      </c>
      <c r="G1141" s="13" t="s">
        <v>201</v>
      </c>
      <c r="H1141" s="13" t="s">
        <v>12</v>
      </c>
      <c r="I1141" s="13" t="s">
        <v>12877</v>
      </c>
      <c r="J1141" s="13" t="s">
        <v>13076</v>
      </c>
      <c r="K1141" s="13">
        <v>25332553</v>
      </c>
      <c r="L1141" s="13">
        <v>86986784</v>
      </c>
      <c r="M1141" s="12" t="s">
        <v>29</v>
      </c>
      <c r="N1141" s="12" t="s">
        <v>7330</v>
      </c>
      <c r="O1141" s="12" t="s">
        <v>6242</v>
      </c>
    </row>
    <row r="1142" spans="1:15">
      <c r="A1142" s="13" t="s">
        <v>5981</v>
      </c>
      <c r="B1142" s="13" t="s">
        <v>3459</v>
      </c>
      <c r="D1142" s="13" t="s">
        <v>3459</v>
      </c>
      <c r="E1142" s="13" t="s">
        <v>5981</v>
      </c>
      <c r="F1142" s="13" t="s">
        <v>5982</v>
      </c>
      <c r="G1142" s="13" t="s">
        <v>201</v>
      </c>
      <c r="H1142" s="13" t="s">
        <v>12</v>
      </c>
      <c r="I1142" s="13" t="s">
        <v>12877</v>
      </c>
      <c r="J1142" s="13" t="s">
        <v>13077</v>
      </c>
      <c r="K1142" s="13">
        <v>25751233</v>
      </c>
      <c r="L1142" s="13">
        <v>88215003</v>
      </c>
      <c r="M1142" s="12" t="s">
        <v>29</v>
      </c>
      <c r="N1142" s="12" t="s">
        <v>7142</v>
      </c>
      <c r="O1142" s="12" t="s">
        <v>5982</v>
      </c>
    </row>
    <row r="1143" spans="1:15">
      <c r="A1143" s="13" t="s">
        <v>3435</v>
      </c>
      <c r="B1143" s="13" t="s">
        <v>3436</v>
      </c>
      <c r="D1143" s="13" t="s">
        <v>3436</v>
      </c>
      <c r="E1143" s="13" t="s">
        <v>3435</v>
      </c>
      <c r="F1143" s="13" t="s">
        <v>9328</v>
      </c>
      <c r="G1143" s="13" t="s">
        <v>201</v>
      </c>
      <c r="H1143" s="13" t="s">
        <v>12</v>
      </c>
      <c r="I1143" s="13" t="s">
        <v>12877</v>
      </c>
      <c r="J1143" s="13" t="s">
        <v>10207</v>
      </c>
      <c r="K1143" s="13">
        <v>25742023</v>
      </c>
      <c r="L1143" s="13">
        <v>83144571</v>
      </c>
      <c r="M1143" s="12" t="s">
        <v>29</v>
      </c>
      <c r="N1143" s="12" t="s">
        <v>3321</v>
      </c>
      <c r="O1143" s="12" t="s">
        <v>9328</v>
      </c>
    </row>
    <row r="1144" spans="1:15">
      <c r="A1144" s="13" t="s">
        <v>4061</v>
      </c>
      <c r="B1144" s="13" t="s">
        <v>1243</v>
      </c>
      <c r="D1144" s="13" t="s">
        <v>1243</v>
      </c>
      <c r="E1144" s="13" t="s">
        <v>4061</v>
      </c>
      <c r="F1144" s="13" t="s">
        <v>4062</v>
      </c>
      <c r="G1144" s="13" t="s">
        <v>792</v>
      </c>
      <c r="H1144" s="13" t="s">
        <v>3</v>
      </c>
      <c r="I1144" s="13" t="s">
        <v>12877</v>
      </c>
      <c r="J1144" s="13" t="s">
        <v>8770</v>
      </c>
      <c r="K1144" s="13">
        <v>26798113</v>
      </c>
      <c r="L1144" s="13">
        <v>26799174</v>
      </c>
      <c r="M1144" s="12" t="s">
        <v>29</v>
      </c>
      <c r="N1144" s="12" t="s">
        <v>3192</v>
      </c>
      <c r="O1144" s="12" t="s">
        <v>4062</v>
      </c>
    </row>
    <row r="1145" spans="1:15">
      <c r="A1145" s="13" t="s">
        <v>1881</v>
      </c>
      <c r="B1145" s="13" t="s">
        <v>1073</v>
      </c>
      <c r="D1145" s="13" t="s">
        <v>1073</v>
      </c>
      <c r="E1145" s="13" t="s">
        <v>1881</v>
      </c>
      <c r="F1145" s="13" t="s">
        <v>1882</v>
      </c>
      <c r="G1145" s="13" t="s">
        <v>74</v>
      </c>
      <c r="H1145" s="13" t="s">
        <v>4</v>
      </c>
      <c r="I1145" s="13" t="s">
        <v>12877</v>
      </c>
      <c r="J1145" s="13" t="s">
        <v>1883</v>
      </c>
      <c r="K1145" s="13">
        <v>22696150</v>
      </c>
      <c r="L1145" s="13">
        <v>22696150</v>
      </c>
      <c r="M1145" s="12" t="s">
        <v>29</v>
      </c>
      <c r="N1145" s="12" t="s">
        <v>6887</v>
      </c>
      <c r="O1145" s="12" t="s">
        <v>1882</v>
      </c>
    </row>
    <row r="1146" spans="1:15">
      <c r="A1146" s="13" t="s">
        <v>1885</v>
      </c>
      <c r="B1146" s="13" t="s">
        <v>1888</v>
      </c>
      <c r="D1146" s="13" t="s">
        <v>1888</v>
      </c>
      <c r="E1146" s="13" t="s">
        <v>1885</v>
      </c>
      <c r="F1146" s="13" t="s">
        <v>1886</v>
      </c>
      <c r="G1146" s="13" t="s">
        <v>74</v>
      </c>
      <c r="H1146" s="13" t="s">
        <v>5</v>
      </c>
      <c r="I1146" s="13" t="s">
        <v>12877</v>
      </c>
      <c r="J1146" s="13" t="s">
        <v>1887</v>
      </c>
      <c r="K1146" s="13">
        <v>24495549</v>
      </c>
      <c r="L1146" s="13">
        <v>0</v>
      </c>
      <c r="M1146" s="12" t="s">
        <v>29</v>
      </c>
      <c r="N1146" s="12" t="s">
        <v>1884</v>
      </c>
      <c r="O1146" s="12" t="s">
        <v>1886</v>
      </c>
    </row>
    <row r="1147" spans="1:15">
      <c r="A1147" s="13" t="s">
        <v>1895</v>
      </c>
      <c r="B1147" s="13" t="s">
        <v>1896</v>
      </c>
      <c r="D1147" s="13" t="s">
        <v>1896</v>
      </c>
      <c r="E1147" s="13" t="s">
        <v>1895</v>
      </c>
      <c r="F1147" s="13" t="s">
        <v>8672</v>
      </c>
      <c r="G1147" s="13" t="s">
        <v>74</v>
      </c>
      <c r="H1147" s="13" t="s">
        <v>5</v>
      </c>
      <c r="I1147" s="13" t="s">
        <v>12877</v>
      </c>
      <c r="J1147" s="13" t="s">
        <v>8825</v>
      </c>
      <c r="K1147" s="13">
        <v>24495668</v>
      </c>
      <c r="L1147" s="13">
        <v>24495668</v>
      </c>
      <c r="M1147" s="12" t="s">
        <v>29</v>
      </c>
      <c r="N1147" s="12" t="s">
        <v>1894</v>
      </c>
      <c r="O1147" s="12" t="s">
        <v>8672</v>
      </c>
    </row>
    <row r="1148" spans="1:15">
      <c r="A1148" s="13" t="s">
        <v>1890</v>
      </c>
      <c r="B1148" s="13" t="s">
        <v>1893</v>
      </c>
      <c r="D1148" s="13" t="s">
        <v>1893</v>
      </c>
      <c r="E1148" s="13" t="s">
        <v>1890</v>
      </c>
      <c r="F1148" s="13" t="s">
        <v>1891</v>
      </c>
      <c r="G1148" s="13" t="s">
        <v>74</v>
      </c>
      <c r="H1148" s="13" t="s">
        <v>5</v>
      </c>
      <c r="I1148" s="13" t="s">
        <v>12877</v>
      </c>
      <c r="J1148" s="13" t="s">
        <v>1892</v>
      </c>
      <c r="K1148" s="13">
        <v>24496153</v>
      </c>
      <c r="L1148" s="13">
        <v>24496153</v>
      </c>
      <c r="M1148" s="12" t="s">
        <v>29</v>
      </c>
      <c r="N1148" s="12" t="s">
        <v>1889</v>
      </c>
      <c r="O1148" s="12" t="s">
        <v>1891</v>
      </c>
    </row>
    <row r="1149" spans="1:15">
      <c r="A1149" s="13" t="s">
        <v>4161</v>
      </c>
      <c r="B1149" s="13" t="s">
        <v>1754</v>
      </c>
      <c r="D1149" s="13" t="s">
        <v>1754</v>
      </c>
      <c r="E1149" s="13" t="s">
        <v>4161</v>
      </c>
      <c r="F1149" s="13" t="s">
        <v>2867</v>
      </c>
      <c r="G1149" s="13" t="s">
        <v>10767</v>
      </c>
      <c r="H1149" s="13" t="s">
        <v>5</v>
      </c>
      <c r="I1149" s="13" t="s">
        <v>12877</v>
      </c>
      <c r="J1149" s="13" t="s">
        <v>9814</v>
      </c>
      <c r="K1149" s="13">
        <v>72883242</v>
      </c>
      <c r="L1149" s="13">
        <v>72883242</v>
      </c>
      <c r="M1149" s="12" t="s">
        <v>29</v>
      </c>
      <c r="N1149" s="12" t="s">
        <v>1532</v>
      </c>
      <c r="O1149" s="12" t="s">
        <v>2867</v>
      </c>
    </row>
    <row r="1150" spans="1:15">
      <c r="A1150" s="13" t="s">
        <v>2031</v>
      </c>
      <c r="B1150" s="13" t="s">
        <v>1703</v>
      </c>
      <c r="D1150" s="13" t="s">
        <v>1703</v>
      </c>
      <c r="E1150" s="13" t="s">
        <v>2031</v>
      </c>
      <c r="F1150" s="13" t="s">
        <v>2032</v>
      </c>
      <c r="G1150" s="13" t="s">
        <v>74</v>
      </c>
      <c r="H1150" s="13" t="s">
        <v>9</v>
      </c>
      <c r="I1150" s="13" t="s">
        <v>12877</v>
      </c>
      <c r="J1150" s="13" t="s">
        <v>12012</v>
      </c>
      <c r="K1150" s="13">
        <v>24448584</v>
      </c>
      <c r="L1150" s="13">
        <v>24448584</v>
      </c>
      <c r="M1150" s="12" t="s">
        <v>29</v>
      </c>
      <c r="N1150" s="12" t="s">
        <v>6888</v>
      </c>
      <c r="O1150" s="12" t="s">
        <v>2032</v>
      </c>
    </row>
    <row r="1151" spans="1:15">
      <c r="A1151" s="13" t="s">
        <v>2027</v>
      </c>
      <c r="B1151" s="13" t="s">
        <v>2028</v>
      </c>
      <c r="D1151" s="13" t="s">
        <v>2028</v>
      </c>
      <c r="E1151" s="13" t="s">
        <v>2027</v>
      </c>
      <c r="F1151" s="13" t="s">
        <v>459</v>
      </c>
      <c r="G1151" s="13" t="s">
        <v>74</v>
      </c>
      <c r="H1151" s="13" t="s">
        <v>9</v>
      </c>
      <c r="I1151" s="13" t="s">
        <v>12877</v>
      </c>
      <c r="J1151" s="13" t="s">
        <v>13078</v>
      </c>
      <c r="K1151" s="13">
        <v>24947590</v>
      </c>
      <c r="L1151" s="13">
        <v>24947590</v>
      </c>
      <c r="M1151" s="12" t="s">
        <v>29</v>
      </c>
      <c r="N1151" s="12" t="s">
        <v>2026</v>
      </c>
      <c r="O1151" s="12" t="s">
        <v>459</v>
      </c>
    </row>
    <row r="1152" spans="1:15">
      <c r="A1152" s="13" t="s">
        <v>6243</v>
      </c>
      <c r="B1152" s="13" t="s">
        <v>3483</v>
      </c>
      <c r="D1152" s="13" t="s">
        <v>3483</v>
      </c>
      <c r="E1152" s="13" t="s">
        <v>6243</v>
      </c>
      <c r="F1152" s="13" t="s">
        <v>1852</v>
      </c>
      <c r="G1152" s="13" t="s">
        <v>74</v>
      </c>
      <c r="H1152" s="13" t="s">
        <v>9</v>
      </c>
      <c r="I1152" s="13" t="s">
        <v>12877</v>
      </c>
      <c r="J1152" s="13" t="s">
        <v>13079</v>
      </c>
      <c r="K1152" s="13">
        <v>24948742</v>
      </c>
      <c r="L1152" s="13">
        <v>24948742</v>
      </c>
      <c r="M1152" s="12" t="s">
        <v>29</v>
      </c>
      <c r="N1152" s="12" t="s">
        <v>7331</v>
      </c>
      <c r="O1152" s="12" t="s">
        <v>1852</v>
      </c>
    </row>
    <row r="1153" spans="1:15">
      <c r="A1153" s="13" t="s">
        <v>2083</v>
      </c>
      <c r="B1153" s="13" t="s">
        <v>6635</v>
      </c>
      <c r="D1153" s="13" t="s">
        <v>6635</v>
      </c>
      <c r="E1153" s="13" t="s">
        <v>2083</v>
      </c>
      <c r="F1153" s="13" t="s">
        <v>133</v>
      </c>
      <c r="G1153" s="13" t="s">
        <v>74</v>
      </c>
      <c r="H1153" s="13" t="s">
        <v>14</v>
      </c>
      <c r="I1153" s="13" t="s">
        <v>12877</v>
      </c>
      <c r="J1153" s="13" t="s">
        <v>2084</v>
      </c>
      <c r="K1153" s="13">
        <v>24940523</v>
      </c>
      <c r="L1153" s="13">
        <v>24940523</v>
      </c>
      <c r="M1153" s="12" t="s">
        <v>29</v>
      </c>
      <c r="N1153" s="12" t="s">
        <v>2082</v>
      </c>
      <c r="O1153" s="12" t="s">
        <v>133</v>
      </c>
    </row>
    <row r="1154" spans="1:15">
      <c r="A1154" s="13" t="s">
        <v>2090</v>
      </c>
      <c r="B1154" s="13" t="s">
        <v>2092</v>
      </c>
      <c r="D1154" s="13" t="s">
        <v>2092</v>
      </c>
      <c r="E1154" s="13" t="s">
        <v>2090</v>
      </c>
      <c r="F1154" s="13" t="s">
        <v>2091</v>
      </c>
      <c r="G1154" s="13" t="s">
        <v>74</v>
      </c>
      <c r="H1154" s="13" t="s">
        <v>5</v>
      </c>
      <c r="I1154" s="13" t="s">
        <v>12877</v>
      </c>
      <c r="J1154" s="13" t="s">
        <v>13080</v>
      </c>
      <c r="K1154" s="13">
        <v>24821813</v>
      </c>
      <c r="L1154" s="13">
        <v>24821813</v>
      </c>
      <c r="M1154" s="12" t="s">
        <v>29</v>
      </c>
      <c r="N1154" s="12" t="s">
        <v>6889</v>
      </c>
      <c r="O1154" s="12" t="s">
        <v>2091</v>
      </c>
    </row>
    <row r="1155" spans="1:15">
      <c r="A1155" s="13" t="s">
        <v>2072</v>
      </c>
      <c r="B1155" s="13" t="s">
        <v>2073</v>
      </c>
      <c r="D1155" s="13" t="s">
        <v>2073</v>
      </c>
      <c r="E1155" s="13" t="s">
        <v>2072</v>
      </c>
      <c r="F1155" s="13" t="s">
        <v>8687</v>
      </c>
      <c r="G1155" s="13" t="s">
        <v>74</v>
      </c>
      <c r="H1155" s="13" t="s">
        <v>10</v>
      </c>
      <c r="I1155" s="13" t="s">
        <v>12877</v>
      </c>
      <c r="J1155" s="13" t="s">
        <v>9292</v>
      </c>
      <c r="K1155" s="13">
        <v>24820071</v>
      </c>
      <c r="L1155" s="13">
        <v>24820071</v>
      </c>
      <c r="M1155" s="12" t="s">
        <v>29</v>
      </c>
      <c r="N1155" s="12" t="s">
        <v>2071</v>
      </c>
      <c r="O1155" s="12" t="s">
        <v>8688</v>
      </c>
    </row>
    <row r="1156" spans="1:15">
      <c r="A1156" s="13" t="s">
        <v>2075</v>
      </c>
      <c r="B1156" s="13" t="s">
        <v>2076</v>
      </c>
      <c r="D1156" s="13" t="s">
        <v>2076</v>
      </c>
      <c r="E1156" s="13" t="s">
        <v>2075</v>
      </c>
      <c r="F1156" s="13" t="s">
        <v>406</v>
      </c>
      <c r="G1156" s="13" t="s">
        <v>74</v>
      </c>
      <c r="H1156" s="13" t="s">
        <v>10</v>
      </c>
      <c r="I1156" s="13" t="s">
        <v>12877</v>
      </c>
      <c r="J1156" s="13" t="s">
        <v>13081</v>
      </c>
      <c r="K1156" s="13">
        <v>24486970</v>
      </c>
      <c r="L1156" s="13">
        <v>24486970</v>
      </c>
      <c r="M1156" s="12" t="s">
        <v>29</v>
      </c>
      <c r="N1156" s="12" t="s">
        <v>7332</v>
      </c>
      <c r="O1156" s="12" t="s">
        <v>406</v>
      </c>
    </row>
    <row r="1157" spans="1:15">
      <c r="A1157" s="13" t="s">
        <v>2131</v>
      </c>
      <c r="B1157" s="13" t="s">
        <v>2133</v>
      </c>
      <c r="D1157" s="13" t="s">
        <v>2133</v>
      </c>
      <c r="E1157" s="13" t="s">
        <v>2131</v>
      </c>
      <c r="F1157" s="13" t="s">
        <v>2132</v>
      </c>
      <c r="G1157" s="13" t="s">
        <v>74</v>
      </c>
      <c r="H1157" s="13" t="s">
        <v>13</v>
      </c>
      <c r="I1157" s="13" t="s">
        <v>12877</v>
      </c>
      <c r="J1157" s="13" t="s">
        <v>10209</v>
      </c>
      <c r="K1157" s="13">
        <v>26362535</v>
      </c>
      <c r="L1157" s="13">
        <v>0</v>
      </c>
      <c r="M1157" s="12" t="s">
        <v>29</v>
      </c>
      <c r="N1157" s="12" t="s">
        <v>6892</v>
      </c>
      <c r="O1157" s="12" t="s">
        <v>2132</v>
      </c>
    </row>
    <row r="1158" spans="1:15">
      <c r="A1158" s="13" t="s">
        <v>2109</v>
      </c>
      <c r="B1158" s="13" t="s">
        <v>2112</v>
      </c>
      <c r="D1158" s="13" t="s">
        <v>2112</v>
      </c>
      <c r="E1158" s="13" t="s">
        <v>2109</v>
      </c>
      <c r="F1158" s="13" t="s">
        <v>2110</v>
      </c>
      <c r="G1158" s="13" t="s">
        <v>74</v>
      </c>
      <c r="H1158" s="13" t="s">
        <v>13</v>
      </c>
      <c r="I1158" s="13" t="s">
        <v>12877</v>
      </c>
      <c r="J1158" s="13" t="s">
        <v>13082</v>
      </c>
      <c r="K1158" s="13">
        <v>24285635</v>
      </c>
      <c r="L1158" s="13">
        <v>24289705</v>
      </c>
      <c r="M1158" s="12" t="s">
        <v>29</v>
      </c>
      <c r="N1158" s="12" t="s">
        <v>2108</v>
      </c>
      <c r="O1158" s="12" t="s">
        <v>2110</v>
      </c>
    </row>
    <row r="1159" spans="1:15">
      <c r="A1159" s="13" t="s">
        <v>6181</v>
      </c>
      <c r="B1159" s="13" t="s">
        <v>3501</v>
      </c>
      <c r="D1159" s="13" t="s">
        <v>3501</v>
      </c>
      <c r="E1159" s="13" t="s">
        <v>6181</v>
      </c>
      <c r="F1159" s="13" t="s">
        <v>350</v>
      </c>
      <c r="G1159" s="13" t="s">
        <v>74</v>
      </c>
      <c r="H1159" s="13" t="s">
        <v>12</v>
      </c>
      <c r="I1159" s="13" t="s">
        <v>12877</v>
      </c>
      <c r="J1159" s="13" t="s">
        <v>6182</v>
      </c>
      <c r="K1159" s="13">
        <v>24468406</v>
      </c>
      <c r="L1159" s="13">
        <v>24468406</v>
      </c>
      <c r="M1159" s="12" t="s">
        <v>29</v>
      </c>
      <c r="N1159" s="12" t="s">
        <v>7333</v>
      </c>
      <c r="O1159" s="12" t="s">
        <v>350</v>
      </c>
    </row>
    <row r="1160" spans="1:15">
      <c r="A1160" s="13" t="s">
        <v>2165</v>
      </c>
      <c r="B1160" s="13" t="s">
        <v>2167</v>
      </c>
      <c r="D1160" s="13" t="s">
        <v>2167</v>
      </c>
      <c r="E1160" s="13" t="s">
        <v>2165</v>
      </c>
      <c r="F1160" s="13" t="s">
        <v>2166</v>
      </c>
      <c r="G1160" s="13" t="s">
        <v>74</v>
      </c>
      <c r="H1160" s="13" t="s">
        <v>12</v>
      </c>
      <c r="I1160" s="13" t="s">
        <v>12877</v>
      </c>
      <c r="J1160" s="13" t="s">
        <v>11852</v>
      </c>
      <c r="K1160" s="13">
        <v>24462230</v>
      </c>
      <c r="L1160" s="13">
        <v>24462230</v>
      </c>
      <c r="M1160" s="12" t="s">
        <v>29</v>
      </c>
      <c r="N1160" s="12" t="s">
        <v>6895</v>
      </c>
      <c r="O1160" s="12" t="s">
        <v>2166</v>
      </c>
    </row>
    <row r="1161" spans="1:15">
      <c r="A1161" s="13" t="s">
        <v>2175</v>
      </c>
      <c r="B1161" s="13" t="s">
        <v>2178</v>
      </c>
      <c r="D1161" s="13" t="s">
        <v>2178</v>
      </c>
      <c r="E1161" s="13" t="s">
        <v>2175</v>
      </c>
      <c r="F1161" s="13" t="s">
        <v>2176</v>
      </c>
      <c r="G1161" s="13" t="s">
        <v>74</v>
      </c>
      <c r="H1161" s="13" t="s">
        <v>12</v>
      </c>
      <c r="I1161" s="13" t="s">
        <v>12877</v>
      </c>
      <c r="J1161" s="13" t="s">
        <v>13083</v>
      </c>
      <c r="K1161" s="13">
        <v>24460486</v>
      </c>
      <c r="L1161" s="13">
        <v>24460486</v>
      </c>
      <c r="M1161" s="12" t="s">
        <v>29</v>
      </c>
      <c r="N1161" s="12" t="s">
        <v>6896</v>
      </c>
      <c r="O1161" s="12" t="s">
        <v>2176</v>
      </c>
    </row>
    <row r="1162" spans="1:15">
      <c r="A1162" s="13" t="s">
        <v>2216</v>
      </c>
      <c r="B1162" s="13" t="s">
        <v>2218</v>
      </c>
      <c r="D1162" s="13" t="s">
        <v>2218</v>
      </c>
      <c r="E1162" s="13" t="s">
        <v>2216</v>
      </c>
      <c r="F1162" s="13" t="s">
        <v>2217</v>
      </c>
      <c r="G1162" s="13" t="s">
        <v>74</v>
      </c>
      <c r="H1162" s="13" t="s">
        <v>12</v>
      </c>
      <c r="I1162" s="13" t="s">
        <v>12877</v>
      </c>
      <c r="J1162" s="13" t="s">
        <v>13084</v>
      </c>
      <c r="K1162" s="13">
        <v>24461233</v>
      </c>
      <c r="L1162" s="13">
        <v>0</v>
      </c>
      <c r="M1162" s="12" t="s">
        <v>29</v>
      </c>
      <c r="N1162" s="12" t="s">
        <v>6901</v>
      </c>
      <c r="O1162" s="12" t="s">
        <v>2217</v>
      </c>
    </row>
    <row r="1163" spans="1:15">
      <c r="A1163" s="13" t="s">
        <v>2184</v>
      </c>
      <c r="B1163" s="13" t="s">
        <v>2185</v>
      </c>
      <c r="D1163" s="13" t="s">
        <v>2185</v>
      </c>
      <c r="E1163" s="13" t="s">
        <v>2184</v>
      </c>
      <c r="F1163" s="13" t="s">
        <v>8698</v>
      </c>
      <c r="G1163" s="13" t="s">
        <v>74</v>
      </c>
      <c r="H1163" s="13" t="s">
        <v>12</v>
      </c>
      <c r="I1163" s="13" t="s">
        <v>12877</v>
      </c>
      <c r="J1163" s="13" t="s">
        <v>11851</v>
      </c>
      <c r="K1163" s="13">
        <v>24466845</v>
      </c>
      <c r="L1163" s="13">
        <v>24467476</v>
      </c>
      <c r="M1163" s="12" t="s">
        <v>29</v>
      </c>
      <c r="N1163" s="12" t="s">
        <v>6898</v>
      </c>
      <c r="O1163" s="12" t="s">
        <v>8699</v>
      </c>
    </row>
    <row r="1164" spans="1:15">
      <c r="A1164" s="13" t="s">
        <v>2190</v>
      </c>
      <c r="B1164" s="13" t="s">
        <v>2192</v>
      </c>
      <c r="D1164" s="13" t="s">
        <v>2192</v>
      </c>
      <c r="E1164" s="13" t="s">
        <v>2190</v>
      </c>
      <c r="F1164" s="13" t="s">
        <v>2191</v>
      </c>
      <c r="G1164" s="13" t="s">
        <v>74</v>
      </c>
      <c r="H1164" s="13" t="s">
        <v>12</v>
      </c>
      <c r="I1164" s="13" t="s">
        <v>12877</v>
      </c>
      <c r="J1164" s="13" t="s">
        <v>8700</v>
      </c>
      <c r="K1164" s="13">
        <v>24550238</v>
      </c>
      <c r="L1164" s="13">
        <v>0</v>
      </c>
      <c r="M1164" s="12" t="s">
        <v>29</v>
      </c>
      <c r="N1164" s="12" t="s">
        <v>2189</v>
      </c>
      <c r="O1164" s="12" t="s">
        <v>2191</v>
      </c>
    </row>
    <row r="1165" spans="1:15">
      <c r="A1165" s="13" t="s">
        <v>2194</v>
      </c>
      <c r="B1165" s="13" t="s">
        <v>2195</v>
      </c>
      <c r="D1165" s="13" t="s">
        <v>2195</v>
      </c>
      <c r="E1165" s="13" t="s">
        <v>2194</v>
      </c>
      <c r="F1165" s="13" t="s">
        <v>226</v>
      </c>
      <c r="G1165" s="13" t="s">
        <v>74</v>
      </c>
      <c r="H1165" s="13" t="s">
        <v>12</v>
      </c>
      <c r="I1165" s="13" t="s">
        <v>12877</v>
      </c>
      <c r="J1165" s="13" t="s">
        <v>7917</v>
      </c>
      <c r="K1165" s="13">
        <v>24462060</v>
      </c>
      <c r="L1165" s="13">
        <v>24462060</v>
      </c>
      <c r="M1165" s="12" t="s">
        <v>29</v>
      </c>
      <c r="N1165" s="12" t="s">
        <v>2193</v>
      </c>
      <c r="O1165" s="12" t="s">
        <v>226</v>
      </c>
    </row>
    <row r="1166" spans="1:15">
      <c r="A1166" s="13" t="s">
        <v>2197</v>
      </c>
      <c r="B1166" s="13" t="s">
        <v>2199</v>
      </c>
      <c r="D1166" s="13" t="s">
        <v>2199</v>
      </c>
      <c r="E1166" s="13" t="s">
        <v>2197</v>
      </c>
      <c r="F1166" s="13" t="s">
        <v>2198</v>
      </c>
      <c r="G1166" s="13" t="s">
        <v>74</v>
      </c>
      <c r="H1166" s="13" t="s">
        <v>12</v>
      </c>
      <c r="I1166" s="13" t="s">
        <v>12877</v>
      </c>
      <c r="J1166" s="13" t="s">
        <v>10903</v>
      </c>
      <c r="K1166" s="13">
        <v>24468992</v>
      </c>
      <c r="L1166" s="13">
        <v>0</v>
      </c>
      <c r="M1166" s="12" t="s">
        <v>29</v>
      </c>
      <c r="N1166" s="12" t="s">
        <v>7334</v>
      </c>
      <c r="O1166" s="12" t="s">
        <v>2198</v>
      </c>
    </row>
    <row r="1167" spans="1:15">
      <c r="A1167" s="13" t="s">
        <v>2202</v>
      </c>
      <c r="B1167" s="13" t="s">
        <v>2204</v>
      </c>
      <c r="D1167" s="13" t="s">
        <v>2204</v>
      </c>
      <c r="E1167" s="13" t="s">
        <v>2202</v>
      </c>
      <c r="F1167" s="13" t="s">
        <v>2203</v>
      </c>
      <c r="G1167" s="13" t="s">
        <v>74</v>
      </c>
      <c r="H1167" s="13" t="s">
        <v>12</v>
      </c>
      <c r="I1167" s="13" t="s">
        <v>12877</v>
      </c>
      <c r="J1167" s="13" t="s">
        <v>13085</v>
      </c>
      <c r="K1167" s="13">
        <v>24461296</v>
      </c>
      <c r="L1167" s="13">
        <v>24461296</v>
      </c>
      <c r="M1167" s="12" t="s">
        <v>29</v>
      </c>
      <c r="N1167" s="12" t="s">
        <v>2060</v>
      </c>
      <c r="O1167" s="12" t="s">
        <v>2203</v>
      </c>
    </row>
    <row r="1168" spans="1:15">
      <c r="A1168" s="13" t="s">
        <v>3427</v>
      </c>
      <c r="B1168" s="13" t="s">
        <v>3429</v>
      </c>
      <c r="D1168" s="13" t="s">
        <v>3429</v>
      </c>
      <c r="E1168" s="13" t="s">
        <v>3427</v>
      </c>
      <c r="F1168" s="13" t="s">
        <v>3428</v>
      </c>
      <c r="G1168" s="13" t="s">
        <v>201</v>
      </c>
      <c r="H1168" s="13" t="s">
        <v>12</v>
      </c>
      <c r="I1168" s="13" t="s">
        <v>12877</v>
      </c>
      <c r="J1168" s="13" t="s">
        <v>9842</v>
      </c>
      <c r="K1168" s="13">
        <v>25743729</v>
      </c>
      <c r="L1168" s="13">
        <v>83128394</v>
      </c>
      <c r="M1168" s="12" t="s">
        <v>29</v>
      </c>
      <c r="N1168" s="12" t="s">
        <v>1772</v>
      </c>
      <c r="O1168" s="12" t="s">
        <v>3428</v>
      </c>
    </row>
    <row r="1169" spans="1:15">
      <c r="A1169" s="13" t="s">
        <v>3438</v>
      </c>
      <c r="B1169" s="13" t="s">
        <v>3440</v>
      </c>
      <c r="D1169" s="13" t="s">
        <v>3440</v>
      </c>
      <c r="E1169" s="13" t="s">
        <v>3438</v>
      </c>
      <c r="F1169" s="13" t="s">
        <v>3439</v>
      </c>
      <c r="G1169" s="13" t="s">
        <v>201</v>
      </c>
      <c r="H1169" s="13" t="s">
        <v>12</v>
      </c>
      <c r="I1169" s="13" t="s">
        <v>12877</v>
      </c>
      <c r="J1169" s="13" t="s">
        <v>10206</v>
      </c>
      <c r="K1169" s="13">
        <v>25348035</v>
      </c>
      <c r="L1169" s="13">
        <v>83866116</v>
      </c>
      <c r="M1169" s="12" t="s">
        <v>29</v>
      </c>
      <c r="N1169" s="12" t="s">
        <v>3437</v>
      </c>
      <c r="O1169" s="12" t="s">
        <v>3439</v>
      </c>
    </row>
    <row r="1170" spans="1:15">
      <c r="A1170" s="13" t="s">
        <v>3433</v>
      </c>
      <c r="B1170" s="13" t="s">
        <v>3434</v>
      </c>
      <c r="D1170" s="13" t="s">
        <v>3434</v>
      </c>
      <c r="E1170" s="13" t="s">
        <v>3433</v>
      </c>
      <c r="F1170" s="13" t="s">
        <v>8739</v>
      </c>
      <c r="G1170" s="13" t="s">
        <v>201</v>
      </c>
      <c r="H1170" s="13" t="s">
        <v>12</v>
      </c>
      <c r="I1170" s="13" t="s">
        <v>12877</v>
      </c>
      <c r="J1170" s="13" t="s">
        <v>9329</v>
      </c>
      <c r="K1170" s="13">
        <v>25346051</v>
      </c>
      <c r="L1170" s="13">
        <v>83446689</v>
      </c>
      <c r="M1170" s="12" t="s">
        <v>29</v>
      </c>
      <c r="N1170" s="12" t="s">
        <v>6946</v>
      </c>
      <c r="O1170" s="12" t="s">
        <v>8739</v>
      </c>
    </row>
    <row r="1171" spans="1:15">
      <c r="A1171" s="13" t="s">
        <v>3484</v>
      </c>
      <c r="B1171" s="13" t="s">
        <v>3486</v>
      </c>
      <c r="D1171" s="13" t="s">
        <v>3486</v>
      </c>
      <c r="E1171" s="13" t="s">
        <v>3484</v>
      </c>
      <c r="F1171" s="13" t="s">
        <v>3485</v>
      </c>
      <c r="G1171" s="13" t="s">
        <v>201</v>
      </c>
      <c r="H1171" s="13" t="s">
        <v>12</v>
      </c>
      <c r="I1171" s="13" t="s">
        <v>12877</v>
      </c>
      <c r="J1171" s="13" t="s">
        <v>13086</v>
      </c>
      <c r="K1171" s="13">
        <v>25333312</v>
      </c>
      <c r="L1171" s="13">
        <v>88116939</v>
      </c>
      <c r="M1171" s="12" t="s">
        <v>29</v>
      </c>
      <c r="N1171" s="12" t="s">
        <v>3483</v>
      </c>
      <c r="O1171" s="12" t="s">
        <v>3485</v>
      </c>
    </row>
    <row r="1172" spans="1:15">
      <c r="A1172" s="13" t="s">
        <v>3425</v>
      </c>
      <c r="B1172" s="13" t="s">
        <v>3426</v>
      </c>
      <c r="D1172" s="13" t="s">
        <v>3426</v>
      </c>
      <c r="E1172" s="13" t="s">
        <v>3425</v>
      </c>
      <c r="F1172" s="13" t="s">
        <v>126</v>
      </c>
      <c r="G1172" s="13" t="s">
        <v>201</v>
      </c>
      <c r="H1172" s="13" t="s">
        <v>7</v>
      </c>
      <c r="I1172" s="13" t="s">
        <v>12877</v>
      </c>
      <c r="J1172" s="13" t="s">
        <v>11853</v>
      </c>
      <c r="K1172" s="13">
        <v>86698976</v>
      </c>
      <c r="L1172" s="13">
        <v>25347838</v>
      </c>
      <c r="M1172" s="12" t="s">
        <v>29</v>
      </c>
      <c r="N1172" s="12" t="s">
        <v>1733</v>
      </c>
      <c r="O1172" s="12" t="s">
        <v>126</v>
      </c>
    </row>
    <row r="1173" spans="1:15">
      <c r="A1173" s="13" t="s">
        <v>1950</v>
      </c>
      <c r="B1173" s="13" t="s">
        <v>553</v>
      </c>
      <c r="D1173" s="13" t="s">
        <v>553</v>
      </c>
      <c r="E1173" s="13" t="s">
        <v>1950</v>
      </c>
      <c r="F1173" s="13" t="s">
        <v>1951</v>
      </c>
      <c r="G1173" s="13" t="s">
        <v>74</v>
      </c>
      <c r="H1173" s="13" t="s">
        <v>7</v>
      </c>
      <c r="I1173" s="13" t="s">
        <v>12877</v>
      </c>
      <c r="J1173" s="13" t="s">
        <v>10211</v>
      </c>
      <c r="K1173" s="13">
        <v>24342174</v>
      </c>
      <c r="L1173" s="13">
        <v>24342174</v>
      </c>
      <c r="M1173" s="12" t="s">
        <v>29</v>
      </c>
      <c r="N1173" s="12" t="s">
        <v>678</v>
      </c>
      <c r="O1173" s="12" t="s">
        <v>1951</v>
      </c>
    </row>
    <row r="1174" spans="1:15">
      <c r="A1174" s="13" t="s">
        <v>1964</v>
      </c>
      <c r="B1174" s="13" t="s">
        <v>1966</v>
      </c>
      <c r="D1174" s="13" t="s">
        <v>1966</v>
      </c>
      <c r="E1174" s="13" t="s">
        <v>1964</v>
      </c>
      <c r="F1174" s="13" t="s">
        <v>47</v>
      </c>
      <c r="G1174" s="13" t="s">
        <v>74</v>
      </c>
      <c r="H1174" s="13" t="s">
        <v>7</v>
      </c>
      <c r="I1174" s="13" t="s">
        <v>12877</v>
      </c>
      <c r="J1174" s="13" t="s">
        <v>13087</v>
      </c>
      <c r="K1174" s="13">
        <v>24878646</v>
      </c>
      <c r="L1174" s="13">
        <v>24878646</v>
      </c>
      <c r="M1174" s="12" t="s">
        <v>29</v>
      </c>
      <c r="N1174" s="12" t="s">
        <v>1963</v>
      </c>
      <c r="O1174" s="12" t="s">
        <v>47</v>
      </c>
    </row>
    <row r="1175" spans="1:15">
      <c r="A1175" s="13" t="s">
        <v>3871</v>
      </c>
      <c r="B1175" s="13" t="s">
        <v>2327</v>
      </c>
      <c r="D1175" s="13" t="s">
        <v>2327</v>
      </c>
      <c r="E1175" s="13" t="s">
        <v>3871</v>
      </c>
      <c r="F1175" s="13" t="s">
        <v>3872</v>
      </c>
      <c r="G1175" s="13" t="s">
        <v>10767</v>
      </c>
      <c r="H1175" s="13" t="s">
        <v>3</v>
      </c>
      <c r="I1175" s="13" t="s">
        <v>12877</v>
      </c>
      <c r="J1175" s="13" t="s">
        <v>8761</v>
      </c>
      <c r="K1175" s="13">
        <v>27611536</v>
      </c>
      <c r="L1175" s="13">
        <v>27611536</v>
      </c>
      <c r="M1175" s="12" t="s">
        <v>29</v>
      </c>
      <c r="N1175" s="12" t="s">
        <v>3870</v>
      </c>
      <c r="O1175" s="12" t="s">
        <v>3872</v>
      </c>
    </row>
    <row r="1176" spans="1:15">
      <c r="A1176" s="13" t="s">
        <v>3975</v>
      </c>
      <c r="B1176" s="13" t="s">
        <v>2322</v>
      </c>
      <c r="D1176" s="13" t="s">
        <v>2322</v>
      </c>
      <c r="E1176" s="13" t="s">
        <v>3975</v>
      </c>
      <c r="F1176" s="13" t="s">
        <v>3976</v>
      </c>
      <c r="G1176" s="13" t="s">
        <v>10767</v>
      </c>
      <c r="H1176" s="13" t="s">
        <v>4</v>
      </c>
      <c r="I1176" s="13" t="s">
        <v>12877</v>
      </c>
      <c r="J1176" s="13" t="s">
        <v>10476</v>
      </c>
      <c r="K1176" s="13">
        <v>27644736</v>
      </c>
      <c r="L1176" s="13">
        <v>27644736</v>
      </c>
      <c r="M1176" s="12" t="s">
        <v>29</v>
      </c>
      <c r="N1176" s="12" t="s">
        <v>2422</v>
      </c>
      <c r="O1176" s="12" t="s">
        <v>3976</v>
      </c>
    </row>
    <row r="1177" spans="1:15">
      <c r="A1177" s="13" t="s">
        <v>428</v>
      </c>
      <c r="B1177" s="13" t="s">
        <v>430</v>
      </c>
      <c r="D1177" s="13" t="s">
        <v>430</v>
      </c>
      <c r="E1177" s="13" t="s">
        <v>428</v>
      </c>
      <c r="F1177" s="13" t="s">
        <v>429</v>
      </c>
      <c r="G1177" s="13" t="s">
        <v>43</v>
      </c>
      <c r="H1177" s="13" t="s">
        <v>5</v>
      </c>
      <c r="I1177" s="13" t="s">
        <v>12877</v>
      </c>
      <c r="J1177" s="13" t="s">
        <v>6824</v>
      </c>
      <c r="K1177" s="13">
        <v>25402465</v>
      </c>
      <c r="L1177" s="13">
        <v>25402465</v>
      </c>
      <c r="M1177" s="12" t="s">
        <v>29</v>
      </c>
      <c r="N1177" s="12" t="s">
        <v>325</v>
      </c>
      <c r="O1177" s="12" t="s">
        <v>429</v>
      </c>
    </row>
    <row r="1178" spans="1:15">
      <c r="A1178" s="13" t="s">
        <v>511</v>
      </c>
      <c r="B1178" s="13" t="s">
        <v>515</v>
      </c>
      <c r="D1178" s="13" t="s">
        <v>515</v>
      </c>
      <c r="E1178" s="13" t="s">
        <v>511</v>
      </c>
      <c r="F1178" s="13" t="s">
        <v>512</v>
      </c>
      <c r="G1178" s="13" t="s">
        <v>43</v>
      </c>
      <c r="H1178" s="13" t="s">
        <v>5</v>
      </c>
      <c r="I1178" s="13" t="s">
        <v>12877</v>
      </c>
      <c r="J1178" s="13" t="s">
        <v>11854</v>
      </c>
      <c r="K1178" s="13">
        <v>25401164</v>
      </c>
      <c r="L1178" s="13">
        <v>25401164</v>
      </c>
      <c r="M1178" s="12" t="s">
        <v>29</v>
      </c>
      <c r="N1178" s="12" t="s">
        <v>497</v>
      </c>
      <c r="O1178" s="12" t="s">
        <v>512</v>
      </c>
    </row>
    <row r="1179" spans="1:15">
      <c r="A1179" s="13" t="s">
        <v>4152</v>
      </c>
      <c r="B1179" s="13" t="s">
        <v>2472</v>
      </c>
      <c r="D1179" s="13" t="s">
        <v>2472</v>
      </c>
      <c r="E1179" s="13" t="s">
        <v>4152</v>
      </c>
      <c r="F1179" s="13" t="s">
        <v>4153</v>
      </c>
      <c r="G1179" s="13" t="s">
        <v>10767</v>
      </c>
      <c r="H1179" s="13" t="s">
        <v>7</v>
      </c>
      <c r="I1179" s="13" t="s">
        <v>12877</v>
      </c>
      <c r="J1179" s="13" t="s">
        <v>13088</v>
      </c>
      <c r="K1179" s="13">
        <v>24762105</v>
      </c>
      <c r="L1179" s="13">
        <v>0</v>
      </c>
      <c r="M1179" s="12" t="s">
        <v>29</v>
      </c>
      <c r="N1179" s="12" t="s">
        <v>4151</v>
      </c>
      <c r="O1179" s="12" t="s">
        <v>4153</v>
      </c>
    </row>
    <row r="1180" spans="1:15">
      <c r="A1180" s="13" t="s">
        <v>5385</v>
      </c>
      <c r="B1180" s="13" t="s">
        <v>6636</v>
      </c>
      <c r="D1180" s="13" t="s">
        <v>6636</v>
      </c>
      <c r="E1180" s="13" t="s">
        <v>5385</v>
      </c>
      <c r="F1180" s="13" t="s">
        <v>10212</v>
      </c>
      <c r="G1180" s="13" t="s">
        <v>115</v>
      </c>
      <c r="H1180" s="13" t="s">
        <v>14</v>
      </c>
      <c r="I1180" s="13" t="s">
        <v>12877</v>
      </c>
      <c r="J1180" s="13" t="s">
        <v>13089</v>
      </c>
      <c r="K1180" s="13">
        <v>27836161</v>
      </c>
      <c r="L1180" s="13">
        <v>0</v>
      </c>
      <c r="M1180" s="12" t="s">
        <v>29</v>
      </c>
      <c r="N1180" s="12" t="s">
        <v>5384</v>
      </c>
      <c r="O1180" s="12" t="s">
        <v>10212</v>
      </c>
    </row>
    <row r="1181" spans="1:15">
      <c r="A1181" s="13" t="s">
        <v>6136</v>
      </c>
      <c r="B1181" s="13" t="s">
        <v>3545</v>
      </c>
      <c r="D1181" s="13" t="s">
        <v>3545</v>
      </c>
      <c r="E1181" s="13" t="s">
        <v>6136</v>
      </c>
      <c r="F1181" s="13" t="s">
        <v>4140</v>
      </c>
      <c r="G1181" s="13" t="s">
        <v>115</v>
      </c>
      <c r="H1181" s="13" t="s">
        <v>14</v>
      </c>
      <c r="I1181" s="13" t="s">
        <v>12877</v>
      </c>
      <c r="J1181" s="13" t="s">
        <v>11855</v>
      </c>
      <c r="K1181" s="13">
        <v>27322252</v>
      </c>
      <c r="L1181" s="13">
        <v>37322252</v>
      </c>
      <c r="M1181" s="12" t="s">
        <v>29</v>
      </c>
      <c r="N1181" s="12" t="s">
        <v>7335</v>
      </c>
      <c r="O1181" s="12" t="s">
        <v>4140</v>
      </c>
    </row>
    <row r="1182" spans="1:15">
      <c r="A1182" s="13" t="s">
        <v>4744</v>
      </c>
      <c r="B1182" s="13" t="s">
        <v>1631</v>
      </c>
      <c r="D1182" s="13" t="s">
        <v>1631</v>
      </c>
      <c r="E1182" s="13" t="s">
        <v>4744</v>
      </c>
      <c r="F1182" s="13" t="s">
        <v>4745</v>
      </c>
      <c r="G1182" s="13" t="s">
        <v>116</v>
      </c>
      <c r="H1182" s="13" t="s">
        <v>3</v>
      </c>
      <c r="I1182" s="13" t="s">
        <v>12877</v>
      </c>
      <c r="J1182" s="13" t="s">
        <v>13090</v>
      </c>
      <c r="K1182" s="13">
        <v>26639964</v>
      </c>
      <c r="L1182" s="13">
        <v>26639964</v>
      </c>
      <c r="M1182" s="12" t="s">
        <v>29</v>
      </c>
      <c r="N1182" s="12" t="s">
        <v>2201</v>
      </c>
      <c r="O1182" s="12" t="s">
        <v>4745</v>
      </c>
    </row>
    <row r="1183" spans="1:15">
      <c r="A1183" s="13" t="s">
        <v>4813</v>
      </c>
      <c r="B1183" s="13" t="s">
        <v>6637</v>
      </c>
      <c r="D1183" s="13" t="s">
        <v>6637</v>
      </c>
      <c r="E1183" s="13" t="s">
        <v>4813</v>
      </c>
      <c r="F1183" s="13" t="s">
        <v>4814</v>
      </c>
      <c r="G1183" s="13" t="s">
        <v>116</v>
      </c>
      <c r="H1183" s="13" t="s">
        <v>5</v>
      </c>
      <c r="I1183" s="13" t="s">
        <v>12877</v>
      </c>
      <c r="J1183" s="13" t="s">
        <v>6475</v>
      </c>
      <c r="K1183" s="13">
        <v>26388009</v>
      </c>
      <c r="L1183" s="13">
        <v>0</v>
      </c>
      <c r="M1183" s="12" t="s">
        <v>29</v>
      </c>
      <c r="N1183" s="12" t="s">
        <v>995</v>
      </c>
      <c r="O1183" s="12" t="s">
        <v>4814</v>
      </c>
    </row>
    <row r="1184" spans="1:15">
      <c r="A1184" s="13" t="s">
        <v>4812</v>
      </c>
      <c r="B1184" s="13" t="s">
        <v>2492</v>
      </c>
      <c r="D1184" s="13" t="s">
        <v>2492</v>
      </c>
      <c r="E1184" s="13" t="s">
        <v>4812</v>
      </c>
      <c r="F1184" s="13" t="s">
        <v>9816</v>
      </c>
      <c r="G1184" s="13" t="s">
        <v>116</v>
      </c>
      <c r="H1184" s="13" t="s">
        <v>5</v>
      </c>
      <c r="I1184" s="13" t="s">
        <v>12877</v>
      </c>
      <c r="J1184" s="13" t="s">
        <v>8813</v>
      </c>
      <c r="K1184" s="13">
        <v>26461146</v>
      </c>
      <c r="L1184" s="13">
        <v>26461146</v>
      </c>
      <c r="M1184" s="12" t="s">
        <v>29</v>
      </c>
      <c r="N1184" s="12" t="s">
        <v>7001</v>
      </c>
      <c r="O1184" s="12" t="s">
        <v>9816</v>
      </c>
    </row>
    <row r="1185" spans="1:15">
      <c r="A1185" s="13" t="s">
        <v>4828</v>
      </c>
      <c r="B1185" s="13" t="s">
        <v>6638</v>
      </c>
      <c r="D1185" s="13" t="s">
        <v>6638</v>
      </c>
      <c r="E1185" s="13" t="s">
        <v>4828</v>
      </c>
      <c r="F1185" s="13" t="s">
        <v>4829</v>
      </c>
      <c r="G1185" s="13" t="s">
        <v>4496</v>
      </c>
      <c r="H1185" s="13" t="s">
        <v>5</v>
      </c>
      <c r="I1185" s="13" t="s">
        <v>12877</v>
      </c>
      <c r="J1185" s="13" t="s">
        <v>13091</v>
      </c>
      <c r="K1185" s="13">
        <v>26468013</v>
      </c>
      <c r="L1185" s="13">
        <v>26468013</v>
      </c>
      <c r="M1185" s="12" t="s">
        <v>29</v>
      </c>
      <c r="N1185" s="12" t="s">
        <v>3217</v>
      </c>
      <c r="O1185" s="12" t="s">
        <v>4829</v>
      </c>
    </row>
    <row r="1186" spans="1:15">
      <c r="A1186" s="13" t="s">
        <v>3940</v>
      </c>
      <c r="B1186" s="13" t="s">
        <v>2512</v>
      </c>
      <c r="D1186" s="13" t="s">
        <v>2512</v>
      </c>
      <c r="E1186" s="13" t="s">
        <v>3940</v>
      </c>
      <c r="F1186" s="13" t="s">
        <v>1161</v>
      </c>
      <c r="G1186" s="13" t="s">
        <v>10767</v>
      </c>
      <c r="H1186" s="13" t="s">
        <v>6</v>
      </c>
      <c r="I1186" s="13" t="s">
        <v>12877</v>
      </c>
      <c r="J1186" s="13" t="s">
        <v>7948</v>
      </c>
      <c r="K1186" s="13">
        <v>27641513</v>
      </c>
      <c r="L1186" s="13">
        <v>0</v>
      </c>
      <c r="M1186" s="12" t="s">
        <v>29</v>
      </c>
      <c r="N1186" s="12" t="s">
        <v>2265</v>
      </c>
      <c r="O1186" s="12" t="s">
        <v>1161</v>
      </c>
    </row>
    <row r="1187" spans="1:15">
      <c r="A1187" s="13" t="s">
        <v>8580</v>
      </c>
      <c r="B1187" s="13" t="s">
        <v>7468</v>
      </c>
      <c r="D1187" s="13" t="s">
        <v>7468</v>
      </c>
      <c r="E1187" s="13" t="s">
        <v>8580</v>
      </c>
      <c r="F1187" s="13" t="s">
        <v>8652</v>
      </c>
      <c r="G1187" s="13" t="s">
        <v>10756</v>
      </c>
      <c r="H1187" s="13" t="s">
        <v>4</v>
      </c>
      <c r="I1187" s="13" t="s">
        <v>12877</v>
      </c>
      <c r="J1187" s="13" t="s">
        <v>8653</v>
      </c>
      <c r="K1187" s="13">
        <v>44033258</v>
      </c>
      <c r="L1187" s="13">
        <v>0</v>
      </c>
      <c r="M1187" s="12" t="s">
        <v>29</v>
      </c>
      <c r="N1187" s="12" t="s">
        <v>1144</v>
      </c>
      <c r="O1187" s="12" t="s">
        <v>8652</v>
      </c>
    </row>
    <row r="1188" spans="1:15">
      <c r="A1188" s="13" t="s">
        <v>5573</v>
      </c>
      <c r="B1188" s="13" t="s">
        <v>3497</v>
      </c>
      <c r="D1188" s="13" t="s">
        <v>3497</v>
      </c>
      <c r="E1188" s="13" t="s">
        <v>5573</v>
      </c>
      <c r="F1188" s="13" t="s">
        <v>5574</v>
      </c>
      <c r="G1188" s="13" t="s">
        <v>10753</v>
      </c>
      <c r="H1188" s="13" t="s">
        <v>7</v>
      </c>
      <c r="I1188" s="13" t="s">
        <v>12877</v>
      </c>
      <c r="J1188" s="13" t="s">
        <v>13092</v>
      </c>
      <c r="K1188" s="13">
        <v>22064721</v>
      </c>
      <c r="L1188" s="13">
        <v>0</v>
      </c>
      <c r="M1188" s="12" t="s">
        <v>29</v>
      </c>
      <c r="N1188" s="12" t="s">
        <v>7336</v>
      </c>
      <c r="O1188" s="12" t="s">
        <v>5574</v>
      </c>
    </row>
    <row r="1189" spans="1:15">
      <c r="A1189" s="13" t="s">
        <v>5554</v>
      </c>
      <c r="B1189" s="13" t="s">
        <v>3563</v>
      </c>
      <c r="D1189" s="13" t="s">
        <v>3563</v>
      </c>
      <c r="E1189" s="13" t="s">
        <v>5554</v>
      </c>
      <c r="F1189" s="13" t="s">
        <v>1923</v>
      </c>
      <c r="G1189" s="13" t="s">
        <v>10753</v>
      </c>
      <c r="H1189" s="13" t="s">
        <v>7</v>
      </c>
      <c r="I1189" s="13" t="s">
        <v>12877</v>
      </c>
      <c r="J1189" s="13" t="s">
        <v>9330</v>
      </c>
      <c r="K1189" s="13">
        <v>27683145</v>
      </c>
      <c r="L1189" s="13">
        <v>27683145</v>
      </c>
      <c r="M1189" s="12" t="s">
        <v>29</v>
      </c>
      <c r="N1189" s="12" t="s">
        <v>7337</v>
      </c>
      <c r="O1189" s="12" t="s">
        <v>1923</v>
      </c>
    </row>
    <row r="1190" spans="1:15">
      <c r="A1190" s="13" t="s">
        <v>5547</v>
      </c>
      <c r="B1190" s="13" t="s">
        <v>352</v>
      </c>
      <c r="D1190" s="13" t="s">
        <v>352</v>
      </c>
      <c r="E1190" s="13" t="s">
        <v>5547</v>
      </c>
      <c r="F1190" s="13" t="s">
        <v>5548</v>
      </c>
      <c r="G1190" s="13" t="s">
        <v>10753</v>
      </c>
      <c r="H1190" s="13" t="s">
        <v>7</v>
      </c>
      <c r="I1190" s="13" t="s">
        <v>12877</v>
      </c>
      <c r="J1190" s="13" t="s">
        <v>9331</v>
      </c>
      <c r="K1190" s="13">
        <v>22002895</v>
      </c>
      <c r="L1190" s="13">
        <v>0</v>
      </c>
      <c r="M1190" s="12" t="s">
        <v>29</v>
      </c>
      <c r="N1190" s="12" t="s">
        <v>7066</v>
      </c>
      <c r="O1190" s="12" t="s">
        <v>5548</v>
      </c>
    </row>
    <row r="1191" spans="1:15">
      <c r="A1191" s="13" t="s">
        <v>3374</v>
      </c>
      <c r="B1191" s="13" t="s">
        <v>3377</v>
      </c>
      <c r="D1191" s="13" t="s">
        <v>3377</v>
      </c>
      <c r="E1191" s="13" t="s">
        <v>3374</v>
      </c>
      <c r="F1191" s="13" t="s">
        <v>3375</v>
      </c>
      <c r="G1191" s="13" t="s">
        <v>201</v>
      </c>
      <c r="H1191" s="13" t="s">
        <v>6</v>
      </c>
      <c r="I1191" s="13" t="s">
        <v>12877</v>
      </c>
      <c r="J1191" s="13" t="s">
        <v>11856</v>
      </c>
      <c r="K1191" s="13">
        <v>25340296</v>
      </c>
      <c r="L1191" s="13">
        <v>83193968</v>
      </c>
      <c r="M1191" s="12" t="s">
        <v>29</v>
      </c>
      <c r="N1191" s="12" t="s">
        <v>3373</v>
      </c>
      <c r="O1191" s="12" t="s">
        <v>3375</v>
      </c>
    </row>
    <row r="1192" spans="1:15">
      <c r="A1192" s="13" t="s">
        <v>2593</v>
      </c>
      <c r="B1192" s="13" t="s">
        <v>2595</v>
      </c>
      <c r="D1192" s="13" t="s">
        <v>2595</v>
      </c>
      <c r="E1192" s="13" t="s">
        <v>2593</v>
      </c>
      <c r="F1192" s="13" t="s">
        <v>2594</v>
      </c>
      <c r="G1192" s="13" t="s">
        <v>185</v>
      </c>
      <c r="H1192" s="13" t="s">
        <v>4</v>
      </c>
      <c r="I1192" s="13" t="s">
        <v>12877</v>
      </c>
      <c r="J1192" s="13" t="s">
        <v>11075</v>
      </c>
      <c r="K1192" s="13">
        <v>24755521</v>
      </c>
      <c r="L1192" s="13">
        <v>24755521</v>
      </c>
      <c r="M1192" s="12" t="s">
        <v>29</v>
      </c>
      <c r="N1192" s="12" t="s">
        <v>2592</v>
      </c>
      <c r="O1192" s="12" t="s">
        <v>2594</v>
      </c>
    </row>
    <row r="1193" spans="1:15">
      <c r="A1193" s="13" t="s">
        <v>2904</v>
      </c>
      <c r="B1193" s="13" t="s">
        <v>2906</v>
      </c>
      <c r="D1193" s="13" t="s">
        <v>2906</v>
      </c>
      <c r="E1193" s="13" t="s">
        <v>2904</v>
      </c>
      <c r="F1193" s="13" t="s">
        <v>2905</v>
      </c>
      <c r="G1193" s="13" t="s">
        <v>185</v>
      </c>
      <c r="H1193" s="13" t="s">
        <v>12</v>
      </c>
      <c r="I1193" s="13" t="s">
        <v>12877</v>
      </c>
      <c r="J1193" s="13" t="s">
        <v>11857</v>
      </c>
      <c r="K1193" s="13">
        <v>24778391</v>
      </c>
      <c r="L1193" s="13">
        <v>24778391</v>
      </c>
      <c r="M1193" s="12" t="s">
        <v>29</v>
      </c>
      <c r="N1193" s="12" t="s">
        <v>1962</v>
      </c>
      <c r="O1193" s="12" t="s">
        <v>2905</v>
      </c>
    </row>
    <row r="1194" spans="1:15">
      <c r="A1194" s="13" t="s">
        <v>2732</v>
      </c>
      <c r="B1194" s="13" t="s">
        <v>2733</v>
      </c>
      <c r="D1194" s="13" t="s">
        <v>2733</v>
      </c>
      <c r="E1194" s="13" t="s">
        <v>2732</v>
      </c>
      <c r="F1194" s="13" t="s">
        <v>64</v>
      </c>
      <c r="G1194" s="13" t="s">
        <v>185</v>
      </c>
      <c r="H1194" s="13" t="s">
        <v>7</v>
      </c>
      <c r="I1194" s="13" t="s">
        <v>12877</v>
      </c>
      <c r="J1194" s="13" t="s">
        <v>10962</v>
      </c>
      <c r="K1194" s="13">
        <v>24041031</v>
      </c>
      <c r="L1194" s="13">
        <v>0</v>
      </c>
      <c r="M1194" s="12" t="s">
        <v>29</v>
      </c>
      <c r="N1194" s="12" t="s">
        <v>2331</v>
      </c>
      <c r="O1194" s="12" t="s">
        <v>64</v>
      </c>
    </row>
    <row r="1195" spans="1:15">
      <c r="A1195" s="13" t="s">
        <v>5983</v>
      </c>
      <c r="B1195" s="13" t="s">
        <v>169</v>
      </c>
      <c r="D1195" s="13" t="s">
        <v>169</v>
      </c>
      <c r="E1195" s="13" t="s">
        <v>5983</v>
      </c>
      <c r="F1195" s="13" t="s">
        <v>5984</v>
      </c>
      <c r="G1195" s="13" t="s">
        <v>3519</v>
      </c>
      <c r="H1195" s="13" t="s">
        <v>4</v>
      </c>
      <c r="I1195" s="13" t="s">
        <v>12877</v>
      </c>
      <c r="J1195" s="13" t="s">
        <v>5985</v>
      </c>
      <c r="K1195" s="13">
        <v>40342909</v>
      </c>
      <c r="L1195" s="13">
        <v>40342909</v>
      </c>
      <c r="M1195" s="12" t="s">
        <v>29</v>
      </c>
      <c r="N1195" s="12" t="s">
        <v>7143</v>
      </c>
      <c r="O1195" s="12" t="s">
        <v>5984</v>
      </c>
    </row>
    <row r="1196" spans="1:15">
      <c r="A1196" s="13" t="s">
        <v>4210</v>
      </c>
      <c r="B1196" s="13" t="s">
        <v>3573</v>
      </c>
      <c r="D1196" s="13" t="s">
        <v>3573</v>
      </c>
      <c r="E1196" s="13" t="s">
        <v>4210</v>
      </c>
      <c r="F1196" s="13" t="s">
        <v>4211</v>
      </c>
      <c r="G1196" s="13" t="s">
        <v>4179</v>
      </c>
      <c r="H1196" s="13" t="s">
        <v>4</v>
      </c>
      <c r="I1196" s="13" t="s">
        <v>12877</v>
      </c>
      <c r="J1196" s="13" t="s">
        <v>4212</v>
      </c>
      <c r="K1196" s="13">
        <v>26851055</v>
      </c>
      <c r="L1196" s="13">
        <v>89811886</v>
      </c>
      <c r="M1196" s="12" t="s">
        <v>29</v>
      </c>
      <c r="N1196" s="12" t="s">
        <v>4209</v>
      </c>
      <c r="O1196" s="12" t="s">
        <v>4211</v>
      </c>
    </row>
    <row r="1197" spans="1:15">
      <c r="A1197" s="13" t="s">
        <v>1241</v>
      </c>
      <c r="B1197" s="13" t="s">
        <v>1242</v>
      </c>
      <c r="D1197" s="13" t="s">
        <v>1242</v>
      </c>
      <c r="E1197" s="13" t="s">
        <v>1241</v>
      </c>
      <c r="F1197" s="13" t="s">
        <v>10214</v>
      </c>
      <c r="G1197" s="13" t="s">
        <v>10756</v>
      </c>
      <c r="H1197" s="13" t="s">
        <v>6</v>
      </c>
      <c r="I1197" s="13" t="s">
        <v>12877</v>
      </c>
      <c r="J1197" s="13" t="s">
        <v>10354</v>
      </c>
      <c r="K1197" s="13">
        <v>27438454</v>
      </c>
      <c r="L1197" s="13">
        <v>0</v>
      </c>
      <c r="M1197" s="12" t="s">
        <v>29</v>
      </c>
      <c r="N1197" s="12" t="s">
        <v>1240</v>
      </c>
      <c r="O1197" s="12" t="s">
        <v>10214</v>
      </c>
    </row>
    <row r="1198" spans="1:15">
      <c r="A1198" s="13" t="s">
        <v>1563</v>
      </c>
      <c r="B1198" s="13" t="s">
        <v>1564</v>
      </c>
      <c r="D1198" s="13" t="s">
        <v>1564</v>
      </c>
      <c r="E1198" s="13" t="s">
        <v>1563</v>
      </c>
      <c r="F1198" s="13" t="s">
        <v>208</v>
      </c>
      <c r="G1198" s="13" t="s">
        <v>10756</v>
      </c>
      <c r="H1198" s="13" t="s">
        <v>12</v>
      </c>
      <c r="I1198" s="13" t="s">
        <v>12877</v>
      </c>
      <c r="J1198" s="13" t="s">
        <v>10905</v>
      </c>
      <c r="K1198" s="13">
        <v>27717962</v>
      </c>
      <c r="L1198" s="13">
        <v>27717962</v>
      </c>
      <c r="M1198" s="12" t="s">
        <v>29</v>
      </c>
      <c r="N1198" s="12" t="s">
        <v>878</v>
      </c>
      <c r="O1198" s="12" t="s">
        <v>208</v>
      </c>
    </row>
    <row r="1199" spans="1:15">
      <c r="A1199" s="13" t="s">
        <v>5801</v>
      </c>
      <c r="B1199" s="13" t="s">
        <v>3582</v>
      </c>
      <c r="D1199" s="13" t="s">
        <v>3582</v>
      </c>
      <c r="E1199" s="13" t="s">
        <v>5801</v>
      </c>
      <c r="F1199" s="13" t="s">
        <v>1341</v>
      </c>
      <c r="G1199" s="13" t="s">
        <v>10748</v>
      </c>
      <c r="H1199" s="13" t="s">
        <v>12</v>
      </c>
      <c r="I1199" s="13" t="s">
        <v>12877</v>
      </c>
      <c r="J1199" s="13" t="s">
        <v>8910</v>
      </c>
      <c r="K1199" s="13">
        <v>44090957</v>
      </c>
      <c r="L1199" s="13">
        <v>0</v>
      </c>
      <c r="M1199" s="12" t="s">
        <v>29</v>
      </c>
      <c r="N1199" s="12" t="s">
        <v>7338</v>
      </c>
      <c r="O1199" s="12" t="s">
        <v>1341</v>
      </c>
    </row>
    <row r="1200" spans="1:15">
      <c r="A1200" s="13" t="s">
        <v>5930</v>
      </c>
      <c r="B1200" s="13" t="s">
        <v>3585</v>
      </c>
      <c r="D1200" s="13" t="s">
        <v>3585</v>
      </c>
      <c r="E1200" s="13" t="s">
        <v>5930</v>
      </c>
      <c r="F1200" s="13" t="s">
        <v>4305</v>
      </c>
      <c r="G1200" s="13" t="s">
        <v>10748</v>
      </c>
      <c r="H1200" s="13" t="s">
        <v>5</v>
      </c>
      <c r="I1200" s="13" t="s">
        <v>12877</v>
      </c>
      <c r="J1200" s="13" t="s">
        <v>11104</v>
      </c>
      <c r="K1200" s="13">
        <v>27670734</v>
      </c>
      <c r="L1200" s="13">
        <v>0</v>
      </c>
      <c r="M1200" s="12" t="s">
        <v>29</v>
      </c>
      <c r="N1200" s="12" t="s">
        <v>7120</v>
      </c>
      <c r="O1200" s="12" t="s">
        <v>4305</v>
      </c>
    </row>
    <row r="1201" spans="1:15">
      <c r="A1201" s="13" t="s">
        <v>969</v>
      </c>
      <c r="B1201" s="13" t="s">
        <v>6639</v>
      </c>
      <c r="D1201" s="13" t="s">
        <v>6639</v>
      </c>
      <c r="E1201" s="13" t="s">
        <v>969</v>
      </c>
      <c r="F1201" s="13" t="s">
        <v>970</v>
      </c>
      <c r="G1201" s="13" t="s">
        <v>297</v>
      </c>
      <c r="H1201" s="13" t="s">
        <v>7</v>
      </c>
      <c r="I1201" s="13" t="s">
        <v>12877</v>
      </c>
      <c r="J1201" s="13" t="s">
        <v>13093</v>
      </c>
      <c r="K1201" s="13">
        <v>24188778</v>
      </c>
      <c r="L1201" s="13">
        <v>24188778</v>
      </c>
      <c r="M1201" s="12" t="s">
        <v>29</v>
      </c>
      <c r="N1201" s="12" t="s">
        <v>968</v>
      </c>
      <c r="O1201" s="12" t="s">
        <v>970</v>
      </c>
    </row>
    <row r="1202" spans="1:15">
      <c r="A1202" s="13" t="s">
        <v>2206</v>
      </c>
      <c r="B1202" s="13" t="s">
        <v>2208</v>
      </c>
      <c r="D1202" s="13" t="s">
        <v>2208</v>
      </c>
      <c r="E1202" s="13" t="s">
        <v>2206</v>
      </c>
      <c r="F1202" s="13" t="s">
        <v>2207</v>
      </c>
      <c r="G1202" s="13" t="s">
        <v>74</v>
      </c>
      <c r="H1202" s="13" t="s">
        <v>12</v>
      </c>
      <c r="I1202" s="13" t="s">
        <v>12877</v>
      </c>
      <c r="J1202" s="13" t="s">
        <v>11858</v>
      </c>
      <c r="K1202" s="13">
        <v>24468974</v>
      </c>
      <c r="L1202" s="13">
        <v>0</v>
      </c>
      <c r="M1202" s="12" t="s">
        <v>29</v>
      </c>
      <c r="N1202" s="12" t="s">
        <v>2205</v>
      </c>
      <c r="O1202" s="12" t="s">
        <v>2207</v>
      </c>
    </row>
    <row r="1203" spans="1:15">
      <c r="A1203" s="13" t="s">
        <v>3042</v>
      </c>
      <c r="B1203" s="13" t="s">
        <v>3043</v>
      </c>
      <c r="D1203" s="13" t="s">
        <v>3043</v>
      </c>
      <c r="E1203" s="13" t="s">
        <v>3042</v>
      </c>
      <c r="F1203" s="13" t="s">
        <v>552</v>
      </c>
      <c r="G1203" s="13" t="s">
        <v>185</v>
      </c>
      <c r="H1203" s="13" t="s">
        <v>12</v>
      </c>
      <c r="I1203" s="13" t="s">
        <v>12877</v>
      </c>
      <c r="J1203" s="13" t="s">
        <v>11859</v>
      </c>
      <c r="K1203" s="13">
        <v>24713789</v>
      </c>
      <c r="L1203" s="13">
        <v>24713789</v>
      </c>
      <c r="M1203" s="12" t="s">
        <v>29</v>
      </c>
      <c r="N1203" s="12" t="s">
        <v>3041</v>
      </c>
      <c r="O1203" s="12" t="s">
        <v>552</v>
      </c>
    </row>
    <row r="1204" spans="1:15">
      <c r="A1204" s="13" t="s">
        <v>3185</v>
      </c>
      <c r="B1204" s="13" t="s">
        <v>3187</v>
      </c>
      <c r="D1204" s="13" t="s">
        <v>3187</v>
      </c>
      <c r="E1204" s="13" t="s">
        <v>3185</v>
      </c>
      <c r="F1204" s="13" t="s">
        <v>3186</v>
      </c>
      <c r="G1204" s="13" t="s">
        <v>490</v>
      </c>
      <c r="H1204" s="13" t="s">
        <v>4</v>
      </c>
      <c r="I1204" s="13" t="s">
        <v>12877</v>
      </c>
      <c r="J1204" s="13" t="s">
        <v>11860</v>
      </c>
      <c r="K1204" s="13">
        <v>25413000</v>
      </c>
      <c r="L1204" s="13">
        <v>0</v>
      </c>
      <c r="M1204" s="12" t="s">
        <v>29</v>
      </c>
      <c r="N1204" s="12" t="s">
        <v>1063</v>
      </c>
      <c r="O1204" s="12" t="s">
        <v>3186</v>
      </c>
    </row>
    <row r="1205" spans="1:15">
      <c r="A1205" s="13" t="s">
        <v>3150</v>
      </c>
      <c r="B1205" s="13" t="s">
        <v>3151</v>
      </c>
      <c r="D1205" s="13" t="s">
        <v>3151</v>
      </c>
      <c r="E1205" s="13" t="s">
        <v>3150</v>
      </c>
      <c r="F1205" s="13" t="s">
        <v>185</v>
      </c>
      <c r="G1205" s="13" t="s">
        <v>490</v>
      </c>
      <c r="H1205" s="13" t="s">
        <v>3</v>
      </c>
      <c r="I1205" s="13" t="s">
        <v>12877</v>
      </c>
      <c r="J1205" s="13" t="s">
        <v>10906</v>
      </c>
      <c r="K1205" s="13">
        <v>25463203</v>
      </c>
      <c r="L1205" s="13">
        <v>25463202</v>
      </c>
      <c r="M1205" s="12" t="s">
        <v>29</v>
      </c>
      <c r="N1205" s="12" t="s">
        <v>3149</v>
      </c>
      <c r="O1205" s="12" t="s">
        <v>185</v>
      </c>
    </row>
    <row r="1206" spans="1:15">
      <c r="A1206" s="13" t="s">
        <v>3163</v>
      </c>
      <c r="B1206" s="13" t="s">
        <v>3165</v>
      </c>
      <c r="D1206" s="13" t="s">
        <v>3165</v>
      </c>
      <c r="E1206" s="13" t="s">
        <v>3163</v>
      </c>
      <c r="F1206" s="13" t="s">
        <v>3164</v>
      </c>
      <c r="G1206" s="13" t="s">
        <v>490</v>
      </c>
      <c r="H1206" s="13" t="s">
        <v>3</v>
      </c>
      <c r="I1206" s="13" t="s">
        <v>12877</v>
      </c>
      <c r="J1206" s="13" t="s">
        <v>11861</v>
      </c>
      <c r="K1206" s="13">
        <v>25461843</v>
      </c>
      <c r="L1206" s="13">
        <v>25461843</v>
      </c>
      <c r="M1206" s="12" t="s">
        <v>29</v>
      </c>
      <c r="N1206" s="12" t="s">
        <v>3162</v>
      </c>
      <c r="O1206" s="12" t="s">
        <v>3164</v>
      </c>
    </row>
    <row r="1207" spans="1:15">
      <c r="A1207" s="13" t="s">
        <v>3210</v>
      </c>
      <c r="B1207" s="13" t="s">
        <v>3213</v>
      </c>
      <c r="D1207" s="13" t="s">
        <v>3213</v>
      </c>
      <c r="E1207" s="13" t="s">
        <v>3210</v>
      </c>
      <c r="F1207" s="13" t="s">
        <v>3211</v>
      </c>
      <c r="G1207" s="13" t="s">
        <v>490</v>
      </c>
      <c r="H1207" s="13" t="s">
        <v>4</v>
      </c>
      <c r="I1207" s="13" t="s">
        <v>12877</v>
      </c>
      <c r="J1207" s="13" t="s">
        <v>7943</v>
      </c>
      <c r="K1207" s="13">
        <v>25411800</v>
      </c>
      <c r="L1207" s="13">
        <v>0</v>
      </c>
      <c r="M1207" s="12" t="s">
        <v>29</v>
      </c>
      <c r="N1207" s="12" t="s">
        <v>3209</v>
      </c>
      <c r="O1207" s="12" t="s">
        <v>3211</v>
      </c>
    </row>
    <row r="1208" spans="1:15">
      <c r="A1208" s="13" t="s">
        <v>3207</v>
      </c>
      <c r="B1208" s="13" t="s">
        <v>3208</v>
      </c>
      <c r="D1208" s="13" t="s">
        <v>3208</v>
      </c>
      <c r="E1208" s="13" t="s">
        <v>3207</v>
      </c>
      <c r="F1208" s="13" t="s">
        <v>276</v>
      </c>
      <c r="G1208" s="13" t="s">
        <v>490</v>
      </c>
      <c r="H1208" s="13" t="s">
        <v>4</v>
      </c>
      <c r="I1208" s="13" t="s">
        <v>12877</v>
      </c>
      <c r="J1208" s="13" t="s">
        <v>11862</v>
      </c>
      <c r="K1208" s="13">
        <v>25712011</v>
      </c>
      <c r="L1208" s="13">
        <v>0</v>
      </c>
      <c r="M1208" s="12" t="s">
        <v>29</v>
      </c>
      <c r="N1208" s="12" t="s">
        <v>3206</v>
      </c>
      <c r="O1208" s="12" t="s">
        <v>276</v>
      </c>
    </row>
    <row r="1209" spans="1:15">
      <c r="A1209" s="13" t="s">
        <v>3180</v>
      </c>
      <c r="B1209" s="13" t="s">
        <v>3181</v>
      </c>
      <c r="D1209" s="13" t="s">
        <v>3181</v>
      </c>
      <c r="E1209" s="13" t="s">
        <v>3180</v>
      </c>
      <c r="F1209" s="13" t="s">
        <v>1259</v>
      </c>
      <c r="G1209" s="13" t="s">
        <v>490</v>
      </c>
      <c r="H1209" s="13" t="s">
        <v>4</v>
      </c>
      <c r="I1209" s="13" t="s">
        <v>12877</v>
      </c>
      <c r="J1209" s="13" t="s">
        <v>11919</v>
      </c>
      <c r="K1209" s="13">
        <v>25711022</v>
      </c>
      <c r="L1209" s="13">
        <v>25711022</v>
      </c>
      <c r="M1209" s="12" t="s">
        <v>29</v>
      </c>
      <c r="N1209" s="12" t="s">
        <v>642</v>
      </c>
      <c r="O1209" s="12" t="s">
        <v>1259</v>
      </c>
    </row>
    <row r="1210" spans="1:15">
      <c r="A1210" s="13" t="s">
        <v>3422</v>
      </c>
      <c r="B1210" s="13" t="s">
        <v>3424</v>
      </c>
      <c r="D1210" s="13" t="s">
        <v>3424</v>
      </c>
      <c r="E1210" s="13" t="s">
        <v>3422</v>
      </c>
      <c r="F1210" s="13" t="s">
        <v>3423</v>
      </c>
      <c r="G1210" s="13" t="s">
        <v>201</v>
      </c>
      <c r="H1210" s="13" t="s">
        <v>12</v>
      </c>
      <c r="I1210" s="13" t="s">
        <v>12877</v>
      </c>
      <c r="J1210" s="13" t="s">
        <v>9334</v>
      </c>
      <c r="K1210" s="13">
        <v>25771946</v>
      </c>
      <c r="L1210" s="13">
        <v>83665988</v>
      </c>
      <c r="M1210" s="12" t="s">
        <v>29</v>
      </c>
      <c r="N1210" s="12" t="s">
        <v>1331</v>
      </c>
      <c r="O1210" s="12" t="s">
        <v>3423</v>
      </c>
    </row>
    <row r="1211" spans="1:15">
      <c r="A1211" s="13" t="s">
        <v>3219</v>
      </c>
      <c r="B1211" s="13" t="s">
        <v>3221</v>
      </c>
      <c r="D1211" s="13" t="s">
        <v>3221</v>
      </c>
      <c r="E1211" s="13" t="s">
        <v>3219</v>
      </c>
      <c r="F1211" s="13" t="s">
        <v>1845</v>
      </c>
      <c r="G1211" s="13" t="s">
        <v>490</v>
      </c>
      <c r="H1211" s="13" t="s">
        <v>5</v>
      </c>
      <c r="I1211" s="13" t="s">
        <v>12877</v>
      </c>
      <c r="J1211" s="13" t="s">
        <v>10216</v>
      </c>
      <c r="K1211" s="13">
        <v>25466152</v>
      </c>
      <c r="L1211" s="13">
        <v>25466152</v>
      </c>
      <c r="M1211" s="12" t="s">
        <v>29</v>
      </c>
      <c r="N1211" s="12" t="s">
        <v>3218</v>
      </c>
      <c r="O1211" s="12" t="s">
        <v>1845</v>
      </c>
    </row>
    <row r="1212" spans="1:15">
      <c r="A1212" s="13" t="s">
        <v>3386</v>
      </c>
      <c r="B1212" s="13" t="s">
        <v>3388</v>
      </c>
      <c r="D1212" s="13" t="s">
        <v>3388</v>
      </c>
      <c r="E1212" s="13" t="s">
        <v>3386</v>
      </c>
      <c r="F1212" s="13" t="s">
        <v>1524</v>
      </c>
      <c r="G1212" s="13" t="s">
        <v>201</v>
      </c>
      <c r="H1212" s="13" t="s">
        <v>6</v>
      </c>
      <c r="I1212" s="13" t="s">
        <v>12877</v>
      </c>
      <c r="J1212" s="13" t="s">
        <v>11863</v>
      </c>
      <c r="K1212" s="13">
        <v>25344526</v>
      </c>
      <c r="L1212" s="13">
        <v>25344526</v>
      </c>
      <c r="M1212" s="12" t="s">
        <v>29</v>
      </c>
      <c r="N1212" s="12" t="s">
        <v>3385</v>
      </c>
      <c r="O1212" s="12" t="s">
        <v>1524</v>
      </c>
    </row>
    <row r="1213" spans="1:15">
      <c r="A1213" s="13" t="s">
        <v>3430</v>
      </c>
      <c r="B1213" s="13" t="s">
        <v>3432</v>
      </c>
      <c r="D1213" s="13" t="s">
        <v>3432</v>
      </c>
      <c r="E1213" s="13" t="s">
        <v>3430</v>
      </c>
      <c r="F1213" s="13" t="s">
        <v>3431</v>
      </c>
      <c r="G1213" s="13" t="s">
        <v>201</v>
      </c>
      <c r="H1213" s="13" t="s">
        <v>12</v>
      </c>
      <c r="I1213" s="13" t="s">
        <v>12877</v>
      </c>
      <c r="J1213" s="13" t="s">
        <v>13094</v>
      </c>
      <c r="K1213" s="13">
        <v>25771015</v>
      </c>
      <c r="L1213" s="13">
        <v>89115735</v>
      </c>
      <c r="M1213" s="12" t="s">
        <v>29</v>
      </c>
      <c r="N1213" s="12" t="s">
        <v>7339</v>
      </c>
      <c r="O1213" s="12" t="s">
        <v>3431</v>
      </c>
    </row>
    <row r="1214" spans="1:15">
      <c r="A1214" s="13" t="s">
        <v>3445</v>
      </c>
      <c r="B1214" s="13" t="s">
        <v>3447</v>
      </c>
      <c r="D1214" s="13" t="s">
        <v>3447</v>
      </c>
      <c r="E1214" s="13" t="s">
        <v>3445</v>
      </c>
      <c r="F1214" s="13" t="s">
        <v>3446</v>
      </c>
      <c r="G1214" s="13" t="s">
        <v>201</v>
      </c>
      <c r="H1214" s="13" t="s">
        <v>12</v>
      </c>
      <c r="I1214" s="13" t="s">
        <v>12877</v>
      </c>
      <c r="J1214" s="13" t="s">
        <v>13095</v>
      </c>
      <c r="K1214" s="13">
        <v>25749076</v>
      </c>
      <c r="L1214" s="13">
        <v>84680265</v>
      </c>
      <c r="M1214" s="12" t="s">
        <v>29</v>
      </c>
      <c r="N1214" s="12" t="s">
        <v>3352</v>
      </c>
      <c r="O1214" s="12" t="s">
        <v>3446</v>
      </c>
    </row>
    <row r="1215" spans="1:15">
      <c r="A1215" s="13" t="s">
        <v>8588</v>
      </c>
      <c r="B1215" s="13" t="s">
        <v>3482</v>
      </c>
      <c r="D1215" s="13" t="s">
        <v>3482</v>
      </c>
      <c r="E1215" s="13" t="s">
        <v>8588</v>
      </c>
      <c r="F1215" s="13" t="s">
        <v>8741</v>
      </c>
      <c r="G1215" s="13" t="s">
        <v>201</v>
      </c>
      <c r="H1215" s="13" t="s">
        <v>12</v>
      </c>
      <c r="I1215" s="13" t="s">
        <v>12877</v>
      </c>
      <c r="J1215" s="13" t="s">
        <v>8742</v>
      </c>
      <c r="K1215" s="13">
        <v>25331676</v>
      </c>
      <c r="L1215" s="13">
        <v>88069136</v>
      </c>
      <c r="M1215" s="12" t="s">
        <v>29</v>
      </c>
      <c r="N1215" s="12" t="s">
        <v>2028</v>
      </c>
      <c r="O1215" s="12" t="s">
        <v>8741</v>
      </c>
    </row>
    <row r="1216" spans="1:15">
      <c r="A1216" s="13" t="s">
        <v>2518</v>
      </c>
      <c r="B1216" s="13" t="s">
        <v>2520</v>
      </c>
      <c r="D1216" s="13" t="s">
        <v>2520</v>
      </c>
      <c r="E1216" s="13" t="s">
        <v>2518</v>
      </c>
      <c r="F1216" s="13" t="s">
        <v>2519</v>
      </c>
      <c r="G1216" s="13" t="s">
        <v>10767</v>
      </c>
      <c r="H1216" s="13" t="s">
        <v>3</v>
      </c>
      <c r="I1216" s="13" t="s">
        <v>12877</v>
      </c>
      <c r="J1216" s="13" t="s">
        <v>7080</v>
      </c>
      <c r="K1216" s="13">
        <v>24760356</v>
      </c>
      <c r="L1216" s="13">
        <v>24760356</v>
      </c>
      <c r="M1216" s="12" t="s">
        <v>29</v>
      </c>
      <c r="N1216" s="12" t="s">
        <v>794</v>
      </c>
      <c r="O1216" s="12" t="s">
        <v>2519</v>
      </c>
    </row>
    <row r="1217" spans="1:15">
      <c r="A1217" s="13" t="s">
        <v>2525</v>
      </c>
      <c r="B1217" s="13" t="s">
        <v>2527</v>
      </c>
      <c r="D1217" s="13" t="s">
        <v>2527</v>
      </c>
      <c r="E1217" s="13" t="s">
        <v>2525</v>
      </c>
      <c r="F1217" s="13" t="s">
        <v>2526</v>
      </c>
      <c r="G1217" s="13" t="s">
        <v>185</v>
      </c>
      <c r="H1217" s="13" t="s">
        <v>3</v>
      </c>
      <c r="I1217" s="13" t="s">
        <v>12877</v>
      </c>
      <c r="J1217" s="13" t="s">
        <v>9829</v>
      </c>
      <c r="K1217" s="13">
        <v>24655222</v>
      </c>
      <c r="L1217" s="13">
        <v>24655244</v>
      </c>
      <c r="M1217" s="12" t="s">
        <v>29</v>
      </c>
      <c r="N1217" s="12" t="s">
        <v>2419</v>
      </c>
      <c r="O1217" s="12" t="s">
        <v>2526</v>
      </c>
    </row>
    <row r="1218" spans="1:15">
      <c r="A1218" s="13" t="s">
        <v>2528</v>
      </c>
      <c r="B1218" s="13" t="s">
        <v>2530</v>
      </c>
      <c r="D1218" s="13" t="s">
        <v>2530</v>
      </c>
      <c r="E1218" s="13" t="s">
        <v>2528</v>
      </c>
      <c r="F1218" s="13" t="s">
        <v>2529</v>
      </c>
      <c r="G1218" s="13" t="s">
        <v>185</v>
      </c>
      <c r="H1218" s="13" t="s">
        <v>3</v>
      </c>
      <c r="I1218" s="13" t="s">
        <v>12877</v>
      </c>
      <c r="J1218" s="13" t="s">
        <v>12030</v>
      </c>
      <c r="K1218" s="13">
        <v>24722954</v>
      </c>
      <c r="L1218" s="13">
        <v>24722954</v>
      </c>
      <c r="M1218" s="12" t="s">
        <v>29</v>
      </c>
      <c r="N1218" s="12" t="s">
        <v>2449</v>
      </c>
      <c r="O1218" s="12" t="s">
        <v>2529</v>
      </c>
    </row>
    <row r="1219" spans="1:15">
      <c r="A1219" s="13" t="s">
        <v>3523</v>
      </c>
      <c r="B1219" s="13" t="s">
        <v>3525</v>
      </c>
      <c r="D1219" s="13" t="s">
        <v>3525</v>
      </c>
      <c r="E1219" s="13" t="s">
        <v>3523</v>
      </c>
      <c r="F1219" s="13" t="s">
        <v>3524</v>
      </c>
      <c r="G1219" s="13" t="s">
        <v>3519</v>
      </c>
      <c r="H1219" s="13" t="s">
        <v>3</v>
      </c>
      <c r="I1219" s="13" t="s">
        <v>12877</v>
      </c>
      <c r="J1219" s="13" t="s">
        <v>11864</v>
      </c>
      <c r="K1219" s="13">
        <v>25322603</v>
      </c>
      <c r="L1219" s="13">
        <v>25322603</v>
      </c>
      <c r="M1219" s="12" t="s">
        <v>29</v>
      </c>
      <c r="N1219" s="12" t="s">
        <v>3486</v>
      </c>
      <c r="O1219" s="12" t="s">
        <v>3524</v>
      </c>
    </row>
    <row r="1220" spans="1:15">
      <c r="A1220" s="13" t="s">
        <v>6208</v>
      </c>
      <c r="B1220" s="13" t="s">
        <v>3619</v>
      </c>
      <c r="D1220" s="13" t="s">
        <v>3619</v>
      </c>
      <c r="E1220" s="13" t="s">
        <v>6208</v>
      </c>
      <c r="F1220" s="13" t="s">
        <v>832</v>
      </c>
      <c r="G1220" s="13" t="s">
        <v>3519</v>
      </c>
      <c r="H1220" s="13" t="s">
        <v>12</v>
      </c>
      <c r="I1220" s="13" t="s">
        <v>12877</v>
      </c>
      <c r="J1220" s="13" t="s">
        <v>9335</v>
      </c>
      <c r="K1220" s="13">
        <v>25577000</v>
      </c>
      <c r="L1220" s="13">
        <v>25564995</v>
      </c>
      <c r="M1220" s="12" t="s">
        <v>29</v>
      </c>
      <c r="N1220" s="12" t="s">
        <v>7340</v>
      </c>
      <c r="O1220" s="12" t="s">
        <v>832</v>
      </c>
    </row>
    <row r="1221" spans="1:15">
      <c r="A1221" s="13" t="s">
        <v>3656</v>
      </c>
      <c r="B1221" s="13" t="s">
        <v>3622</v>
      </c>
      <c r="D1221" s="13" t="s">
        <v>3622</v>
      </c>
      <c r="E1221" s="13" t="s">
        <v>3656</v>
      </c>
      <c r="F1221" s="13" t="s">
        <v>195</v>
      </c>
      <c r="G1221" s="13" t="s">
        <v>3519</v>
      </c>
      <c r="H1221" s="13" t="s">
        <v>6</v>
      </c>
      <c r="I1221" s="13" t="s">
        <v>12877</v>
      </c>
      <c r="J1221" s="13" t="s">
        <v>6831</v>
      </c>
      <c r="K1221" s="13">
        <v>25388601</v>
      </c>
      <c r="L1221" s="13">
        <v>88491179</v>
      </c>
      <c r="M1221" s="12" t="s">
        <v>29</v>
      </c>
      <c r="N1221" s="12" t="s">
        <v>2188</v>
      </c>
      <c r="O1221" s="12" t="s">
        <v>195</v>
      </c>
    </row>
    <row r="1222" spans="1:15">
      <c r="A1222" s="13" t="s">
        <v>3651</v>
      </c>
      <c r="B1222" s="13" t="s">
        <v>3623</v>
      </c>
      <c r="D1222" s="13" t="s">
        <v>3623</v>
      </c>
      <c r="E1222" s="13" t="s">
        <v>3651</v>
      </c>
      <c r="F1222" s="13" t="s">
        <v>3603</v>
      </c>
      <c r="G1222" s="13" t="s">
        <v>3519</v>
      </c>
      <c r="H1222" s="13" t="s">
        <v>12</v>
      </c>
      <c r="I1222" s="13" t="s">
        <v>12877</v>
      </c>
      <c r="J1222" s="13" t="s">
        <v>11781</v>
      </c>
      <c r="K1222" s="13">
        <v>25590384</v>
      </c>
      <c r="L1222" s="13">
        <v>85560827</v>
      </c>
      <c r="M1222" s="12" t="s">
        <v>29</v>
      </c>
      <c r="N1222" s="12" t="s">
        <v>3650</v>
      </c>
      <c r="O1222" s="12" t="s">
        <v>3603</v>
      </c>
    </row>
    <row r="1223" spans="1:15">
      <c r="A1223" s="13" t="s">
        <v>5124</v>
      </c>
      <c r="B1223" s="13" t="s">
        <v>3626</v>
      </c>
      <c r="D1223" s="13" t="s">
        <v>3626</v>
      </c>
      <c r="E1223" s="13" t="s">
        <v>5124</v>
      </c>
      <c r="F1223" s="13" t="s">
        <v>5125</v>
      </c>
      <c r="G1223" s="13" t="s">
        <v>3519</v>
      </c>
      <c r="H1223" s="13" t="s">
        <v>12</v>
      </c>
      <c r="I1223" s="13" t="s">
        <v>12877</v>
      </c>
      <c r="J1223" s="13" t="s">
        <v>13096</v>
      </c>
      <c r="K1223" s="13">
        <v>25590285</v>
      </c>
      <c r="L1223" s="13">
        <v>89390601</v>
      </c>
      <c r="M1223" s="12" t="s">
        <v>29</v>
      </c>
      <c r="N1223" s="12" t="s">
        <v>5123</v>
      </c>
      <c r="O1223" s="12" t="s">
        <v>5125</v>
      </c>
    </row>
    <row r="1224" spans="1:15">
      <c r="A1224" s="13" t="s">
        <v>516</v>
      </c>
      <c r="B1224" s="13" t="s">
        <v>518</v>
      </c>
      <c r="D1224" s="13" t="s">
        <v>518</v>
      </c>
      <c r="E1224" s="13" t="s">
        <v>516</v>
      </c>
      <c r="F1224" s="13" t="s">
        <v>517</v>
      </c>
      <c r="G1224" s="13" t="s">
        <v>43</v>
      </c>
      <c r="H1224" s="13" t="s">
        <v>5</v>
      </c>
      <c r="I1224" s="13" t="s">
        <v>12877</v>
      </c>
      <c r="J1224" s="13" t="s">
        <v>10217</v>
      </c>
      <c r="K1224" s="13">
        <v>22302937</v>
      </c>
      <c r="L1224" s="13">
        <v>22302937</v>
      </c>
      <c r="M1224" s="12" t="s">
        <v>29</v>
      </c>
      <c r="N1224" s="12" t="s">
        <v>493</v>
      </c>
      <c r="O1224" s="12" t="s">
        <v>517</v>
      </c>
    </row>
    <row r="1225" spans="1:15">
      <c r="A1225" s="13" t="s">
        <v>2645</v>
      </c>
      <c r="B1225" s="13" t="s">
        <v>2647</v>
      </c>
      <c r="D1225" s="13" t="s">
        <v>2647</v>
      </c>
      <c r="E1225" s="13" t="s">
        <v>2645</v>
      </c>
      <c r="F1225" s="13" t="s">
        <v>1341</v>
      </c>
      <c r="G1225" s="13" t="s">
        <v>185</v>
      </c>
      <c r="H1225" s="13" t="s">
        <v>186</v>
      </c>
      <c r="I1225" s="13" t="s">
        <v>12877</v>
      </c>
      <c r="J1225" s="13" t="s">
        <v>10415</v>
      </c>
      <c r="K1225" s="13">
        <v>24605236</v>
      </c>
      <c r="L1225" s="13">
        <v>24605236</v>
      </c>
      <c r="M1225" s="12" t="s">
        <v>29</v>
      </c>
      <c r="N1225" s="12" t="s">
        <v>826</v>
      </c>
      <c r="O1225" s="12" t="s">
        <v>1341</v>
      </c>
    </row>
    <row r="1226" spans="1:15">
      <c r="A1226" s="13" t="s">
        <v>2802</v>
      </c>
      <c r="B1226" s="13" t="s">
        <v>2805</v>
      </c>
      <c r="D1226" s="13" t="s">
        <v>2805</v>
      </c>
      <c r="E1226" s="13" t="s">
        <v>2802</v>
      </c>
      <c r="F1226" s="13" t="s">
        <v>2803</v>
      </c>
      <c r="G1226" s="13" t="s">
        <v>185</v>
      </c>
      <c r="H1226" s="13" t="s">
        <v>9</v>
      </c>
      <c r="I1226" s="13" t="s">
        <v>12877</v>
      </c>
      <c r="J1226" s="13" t="s">
        <v>2804</v>
      </c>
      <c r="K1226" s="13">
        <v>24691749</v>
      </c>
      <c r="L1226" s="13">
        <v>24691749</v>
      </c>
      <c r="M1226" s="12" t="s">
        <v>29</v>
      </c>
      <c r="N1226" s="12" t="s">
        <v>2801</v>
      </c>
      <c r="O1226" s="12" t="s">
        <v>2803</v>
      </c>
    </row>
    <row r="1227" spans="1:15">
      <c r="A1227" s="13" t="s">
        <v>2863</v>
      </c>
      <c r="B1227" s="13" t="s">
        <v>2864</v>
      </c>
      <c r="D1227" s="13" t="s">
        <v>2864</v>
      </c>
      <c r="E1227" s="13" t="s">
        <v>2863</v>
      </c>
      <c r="F1227" s="13" t="s">
        <v>1524</v>
      </c>
      <c r="G1227" s="13" t="s">
        <v>185</v>
      </c>
      <c r="H1227" s="13" t="s">
        <v>10</v>
      </c>
      <c r="I1227" s="13" t="s">
        <v>12877</v>
      </c>
      <c r="J1227" s="13" t="s">
        <v>13097</v>
      </c>
      <c r="K1227" s="13">
        <v>24699547</v>
      </c>
      <c r="L1227" s="13">
        <v>24699547</v>
      </c>
      <c r="M1227" s="12" t="s">
        <v>29</v>
      </c>
      <c r="N1227" s="12" t="s">
        <v>2499</v>
      </c>
      <c r="O1227" s="12" t="s">
        <v>1524</v>
      </c>
    </row>
    <row r="1228" spans="1:15">
      <c r="A1228" s="13" t="s">
        <v>3141</v>
      </c>
      <c r="B1228" s="13" t="s">
        <v>3142</v>
      </c>
      <c r="D1228" s="13" t="s">
        <v>3142</v>
      </c>
      <c r="E1228" s="13" t="s">
        <v>3141</v>
      </c>
      <c r="F1228" s="13" t="s">
        <v>278</v>
      </c>
      <c r="G1228" s="13" t="s">
        <v>185</v>
      </c>
      <c r="H1228" s="13" t="s">
        <v>17</v>
      </c>
      <c r="I1228" s="13" t="s">
        <v>12877</v>
      </c>
      <c r="J1228" s="13" t="s">
        <v>10218</v>
      </c>
      <c r="K1228" s="13">
        <v>24780248</v>
      </c>
      <c r="L1228" s="13">
        <v>0</v>
      </c>
      <c r="M1228" s="12" t="s">
        <v>29</v>
      </c>
      <c r="N1228" s="12" t="s">
        <v>2482</v>
      </c>
      <c r="O1228" s="12" t="s">
        <v>278</v>
      </c>
    </row>
    <row r="1229" spans="1:15">
      <c r="A1229" s="13" t="s">
        <v>3118</v>
      </c>
      <c r="B1229" s="13" t="s">
        <v>3121</v>
      </c>
      <c r="D1229" s="13" t="s">
        <v>3121</v>
      </c>
      <c r="E1229" s="13" t="s">
        <v>3118</v>
      </c>
      <c r="F1229" s="13" t="s">
        <v>3119</v>
      </c>
      <c r="G1229" s="13" t="s">
        <v>185</v>
      </c>
      <c r="H1229" s="13" t="s">
        <v>17</v>
      </c>
      <c r="I1229" s="13" t="s">
        <v>12877</v>
      </c>
      <c r="J1229" s="13" t="s">
        <v>13098</v>
      </c>
      <c r="K1229" s="13">
        <v>24788067</v>
      </c>
      <c r="L1229" s="13">
        <v>24788067</v>
      </c>
      <c r="M1229" s="12" t="s">
        <v>29</v>
      </c>
      <c r="N1229" s="12" t="s">
        <v>2241</v>
      </c>
      <c r="O1229" s="12" t="s">
        <v>3119</v>
      </c>
    </row>
    <row r="1230" spans="1:15">
      <c r="A1230" s="13" t="s">
        <v>6954</v>
      </c>
      <c r="B1230" s="13" t="s">
        <v>6955</v>
      </c>
      <c r="D1230" s="13" t="s">
        <v>6955</v>
      </c>
      <c r="E1230" s="13" t="s">
        <v>6954</v>
      </c>
      <c r="F1230" s="13" t="s">
        <v>6956</v>
      </c>
      <c r="G1230" s="13" t="s">
        <v>43</v>
      </c>
      <c r="H1230" s="13" t="s">
        <v>9</v>
      </c>
      <c r="I1230" s="13" t="s">
        <v>12877</v>
      </c>
      <c r="J1230" s="13" t="s">
        <v>11865</v>
      </c>
      <c r="K1230" s="13">
        <v>24160710</v>
      </c>
      <c r="L1230" s="13">
        <v>24160710</v>
      </c>
      <c r="M1230" s="12" t="s">
        <v>29</v>
      </c>
      <c r="N1230" s="12" t="s">
        <v>6848</v>
      </c>
      <c r="O1230" s="12" t="s">
        <v>6956</v>
      </c>
    </row>
    <row r="1231" spans="1:15">
      <c r="A1231" s="13" t="s">
        <v>686</v>
      </c>
      <c r="B1231" s="13" t="s">
        <v>688</v>
      </c>
      <c r="D1231" s="13" t="s">
        <v>688</v>
      </c>
      <c r="E1231" s="13" t="s">
        <v>686</v>
      </c>
      <c r="F1231" s="13" t="s">
        <v>687</v>
      </c>
      <c r="G1231" s="13" t="s">
        <v>43</v>
      </c>
      <c r="H1231" s="13" t="s">
        <v>9</v>
      </c>
      <c r="I1231" s="13" t="s">
        <v>12877</v>
      </c>
      <c r="J1231" s="13" t="s">
        <v>6934</v>
      </c>
      <c r="K1231" s="13">
        <v>24103920</v>
      </c>
      <c r="L1231" s="13">
        <v>24103350</v>
      </c>
      <c r="M1231" s="12" t="s">
        <v>29</v>
      </c>
      <c r="N1231" s="12" t="s">
        <v>6849</v>
      </c>
      <c r="O1231" s="12" t="s">
        <v>687</v>
      </c>
    </row>
    <row r="1232" spans="1:15">
      <c r="A1232" s="13" t="s">
        <v>1002</v>
      </c>
      <c r="B1232" s="13" t="s">
        <v>1003</v>
      </c>
      <c r="D1232" s="13" t="s">
        <v>1003</v>
      </c>
      <c r="E1232" s="13" t="s">
        <v>1002</v>
      </c>
      <c r="F1232" s="13" t="s">
        <v>975</v>
      </c>
      <c r="G1232" s="13" t="s">
        <v>297</v>
      </c>
      <c r="H1232" s="13" t="s">
        <v>9</v>
      </c>
      <c r="I1232" s="13" t="s">
        <v>12877</v>
      </c>
      <c r="J1232" s="13" t="s">
        <v>10799</v>
      </c>
      <c r="K1232" s="13">
        <v>24190264</v>
      </c>
      <c r="L1232" s="13">
        <v>24190264</v>
      </c>
      <c r="M1232" s="12" t="s">
        <v>29</v>
      </c>
      <c r="N1232" s="12" t="s">
        <v>138</v>
      </c>
      <c r="O1232" s="12" t="s">
        <v>975</v>
      </c>
    </row>
    <row r="1233" spans="1:15">
      <c r="A1233" s="13" t="s">
        <v>6251</v>
      </c>
      <c r="B1233" s="13" t="s">
        <v>3638</v>
      </c>
      <c r="D1233" s="13" t="s">
        <v>3638</v>
      </c>
      <c r="E1233" s="13" t="s">
        <v>6251</v>
      </c>
      <c r="F1233" s="13" t="s">
        <v>1207</v>
      </c>
      <c r="G1233" s="13" t="s">
        <v>43</v>
      </c>
      <c r="H1233" s="13" t="s">
        <v>5</v>
      </c>
      <c r="I1233" s="13" t="s">
        <v>12877</v>
      </c>
      <c r="J1233" s="13" t="s">
        <v>6252</v>
      </c>
      <c r="K1233" s="13">
        <v>24101304</v>
      </c>
      <c r="L1233" s="13">
        <v>24101304</v>
      </c>
      <c r="M1233" s="12" t="s">
        <v>29</v>
      </c>
      <c r="N1233" s="12" t="s">
        <v>7341</v>
      </c>
      <c r="O1233" s="12" t="s">
        <v>1207</v>
      </c>
    </row>
    <row r="1234" spans="1:15">
      <c r="A1234" s="13" t="s">
        <v>505</v>
      </c>
      <c r="B1234" s="13" t="s">
        <v>507</v>
      </c>
      <c r="D1234" s="13" t="s">
        <v>507</v>
      </c>
      <c r="E1234" s="13" t="s">
        <v>505</v>
      </c>
      <c r="F1234" s="13" t="s">
        <v>506</v>
      </c>
      <c r="G1234" s="13" t="s">
        <v>43</v>
      </c>
      <c r="H1234" s="13" t="s">
        <v>5</v>
      </c>
      <c r="I1234" s="13" t="s">
        <v>12877</v>
      </c>
      <c r="J1234" s="13" t="s">
        <v>9818</v>
      </c>
      <c r="K1234" s="13">
        <v>24104561</v>
      </c>
      <c r="L1234" s="13">
        <v>24104561</v>
      </c>
      <c r="M1234" s="12" t="s">
        <v>29</v>
      </c>
      <c r="N1234" s="12" t="s">
        <v>504</v>
      </c>
      <c r="O1234" s="12" t="s">
        <v>506</v>
      </c>
    </row>
    <row r="1235" spans="1:15">
      <c r="A1235" s="13" t="s">
        <v>380</v>
      </c>
      <c r="B1235" s="13" t="s">
        <v>383</v>
      </c>
      <c r="D1235" s="13" t="s">
        <v>383</v>
      </c>
      <c r="E1235" s="13" t="s">
        <v>380</v>
      </c>
      <c r="F1235" s="13" t="s">
        <v>381</v>
      </c>
      <c r="G1235" s="13" t="s">
        <v>43</v>
      </c>
      <c r="H1235" s="13" t="s">
        <v>6</v>
      </c>
      <c r="I1235" s="13" t="s">
        <v>12877</v>
      </c>
      <c r="J1235" s="13" t="s">
        <v>13099</v>
      </c>
      <c r="K1235" s="13">
        <v>22300546</v>
      </c>
      <c r="L1235" s="13">
        <v>0</v>
      </c>
      <c r="M1235" s="12" t="s">
        <v>29</v>
      </c>
      <c r="N1235" s="12" t="s">
        <v>7342</v>
      </c>
      <c r="O1235" s="12" t="s">
        <v>381</v>
      </c>
    </row>
    <row r="1236" spans="1:15">
      <c r="A1236" s="13" t="s">
        <v>431</v>
      </c>
      <c r="B1236" s="13" t="s">
        <v>434</v>
      </c>
      <c r="D1236" s="13" t="s">
        <v>434</v>
      </c>
      <c r="E1236" s="13" t="s">
        <v>431</v>
      </c>
      <c r="F1236" s="13" t="s">
        <v>432</v>
      </c>
      <c r="G1236" s="13" t="s">
        <v>43</v>
      </c>
      <c r="H1236" s="13" t="s">
        <v>6</v>
      </c>
      <c r="I1236" s="13" t="s">
        <v>12877</v>
      </c>
      <c r="J1236" s="13" t="s">
        <v>13100</v>
      </c>
      <c r="K1236" s="13">
        <v>25402708</v>
      </c>
      <c r="L1236" s="13">
        <v>25402708</v>
      </c>
      <c r="M1236" s="12" t="s">
        <v>29</v>
      </c>
      <c r="N1236" s="12" t="s">
        <v>311</v>
      </c>
      <c r="O1236" s="12" t="s">
        <v>432</v>
      </c>
    </row>
    <row r="1237" spans="1:15">
      <c r="A1237" s="13" t="s">
        <v>4547</v>
      </c>
      <c r="B1237" s="13" t="s">
        <v>3650</v>
      </c>
      <c r="D1237" s="13" t="s">
        <v>3650</v>
      </c>
      <c r="E1237" s="13" t="s">
        <v>4547</v>
      </c>
      <c r="F1237" s="13" t="s">
        <v>4548</v>
      </c>
      <c r="G1237" s="13" t="s">
        <v>167</v>
      </c>
      <c r="H1237" s="13" t="s">
        <v>3</v>
      </c>
      <c r="I1237" s="13" t="s">
        <v>12877</v>
      </c>
      <c r="J1237" s="13" t="s">
        <v>8803</v>
      </c>
      <c r="K1237" s="13">
        <v>24700179</v>
      </c>
      <c r="L1237" s="13">
        <v>24700179</v>
      </c>
      <c r="M1237" s="12" t="s">
        <v>29</v>
      </c>
      <c r="N1237" s="12" t="s">
        <v>2543</v>
      </c>
      <c r="O1237" s="12" t="s">
        <v>4548</v>
      </c>
    </row>
    <row r="1238" spans="1:15">
      <c r="A1238" s="13" t="s">
        <v>3624</v>
      </c>
      <c r="B1238" s="13" t="s">
        <v>3625</v>
      </c>
      <c r="D1238" s="13" t="s">
        <v>3625</v>
      </c>
      <c r="E1238" s="13" t="s">
        <v>3624</v>
      </c>
      <c r="F1238" s="13" t="s">
        <v>962</v>
      </c>
      <c r="G1238" s="13" t="s">
        <v>3519</v>
      </c>
      <c r="H1238" s="13" t="s">
        <v>6</v>
      </c>
      <c r="I1238" s="13" t="s">
        <v>12877</v>
      </c>
      <c r="J1238" s="13" t="s">
        <v>9383</v>
      </c>
      <c r="K1238" s="13">
        <v>88415011</v>
      </c>
      <c r="L1238" s="13">
        <v>0</v>
      </c>
      <c r="M1238" s="12" t="s">
        <v>29</v>
      </c>
      <c r="N1238" s="12" t="s">
        <v>3623</v>
      </c>
      <c r="O1238" s="12" t="s">
        <v>962</v>
      </c>
    </row>
    <row r="1239" spans="1:15">
      <c r="A1239" s="13" t="s">
        <v>3620</v>
      </c>
      <c r="B1239" s="13" t="s">
        <v>1850</v>
      </c>
      <c r="D1239" s="13" t="s">
        <v>1850</v>
      </c>
      <c r="E1239" s="13" t="s">
        <v>3620</v>
      </c>
      <c r="F1239" s="13" t="s">
        <v>3621</v>
      </c>
      <c r="G1239" s="13" t="s">
        <v>3519</v>
      </c>
      <c r="H1239" s="13" t="s">
        <v>12</v>
      </c>
      <c r="I1239" s="13" t="s">
        <v>12877</v>
      </c>
      <c r="J1239" s="13" t="s">
        <v>11866</v>
      </c>
      <c r="K1239" s="13">
        <v>25591185</v>
      </c>
      <c r="L1239" s="13">
        <v>25591185</v>
      </c>
      <c r="M1239" s="12" t="s">
        <v>29</v>
      </c>
      <c r="N1239" s="12" t="s">
        <v>3619</v>
      </c>
      <c r="O1239" s="12" t="s">
        <v>3621</v>
      </c>
    </row>
    <row r="1240" spans="1:15">
      <c r="A1240" s="13" t="s">
        <v>3639</v>
      </c>
      <c r="B1240" s="13" t="s">
        <v>3641</v>
      </c>
      <c r="D1240" s="13" t="s">
        <v>3641</v>
      </c>
      <c r="E1240" s="13" t="s">
        <v>3639</v>
      </c>
      <c r="F1240" s="13" t="s">
        <v>133</v>
      </c>
      <c r="G1240" s="13" t="s">
        <v>3519</v>
      </c>
      <c r="H1240" s="13" t="s">
        <v>6</v>
      </c>
      <c r="I1240" s="13" t="s">
        <v>12877</v>
      </c>
      <c r="J1240" s="13" t="s">
        <v>3640</v>
      </c>
      <c r="K1240" s="13">
        <v>25386378</v>
      </c>
      <c r="L1240" s="13">
        <v>25566609</v>
      </c>
      <c r="M1240" s="12" t="s">
        <v>29</v>
      </c>
      <c r="N1240" s="12" t="s">
        <v>3638</v>
      </c>
      <c r="O1240" s="12" t="s">
        <v>133</v>
      </c>
    </row>
    <row r="1241" spans="1:15">
      <c r="A1241" s="13" t="s">
        <v>3658</v>
      </c>
      <c r="B1241" s="13" t="s">
        <v>3654</v>
      </c>
      <c r="D1241" s="13" t="s">
        <v>3654</v>
      </c>
      <c r="E1241" s="13" t="s">
        <v>3658</v>
      </c>
      <c r="F1241" s="13" t="s">
        <v>2441</v>
      </c>
      <c r="G1241" s="13" t="s">
        <v>3519</v>
      </c>
      <c r="H1241" s="13" t="s">
        <v>6</v>
      </c>
      <c r="I1241" s="13" t="s">
        <v>12877</v>
      </c>
      <c r="J1241" s="13" t="s">
        <v>9819</v>
      </c>
      <c r="K1241" s="13">
        <v>25386463</v>
      </c>
      <c r="L1241" s="13">
        <v>0</v>
      </c>
      <c r="M1241" s="12" t="s">
        <v>29</v>
      </c>
      <c r="N1241" s="12" t="s">
        <v>3657</v>
      </c>
      <c r="O1241" s="12" t="s">
        <v>2441</v>
      </c>
    </row>
    <row r="1242" spans="1:15">
      <c r="A1242" s="13" t="s">
        <v>2187</v>
      </c>
      <c r="B1242" s="13" t="s">
        <v>2188</v>
      </c>
      <c r="D1242" s="13" t="s">
        <v>2188</v>
      </c>
      <c r="E1242" s="13" t="s">
        <v>2187</v>
      </c>
      <c r="F1242" s="13" t="s">
        <v>31</v>
      </c>
      <c r="G1242" s="13" t="s">
        <v>74</v>
      </c>
      <c r="H1242" s="13" t="s">
        <v>12</v>
      </c>
      <c r="I1242" s="13" t="s">
        <v>12877</v>
      </c>
      <c r="J1242" s="13" t="s">
        <v>7915</v>
      </c>
      <c r="K1242" s="13">
        <v>24468987</v>
      </c>
      <c r="L1242" s="13">
        <v>24468987</v>
      </c>
      <c r="M1242" s="12" t="s">
        <v>29</v>
      </c>
      <c r="N1242" s="12" t="s">
        <v>2078</v>
      </c>
      <c r="O1242" s="12" t="s">
        <v>31</v>
      </c>
    </row>
    <row r="1243" spans="1:15">
      <c r="A1243" s="13" t="s">
        <v>4566</v>
      </c>
      <c r="B1243" s="13" t="s">
        <v>3657</v>
      </c>
      <c r="D1243" s="13" t="s">
        <v>3657</v>
      </c>
      <c r="E1243" s="13" t="s">
        <v>4566</v>
      </c>
      <c r="F1243" s="13" t="s">
        <v>226</v>
      </c>
      <c r="G1243" s="13" t="s">
        <v>167</v>
      </c>
      <c r="H1243" s="13" t="s">
        <v>3</v>
      </c>
      <c r="I1243" s="13" t="s">
        <v>12877</v>
      </c>
      <c r="J1243" s="13" t="s">
        <v>13101</v>
      </c>
      <c r="K1243" s="13">
        <v>44051983</v>
      </c>
      <c r="L1243" s="13">
        <v>24701078</v>
      </c>
      <c r="M1243" s="12" t="s">
        <v>29</v>
      </c>
      <c r="N1243" s="12" t="s">
        <v>4565</v>
      </c>
      <c r="O1243" s="12" t="s">
        <v>10219</v>
      </c>
    </row>
    <row r="1244" spans="1:15">
      <c r="A1244" s="13" t="s">
        <v>3791</v>
      </c>
      <c r="B1244" s="13" t="s">
        <v>3659</v>
      </c>
      <c r="D1244" s="13" t="s">
        <v>3659</v>
      </c>
      <c r="E1244" s="13" t="s">
        <v>3791</v>
      </c>
      <c r="F1244" s="13" t="s">
        <v>9820</v>
      </c>
      <c r="G1244" s="13" t="s">
        <v>172</v>
      </c>
      <c r="H1244" s="13" t="s">
        <v>6</v>
      </c>
      <c r="I1244" s="13" t="s">
        <v>12877</v>
      </c>
      <c r="J1244" s="13" t="s">
        <v>6811</v>
      </c>
      <c r="K1244" s="13">
        <v>22677100</v>
      </c>
      <c r="L1244" s="13">
        <v>0</v>
      </c>
      <c r="M1244" s="12" t="s">
        <v>29</v>
      </c>
      <c r="N1244" s="12" t="s">
        <v>3790</v>
      </c>
      <c r="O1244" s="12" t="s">
        <v>9820</v>
      </c>
    </row>
    <row r="1245" spans="1:15">
      <c r="A1245" s="13" t="s">
        <v>3802</v>
      </c>
      <c r="B1245" s="13" t="s">
        <v>3663</v>
      </c>
      <c r="D1245" s="13" t="s">
        <v>3663</v>
      </c>
      <c r="E1245" s="13" t="s">
        <v>3802</v>
      </c>
      <c r="F1245" s="13" t="s">
        <v>3803</v>
      </c>
      <c r="G1245" s="13" t="s">
        <v>172</v>
      </c>
      <c r="H1245" s="13" t="s">
        <v>6</v>
      </c>
      <c r="I1245" s="13" t="s">
        <v>12877</v>
      </c>
      <c r="J1245" s="13" t="s">
        <v>9837</v>
      </c>
      <c r="K1245" s="13">
        <v>22676257</v>
      </c>
      <c r="L1245" s="13">
        <v>22676257</v>
      </c>
      <c r="M1245" s="12" t="s">
        <v>29</v>
      </c>
      <c r="N1245" s="12" t="s">
        <v>3801</v>
      </c>
      <c r="O1245" s="12" t="s">
        <v>3803</v>
      </c>
    </row>
    <row r="1246" spans="1:15">
      <c r="A1246" s="13" t="s">
        <v>3856</v>
      </c>
      <c r="B1246" s="13" t="s">
        <v>3668</v>
      </c>
      <c r="D1246" s="13" t="s">
        <v>3668</v>
      </c>
      <c r="E1246" s="13" t="s">
        <v>3856</v>
      </c>
      <c r="F1246" s="13" t="s">
        <v>422</v>
      </c>
      <c r="G1246" s="13" t="s">
        <v>172</v>
      </c>
      <c r="H1246" s="13" t="s">
        <v>9</v>
      </c>
      <c r="I1246" s="13" t="s">
        <v>12877</v>
      </c>
      <c r="J1246" s="13" t="s">
        <v>13102</v>
      </c>
      <c r="K1246" s="13">
        <v>22682307</v>
      </c>
      <c r="L1246" s="13">
        <v>22687683</v>
      </c>
      <c r="M1246" s="12" t="s">
        <v>29</v>
      </c>
      <c r="N1246" s="12" t="s">
        <v>3855</v>
      </c>
      <c r="O1246" s="12" t="s">
        <v>422</v>
      </c>
    </row>
    <row r="1247" spans="1:15">
      <c r="A1247" s="13" t="s">
        <v>3822</v>
      </c>
      <c r="B1247" s="13" t="s">
        <v>3670</v>
      </c>
      <c r="D1247" s="13" t="s">
        <v>3670</v>
      </c>
      <c r="E1247" s="13" t="s">
        <v>3822</v>
      </c>
      <c r="F1247" s="13" t="s">
        <v>195</v>
      </c>
      <c r="G1247" s="13" t="s">
        <v>172</v>
      </c>
      <c r="H1247" s="13" t="s">
        <v>9</v>
      </c>
      <c r="I1247" s="13" t="s">
        <v>12877</v>
      </c>
      <c r="J1247" s="13" t="s">
        <v>13103</v>
      </c>
      <c r="K1247" s="13">
        <v>22687169</v>
      </c>
      <c r="L1247" s="13">
        <v>22687169</v>
      </c>
      <c r="M1247" s="12" t="s">
        <v>29</v>
      </c>
      <c r="N1247" s="12" t="s">
        <v>3689</v>
      </c>
      <c r="O1247" s="12" t="s">
        <v>195</v>
      </c>
    </row>
    <row r="1248" spans="1:15">
      <c r="A1248" s="13" t="s">
        <v>3863</v>
      </c>
      <c r="B1248" s="13" t="s">
        <v>3671</v>
      </c>
      <c r="D1248" s="13" t="s">
        <v>3671</v>
      </c>
      <c r="E1248" s="13" t="s">
        <v>3863</v>
      </c>
      <c r="F1248" s="13" t="s">
        <v>2088</v>
      </c>
      <c r="G1248" s="13" t="s">
        <v>10767</v>
      </c>
      <c r="H1248" s="13" t="s">
        <v>3</v>
      </c>
      <c r="I1248" s="13" t="s">
        <v>12877</v>
      </c>
      <c r="J1248" s="13" t="s">
        <v>7030</v>
      </c>
      <c r="K1248" s="13">
        <v>27610552</v>
      </c>
      <c r="L1248" s="13">
        <v>27610552</v>
      </c>
      <c r="M1248" s="12" t="s">
        <v>29</v>
      </c>
      <c r="N1248" s="12" t="s">
        <v>2376</v>
      </c>
      <c r="O1248" s="12" t="s">
        <v>2088</v>
      </c>
    </row>
    <row r="1249" spans="1:15">
      <c r="A1249" s="13" t="s">
        <v>3877</v>
      </c>
      <c r="B1249" s="13" t="s">
        <v>299</v>
      </c>
      <c r="D1249" s="13" t="s">
        <v>299</v>
      </c>
      <c r="E1249" s="13" t="s">
        <v>3877</v>
      </c>
      <c r="F1249" s="13" t="s">
        <v>75</v>
      </c>
      <c r="G1249" s="13" t="s">
        <v>10767</v>
      </c>
      <c r="H1249" s="13" t="s">
        <v>3</v>
      </c>
      <c r="I1249" s="13" t="s">
        <v>12877</v>
      </c>
      <c r="J1249" s="13" t="s">
        <v>7960</v>
      </c>
      <c r="K1249" s="13">
        <v>27611333</v>
      </c>
      <c r="L1249" s="13">
        <v>0</v>
      </c>
      <c r="M1249" s="12" t="s">
        <v>29</v>
      </c>
      <c r="N1249" s="12" t="s">
        <v>3876</v>
      </c>
      <c r="O1249" s="12" t="s">
        <v>75</v>
      </c>
    </row>
    <row r="1250" spans="1:15">
      <c r="A1250" s="13" t="s">
        <v>3947</v>
      </c>
      <c r="B1250" s="13" t="s">
        <v>912</v>
      </c>
      <c r="D1250" s="13" t="s">
        <v>912</v>
      </c>
      <c r="E1250" s="13" t="s">
        <v>3947</v>
      </c>
      <c r="F1250" s="13" t="s">
        <v>3948</v>
      </c>
      <c r="G1250" s="13" t="s">
        <v>10767</v>
      </c>
      <c r="H1250" s="13" t="s">
        <v>4</v>
      </c>
      <c r="I1250" s="13" t="s">
        <v>12877</v>
      </c>
      <c r="J1250" s="13" t="s">
        <v>6958</v>
      </c>
      <c r="K1250" s="13">
        <v>27644397</v>
      </c>
      <c r="L1250" s="13">
        <v>27642300</v>
      </c>
      <c r="M1250" s="12" t="s">
        <v>29</v>
      </c>
      <c r="N1250" s="12" t="s">
        <v>2350</v>
      </c>
      <c r="O1250" s="12" t="s">
        <v>3948</v>
      </c>
    </row>
    <row r="1251" spans="1:15">
      <c r="A1251" s="13" t="s">
        <v>3927</v>
      </c>
      <c r="B1251" s="13" t="s">
        <v>922</v>
      </c>
      <c r="D1251" s="13" t="s">
        <v>922</v>
      </c>
      <c r="E1251" s="13" t="s">
        <v>3927</v>
      </c>
      <c r="F1251" s="13" t="s">
        <v>3928</v>
      </c>
      <c r="G1251" s="13" t="s">
        <v>10767</v>
      </c>
      <c r="H1251" s="13" t="s">
        <v>4</v>
      </c>
      <c r="I1251" s="13" t="s">
        <v>12877</v>
      </c>
      <c r="J1251" s="13" t="s">
        <v>3959</v>
      </c>
      <c r="K1251" s="13">
        <v>27642011</v>
      </c>
      <c r="L1251" s="13">
        <v>27642011</v>
      </c>
      <c r="M1251" s="12" t="s">
        <v>29</v>
      </c>
      <c r="N1251" s="12" t="s">
        <v>7343</v>
      </c>
      <c r="O1251" s="12" t="s">
        <v>3928</v>
      </c>
    </row>
    <row r="1252" spans="1:15">
      <c r="A1252" s="13" t="s">
        <v>3970</v>
      </c>
      <c r="B1252" s="13" t="s">
        <v>2186</v>
      </c>
      <c r="D1252" s="13" t="s">
        <v>2186</v>
      </c>
      <c r="E1252" s="13" t="s">
        <v>3970</v>
      </c>
      <c r="F1252" s="13" t="s">
        <v>3971</v>
      </c>
      <c r="G1252" s="13" t="s">
        <v>10767</v>
      </c>
      <c r="H1252" s="13" t="s">
        <v>4</v>
      </c>
      <c r="I1252" s="13" t="s">
        <v>12877</v>
      </c>
      <c r="J1252" s="13" t="s">
        <v>13104</v>
      </c>
      <c r="K1252" s="13">
        <v>27643020</v>
      </c>
      <c r="L1252" s="13">
        <v>27643020</v>
      </c>
      <c r="M1252" s="12" t="s">
        <v>29</v>
      </c>
      <c r="N1252" s="12" t="s">
        <v>6964</v>
      </c>
      <c r="O1252" s="12" t="s">
        <v>3971</v>
      </c>
    </row>
    <row r="1253" spans="1:15">
      <c r="A1253" s="13" t="s">
        <v>3916</v>
      </c>
      <c r="B1253" s="13" t="s">
        <v>3676</v>
      </c>
      <c r="D1253" s="13" t="s">
        <v>3676</v>
      </c>
      <c r="E1253" s="13" t="s">
        <v>3916</v>
      </c>
      <c r="F1253" s="13" t="s">
        <v>82</v>
      </c>
      <c r="G1253" s="13" t="s">
        <v>10767</v>
      </c>
      <c r="H1253" s="13" t="s">
        <v>7</v>
      </c>
      <c r="I1253" s="13" t="s">
        <v>12877</v>
      </c>
      <c r="J1253" s="13" t="s">
        <v>10497</v>
      </c>
      <c r="K1253" s="13">
        <v>44056189</v>
      </c>
      <c r="L1253" s="13">
        <v>0</v>
      </c>
      <c r="M1253" s="12" t="s">
        <v>29</v>
      </c>
      <c r="N1253" s="12" t="s">
        <v>1188</v>
      </c>
      <c r="O1253" s="12" t="s">
        <v>82</v>
      </c>
    </row>
    <row r="1254" spans="1:15">
      <c r="A1254" s="13" t="s">
        <v>4867</v>
      </c>
      <c r="B1254" s="13" t="s">
        <v>3677</v>
      </c>
      <c r="D1254" s="13" t="s">
        <v>3677</v>
      </c>
      <c r="E1254" s="13" t="s">
        <v>4867</v>
      </c>
      <c r="F1254" s="13" t="s">
        <v>4868</v>
      </c>
      <c r="G1254" s="13" t="s">
        <v>116</v>
      </c>
      <c r="H1254" s="13" t="s">
        <v>9</v>
      </c>
      <c r="I1254" s="13" t="s">
        <v>12877</v>
      </c>
      <c r="J1254" s="13" t="s">
        <v>11867</v>
      </c>
      <c r="K1254" s="13">
        <v>26455155</v>
      </c>
      <c r="L1254" s="13">
        <v>26455155</v>
      </c>
      <c r="M1254" s="12" t="s">
        <v>29</v>
      </c>
      <c r="N1254" s="12" t="s">
        <v>4770</v>
      </c>
      <c r="O1254" s="12" t="s">
        <v>4868</v>
      </c>
    </row>
    <row r="1255" spans="1:15">
      <c r="A1255" s="13" t="s">
        <v>4906</v>
      </c>
      <c r="B1255" s="13" t="s">
        <v>2147</v>
      </c>
      <c r="D1255" s="13" t="s">
        <v>2147</v>
      </c>
      <c r="E1255" s="13" t="s">
        <v>4906</v>
      </c>
      <c r="F1255" s="13" t="s">
        <v>10908</v>
      </c>
      <c r="G1255" s="13" t="s">
        <v>116</v>
      </c>
      <c r="H1255" s="13" t="s">
        <v>10</v>
      </c>
      <c r="I1255" s="13" t="s">
        <v>12877</v>
      </c>
      <c r="J1255" s="13" t="s">
        <v>13105</v>
      </c>
      <c r="K1255" s="13">
        <v>26367625</v>
      </c>
      <c r="L1255" s="13">
        <v>26367625</v>
      </c>
      <c r="M1255" s="12" t="s">
        <v>29</v>
      </c>
      <c r="N1255" s="12" t="s">
        <v>1609</v>
      </c>
      <c r="O1255" s="12" t="s">
        <v>4907</v>
      </c>
    </row>
    <row r="1256" spans="1:15">
      <c r="A1256" s="13" t="s">
        <v>4932</v>
      </c>
      <c r="B1256" s="13" t="s">
        <v>2104</v>
      </c>
      <c r="D1256" s="13" t="s">
        <v>2104</v>
      </c>
      <c r="E1256" s="13" t="s">
        <v>4932</v>
      </c>
      <c r="F1256" s="13" t="s">
        <v>1100</v>
      </c>
      <c r="G1256" s="13" t="s">
        <v>116</v>
      </c>
      <c r="H1256" s="13" t="s">
        <v>6</v>
      </c>
      <c r="I1256" s="13" t="s">
        <v>12877</v>
      </c>
      <c r="J1256" s="13" t="s">
        <v>6949</v>
      </c>
      <c r="K1256" s="13">
        <v>26393061</v>
      </c>
      <c r="L1256" s="13">
        <v>26393061</v>
      </c>
      <c r="M1256" s="12" t="s">
        <v>29</v>
      </c>
      <c r="N1256" s="12" t="s">
        <v>4931</v>
      </c>
      <c r="O1256" s="12" t="s">
        <v>1100</v>
      </c>
    </row>
    <row r="1257" spans="1:15">
      <c r="A1257" s="13" t="s">
        <v>4930</v>
      </c>
      <c r="B1257" s="13" t="s">
        <v>1847</v>
      </c>
      <c r="D1257" s="13" t="s">
        <v>1847</v>
      </c>
      <c r="E1257" s="13" t="s">
        <v>4930</v>
      </c>
      <c r="F1257" s="13" t="s">
        <v>226</v>
      </c>
      <c r="G1257" s="13" t="s">
        <v>116</v>
      </c>
      <c r="H1257" s="13" t="s">
        <v>6</v>
      </c>
      <c r="I1257" s="13" t="s">
        <v>12877</v>
      </c>
      <c r="J1257" s="13" t="s">
        <v>9337</v>
      </c>
      <c r="K1257" s="13">
        <v>26396103</v>
      </c>
      <c r="L1257" s="13">
        <v>26396103</v>
      </c>
      <c r="M1257" s="12" t="s">
        <v>29</v>
      </c>
      <c r="N1257" s="12" t="s">
        <v>984</v>
      </c>
      <c r="O1257" s="12" t="s">
        <v>226</v>
      </c>
    </row>
    <row r="1258" spans="1:15">
      <c r="A1258" s="13" t="s">
        <v>4719</v>
      </c>
      <c r="B1258" s="13" t="s">
        <v>2020</v>
      </c>
      <c r="D1258" s="13" t="s">
        <v>2020</v>
      </c>
      <c r="E1258" s="13" t="s">
        <v>4719</v>
      </c>
      <c r="F1258" s="13" t="s">
        <v>47</v>
      </c>
      <c r="G1258" s="13" t="s">
        <v>1654</v>
      </c>
      <c r="H1258" s="13" t="s">
        <v>7</v>
      </c>
      <c r="I1258" s="13" t="s">
        <v>12877</v>
      </c>
      <c r="J1258" s="13" t="s">
        <v>6959</v>
      </c>
      <c r="K1258" s="13">
        <v>26954155</v>
      </c>
      <c r="L1258" s="13">
        <v>26964155</v>
      </c>
      <c r="M1258" s="12" t="s">
        <v>29</v>
      </c>
      <c r="N1258" s="12" t="s">
        <v>2947</v>
      </c>
      <c r="O1258" s="12" t="s">
        <v>47</v>
      </c>
    </row>
    <row r="1259" spans="1:15">
      <c r="A1259" s="13" t="s">
        <v>4720</v>
      </c>
      <c r="B1259" s="13" t="s">
        <v>3685</v>
      </c>
      <c r="D1259" s="13" t="s">
        <v>3685</v>
      </c>
      <c r="E1259" s="13" t="s">
        <v>4720</v>
      </c>
      <c r="F1259" s="13" t="s">
        <v>4721</v>
      </c>
      <c r="G1259" s="13" t="s">
        <v>1654</v>
      </c>
      <c r="H1259" s="13" t="s">
        <v>5</v>
      </c>
      <c r="I1259" s="13" t="s">
        <v>12877</v>
      </c>
      <c r="J1259" s="13" t="s">
        <v>13106</v>
      </c>
      <c r="K1259" s="13">
        <v>26921110</v>
      </c>
      <c r="L1259" s="13">
        <v>26921110</v>
      </c>
      <c r="M1259" s="12" t="s">
        <v>29</v>
      </c>
      <c r="N1259" s="12" t="s">
        <v>6998</v>
      </c>
      <c r="O1259" s="12" t="s">
        <v>4721</v>
      </c>
    </row>
    <row r="1260" spans="1:15">
      <c r="A1260" s="13" t="s">
        <v>4543</v>
      </c>
      <c r="B1260" s="13" t="s">
        <v>3688</v>
      </c>
      <c r="D1260" s="13" t="s">
        <v>3688</v>
      </c>
      <c r="E1260" s="13" t="s">
        <v>4543</v>
      </c>
      <c r="F1260" s="13" t="s">
        <v>4544</v>
      </c>
      <c r="G1260" s="13" t="s">
        <v>167</v>
      </c>
      <c r="H1260" s="13" t="s">
        <v>3</v>
      </c>
      <c r="I1260" s="13" t="s">
        <v>12877</v>
      </c>
      <c r="J1260" s="13" t="s">
        <v>8796</v>
      </c>
      <c r="K1260" s="13">
        <v>44056313</v>
      </c>
      <c r="L1260" s="13">
        <v>0</v>
      </c>
      <c r="M1260" s="12" t="s">
        <v>29</v>
      </c>
      <c r="N1260" s="12" t="s">
        <v>3647</v>
      </c>
      <c r="O1260" s="12" t="s">
        <v>4544</v>
      </c>
    </row>
    <row r="1261" spans="1:15">
      <c r="A1261" s="13" t="s">
        <v>3978</v>
      </c>
      <c r="B1261" s="13" t="s">
        <v>3690</v>
      </c>
      <c r="D1261" s="13" t="s">
        <v>3690</v>
      </c>
      <c r="E1261" s="13" t="s">
        <v>3978</v>
      </c>
      <c r="F1261" s="13" t="s">
        <v>3979</v>
      </c>
      <c r="G1261" s="13" t="s">
        <v>167</v>
      </c>
      <c r="H1261" s="13" t="s">
        <v>4</v>
      </c>
      <c r="I1261" s="13" t="s">
        <v>12877</v>
      </c>
      <c r="J1261" s="13" t="s">
        <v>9838</v>
      </c>
      <c r="K1261" s="13">
        <v>24660574</v>
      </c>
      <c r="L1261" s="13">
        <v>24660574</v>
      </c>
      <c r="M1261" s="12" t="s">
        <v>29</v>
      </c>
      <c r="N1261" s="12" t="s">
        <v>3880</v>
      </c>
      <c r="O1261" s="12" t="s">
        <v>3979</v>
      </c>
    </row>
    <row r="1262" spans="1:15">
      <c r="A1262" s="13" t="s">
        <v>6120</v>
      </c>
      <c r="B1262" s="13" t="s">
        <v>3694</v>
      </c>
      <c r="D1262" s="13" t="s">
        <v>3694</v>
      </c>
      <c r="E1262" s="13" t="s">
        <v>6120</v>
      </c>
      <c r="F1262" s="13" t="s">
        <v>314</v>
      </c>
      <c r="G1262" s="13" t="s">
        <v>1654</v>
      </c>
      <c r="H1262" s="13" t="s">
        <v>3</v>
      </c>
      <c r="I1262" s="13" t="s">
        <v>12877</v>
      </c>
      <c r="J1262" s="13" t="s">
        <v>10221</v>
      </c>
      <c r="K1262" s="13">
        <v>26686649</v>
      </c>
      <c r="L1262" s="13">
        <v>26686649</v>
      </c>
      <c r="M1262" s="12" t="s">
        <v>29</v>
      </c>
      <c r="N1262" s="12" t="s">
        <v>7344</v>
      </c>
      <c r="O1262" s="12" t="s">
        <v>314</v>
      </c>
    </row>
    <row r="1263" spans="1:15">
      <c r="A1263" s="13" t="s">
        <v>4213</v>
      </c>
      <c r="B1263" s="13" t="s">
        <v>3695</v>
      </c>
      <c r="D1263" s="13" t="s">
        <v>3695</v>
      </c>
      <c r="E1263" s="13" t="s">
        <v>4213</v>
      </c>
      <c r="F1263" s="13" t="s">
        <v>4214</v>
      </c>
      <c r="G1263" s="13" t="s">
        <v>4179</v>
      </c>
      <c r="H1263" s="13" t="s">
        <v>4</v>
      </c>
      <c r="I1263" s="13" t="s">
        <v>12877</v>
      </c>
      <c r="J1263" s="13" t="s">
        <v>8781</v>
      </c>
      <c r="K1263" s="13">
        <v>26849363</v>
      </c>
      <c r="L1263" s="13">
        <v>0</v>
      </c>
      <c r="M1263" s="12" t="s">
        <v>29</v>
      </c>
      <c r="N1263" s="12" t="s">
        <v>3953</v>
      </c>
      <c r="O1263" s="12" t="s">
        <v>4214</v>
      </c>
    </row>
    <row r="1264" spans="1:15">
      <c r="A1264" s="13" t="s">
        <v>4267</v>
      </c>
      <c r="B1264" s="13" t="s">
        <v>3697</v>
      </c>
      <c r="D1264" s="13" t="s">
        <v>3697</v>
      </c>
      <c r="E1264" s="13" t="s">
        <v>4267</v>
      </c>
      <c r="F1264" s="13" t="s">
        <v>4268</v>
      </c>
      <c r="G1264" s="13" t="s">
        <v>4179</v>
      </c>
      <c r="H1264" s="13" t="s">
        <v>6</v>
      </c>
      <c r="I1264" s="13" t="s">
        <v>12877</v>
      </c>
      <c r="J1264" s="13" t="s">
        <v>8785</v>
      </c>
      <c r="K1264" s="13">
        <v>26891187</v>
      </c>
      <c r="L1264" s="13">
        <v>26891187</v>
      </c>
      <c r="M1264" s="12" t="s">
        <v>29</v>
      </c>
      <c r="N1264" s="12" t="s">
        <v>7345</v>
      </c>
      <c r="O1264" s="12" t="s">
        <v>4268</v>
      </c>
    </row>
    <row r="1265" spans="1:15">
      <c r="A1265" s="13" t="s">
        <v>4265</v>
      </c>
      <c r="B1265" s="13" t="s">
        <v>3698</v>
      </c>
      <c r="D1265" s="13" t="s">
        <v>3698</v>
      </c>
      <c r="E1265" s="13" t="s">
        <v>4265</v>
      </c>
      <c r="F1265" s="13" t="s">
        <v>4266</v>
      </c>
      <c r="G1265" s="13" t="s">
        <v>4179</v>
      </c>
      <c r="H1265" s="13" t="s">
        <v>6</v>
      </c>
      <c r="I1265" s="13" t="s">
        <v>12877</v>
      </c>
      <c r="J1265" s="13" t="s">
        <v>8784</v>
      </c>
      <c r="K1265" s="13">
        <v>26878001</v>
      </c>
      <c r="L1265" s="13">
        <v>26878001</v>
      </c>
      <c r="M1265" s="12" t="s">
        <v>29</v>
      </c>
      <c r="N1265" s="12" t="s">
        <v>2261</v>
      </c>
      <c r="O1265" s="12" t="s">
        <v>4266</v>
      </c>
    </row>
    <row r="1266" spans="1:15">
      <c r="A1266" s="13" t="s">
        <v>4259</v>
      </c>
      <c r="B1266" s="13" t="s">
        <v>3702</v>
      </c>
      <c r="D1266" s="13" t="s">
        <v>3702</v>
      </c>
      <c r="E1266" s="13" t="s">
        <v>4259</v>
      </c>
      <c r="F1266" s="13" t="s">
        <v>4260</v>
      </c>
      <c r="G1266" s="13" t="s">
        <v>4179</v>
      </c>
      <c r="H1266" s="13" t="s">
        <v>6</v>
      </c>
      <c r="I1266" s="13" t="s">
        <v>12877</v>
      </c>
      <c r="J1266" s="13" t="s">
        <v>11868</v>
      </c>
      <c r="K1266" s="13">
        <v>26811247</v>
      </c>
      <c r="L1266" s="13">
        <v>0</v>
      </c>
      <c r="M1266" s="12" t="s">
        <v>29</v>
      </c>
      <c r="N1266" s="12" t="s">
        <v>1548</v>
      </c>
      <c r="O1266" s="12" t="s">
        <v>4260</v>
      </c>
    </row>
    <row r="1267" spans="1:15">
      <c r="A1267" s="13" t="s">
        <v>4286</v>
      </c>
      <c r="B1267" s="13" t="s">
        <v>3704</v>
      </c>
      <c r="D1267" s="13" t="s">
        <v>3704</v>
      </c>
      <c r="E1267" s="13" t="s">
        <v>4286</v>
      </c>
      <c r="F1267" s="13" t="s">
        <v>4287</v>
      </c>
      <c r="G1267" s="13" t="s">
        <v>4179</v>
      </c>
      <c r="H1267" s="13" t="s">
        <v>7</v>
      </c>
      <c r="I1267" s="13" t="s">
        <v>12877</v>
      </c>
      <c r="J1267" s="13" t="s">
        <v>11869</v>
      </c>
      <c r="K1267" s="13">
        <v>26596011</v>
      </c>
      <c r="L1267" s="13">
        <v>26596011</v>
      </c>
      <c r="M1267" s="12" t="s">
        <v>29</v>
      </c>
      <c r="N1267" s="12" t="s">
        <v>3984</v>
      </c>
      <c r="O1267" s="12" t="s">
        <v>4287</v>
      </c>
    </row>
    <row r="1268" spans="1:15">
      <c r="A1268" s="13" t="s">
        <v>4297</v>
      </c>
      <c r="B1268" s="13" t="s">
        <v>3707</v>
      </c>
      <c r="D1268" s="13" t="s">
        <v>3707</v>
      </c>
      <c r="E1268" s="13" t="s">
        <v>4297</v>
      </c>
      <c r="F1268" s="13" t="s">
        <v>4298</v>
      </c>
      <c r="G1268" s="13" t="s">
        <v>4179</v>
      </c>
      <c r="H1268" s="13" t="s">
        <v>7</v>
      </c>
      <c r="I1268" s="13" t="s">
        <v>12877</v>
      </c>
      <c r="J1268" s="13" t="s">
        <v>9821</v>
      </c>
      <c r="K1268" s="13">
        <v>26599329</v>
      </c>
      <c r="L1268" s="13">
        <v>26599329</v>
      </c>
      <c r="M1268" s="12" t="s">
        <v>29</v>
      </c>
      <c r="N1268" s="12" t="s">
        <v>7346</v>
      </c>
      <c r="O1268" s="12" t="s">
        <v>4298</v>
      </c>
    </row>
    <row r="1269" spans="1:15">
      <c r="A1269" s="13" t="s">
        <v>4409</v>
      </c>
      <c r="B1269" s="13" t="s">
        <v>3708</v>
      </c>
      <c r="D1269" s="13" t="s">
        <v>3708</v>
      </c>
      <c r="E1269" s="13" t="s">
        <v>4409</v>
      </c>
      <c r="F1269" s="13" t="s">
        <v>4410</v>
      </c>
      <c r="G1269" s="13" t="s">
        <v>195</v>
      </c>
      <c r="H1269" s="13" t="s">
        <v>3</v>
      </c>
      <c r="I1269" s="13" t="s">
        <v>12877</v>
      </c>
      <c r="J1269" s="13" t="s">
        <v>4457</v>
      </c>
      <c r="K1269" s="13">
        <v>26801400</v>
      </c>
      <c r="L1269" s="13">
        <v>26801400</v>
      </c>
      <c r="M1269" s="12" t="s">
        <v>29</v>
      </c>
      <c r="N1269" s="12" t="s">
        <v>4036</v>
      </c>
      <c r="O1269" s="12" t="s">
        <v>4410</v>
      </c>
    </row>
    <row r="1270" spans="1:15">
      <c r="A1270" s="13" t="s">
        <v>4403</v>
      </c>
      <c r="B1270" s="13" t="s">
        <v>3711</v>
      </c>
      <c r="D1270" s="13" t="s">
        <v>3711</v>
      </c>
      <c r="E1270" s="13" t="s">
        <v>4403</v>
      </c>
      <c r="F1270" s="13" t="s">
        <v>9338</v>
      </c>
      <c r="G1270" s="13" t="s">
        <v>195</v>
      </c>
      <c r="H1270" s="13" t="s">
        <v>3</v>
      </c>
      <c r="I1270" s="13" t="s">
        <v>12877</v>
      </c>
      <c r="J1270" s="13" t="s">
        <v>13107</v>
      </c>
      <c r="K1270" s="13">
        <v>26802985</v>
      </c>
      <c r="L1270" s="13">
        <v>26802985</v>
      </c>
      <c r="M1270" s="12" t="s">
        <v>29</v>
      </c>
      <c r="N1270" s="12" t="s">
        <v>4175</v>
      </c>
      <c r="O1270" s="12" t="s">
        <v>9338</v>
      </c>
    </row>
    <row r="1271" spans="1:15">
      <c r="A1271" s="13" t="s">
        <v>4411</v>
      </c>
      <c r="B1271" s="13" t="s">
        <v>3713</v>
      </c>
      <c r="D1271" s="13" t="s">
        <v>3713</v>
      </c>
      <c r="E1271" s="13" t="s">
        <v>4411</v>
      </c>
      <c r="F1271" s="13" t="s">
        <v>146</v>
      </c>
      <c r="G1271" s="13" t="s">
        <v>195</v>
      </c>
      <c r="H1271" s="13" t="s">
        <v>3</v>
      </c>
      <c r="I1271" s="13" t="s">
        <v>12877</v>
      </c>
      <c r="J1271" s="13" t="s">
        <v>9339</v>
      </c>
      <c r="K1271" s="13">
        <v>26818156</v>
      </c>
      <c r="L1271" s="13">
        <v>26818156</v>
      </c>
      <c r="M1271" s="12" t="s">
        <v>29</v>
      </c>
      <c r="N1271" s="12" t="s">
        <v>4034</v>
      </c>
      <c r="O1271" s="12" t="s">
        <v>146</v>
      </c>
    </row>
    <row r="1272" spans="1:15">
      <c r="A1272" s="13" t="s">
        <v>4414</v>
      </c>
      <c r="B1272" s="13" t="s">
        <v>3716</v>
      </c>
      <c r="D1272" s="13" t="s">
        <v>3716</v>
      </c>
      <c r="E1272" s="13" t="s">
        <v>4414</v>
      </c>
      <c r="F1272" s="13" t="s">
        <v>3318</v>
      </c>
      <c r="G1272" s="13" t="s">
        <v>195</v>
      </c>
      <c r="H1272" s="13" t="s">
        <v>3</v>
      </c>
      <c r="I1272" s="13" t="s">
        <v>12877</v>
      </c>
      <c r="J1272" s="13" t="s">
        <v>4415</v>
      </c>
      <c r="K1272" s="13">
        <v>26804790</v>
      </c>
      <c r="L1272" s="13">
        <v>26804790</v>
      </c>
      <c r="M1272" s="12" t="s">
        <v>29</v>
      </c>
      <c r="N1272" s="12" t="s">
        <v>7347</v>
      </c>
      <c r="O1272" s="12" t="s">
        <v>3318</v>
      </c>
    </row>
    <row r="1273" spans="1:15">
      <c r="A1273" s="13" t="s">
        <v>2222</v>
      </c>
      <c r="B1273" s="13" t="s">
        <v>2224</v>
      </c>
      <c r="D1273" s="13" t="s">
        <v>2224</v>
      </c>
      <c r="E1273" s="13" t="s">
        <v>2222</v>
      </c>
      <c r="F1273" s="13" t="s">
        <v>2223</v>
      </c>
      <c r="G1273" s="13" t="s">
        <v>73</v>
      </c>
      <c r="H1273" s="13" t="s">
        <v>3</v>
      </c>
      <c r="I1273" s="13" t="s">
        <v>12877</v>
      </c>
      <c r="J1273" s="13" t="s">
        <v>13108</v>
      </c>
      <c r="K1273" s="13">
        <v>24533246</v>
      </c>
      <c r="L1273" s="13">
        <v>24533246</v>
      </c>
      <c r="M1273" s="12" t="s">
        <v>29</v>
      </c>
      <c r="N1273" s="12" t="s">
        <v>1846</v>
      </c>
      <c r="O1273" s="12" t="s">
        <v>2223</v>
      </c>
    </row>
    <row r="1274" spans="1:15">
      <c r="A1274" s="13" t="s">
        <v>2219</v>
      </c>
      <c r="B1274" s="13" t="s">
        <v>2220</v>
      </c>
      <c r="D1274" s="13" t="s">
        <v>2220</v>
      </c>
      <c r="E1274" s="13" t="s">
        <v>2219</v>
      </c>
      <c r="F1274" s="13" t="s">
        <v>7348</v>
      </c>
      <c r="G1274" s="13" t="s">
        <v>73</v>
      </c>
      <c r="H1274" s="13" t="s">
        <v>3</v>
      </c>
      <c r="I1274" s="13" t="s">
        <v>12877</v>
      </c>
      <c r="J1274" s="13" t="s">
        <v>9822</v>
      </c>
      <c r="K1274" s="13">
        <v>24534632</v>
      </c>
      <c r="L1274" s="13">
        <v>24564632</v>
      </c>
      <c r="M1274" s="12" t="s">
        <v>29</v>
      </c>
      <c r="N1274" s="12" t="s">
        <v>6902</v>
      </c>
      <c r="O1274" s="12" t="s">
        <v>7348</v>
      </c>
    </row>
    <row r="1275" spans="1:15">
      <c r="A1275" s="13" t="s">
        <v>4587</v>
      </c>
      <c r="B1275" s="13" t="s">
        <v>6640</v>
      </c>
      <c r="D1275" s="13" t="s">
        <v>6640</v>
      </c>
      <c r="E1275" s="13" t="s">
        <v>4587</v>
      </c>
      <c r="F1275" s="13" t="s">
        <v>202</v>
      </c>
      <c r="G1275" s="13" t="s">
        <v>167</v>
      </c>
      <c r="H1275" s="13" t="s">
        <v>5</v>
      </c>
      <c r="I1275" s="13" t="s">
        <v>12877</v>
      </c>
      <c r="J1275" s="13" t="s">
        <v>4588</v>
      </c>
      <c r="K1275" s="13">
        <v>24703027</v>
      </c>
      <c r="L1275" s="13">
        <v>24703027</v>
      </c>
      <c r="M1275" s="12" t="s">
        <v>29</v>
      </c>
      <c r="N1275" s="12" t="s">
        <v>7349</v>
      </c>
      <c r="O1275" s="12" t="s">
        <v>202</v>
      </c>
    </row>
    <row r="1276" spans="1:15">
      <c r="A1276" s="13" t="s">
        <v>2319</v>
      </c>
      <c r="B1276" s="13" t="s">
        <v>2320</v>
      </c>
      <c r="D1276" s="13" t="s">
        <v>2320</v>
      </c>
      <c r="E1276" s="13" t="s">
        <v>2319</v>
      </c>
      <c r="F1276" s="13" t="s">
        <v>10222</v>
      </c>
      <c r="G1276" s="13" t="s">
        <v>73</v>
      </c>
      <c r="H1276" s="13" t="s">
        <v>4</v>
      </c>
      <c r="I1276" s="13" t="s">
        <v>12877</v>
      </c>
      <c r="J1276" s="13" t="s">
        <v>10223</v>
      </c>
      <c r="K1276" s="13">
        <v>24458764</v>
      </c>
      <c r="L1276" s="13">
        <v>24458764</v>
      </c>
      <c r="M1276" s="12" t="s">
        <v>29</v>
      </c>
      <c r="N1276" s="12" t="s">
        <v>1673</v>
      </c>
      <c r="O1276" s="12" t="s">
        <v>10222</v>
      </c>
    </row>
    <row r="1277" spans="1:15">
      <c r="A1277" s="13" t="s">
        <v>2366</v>
      </c>
      <c r="B1277" s="13" t="s">
        <v>2369</v>
      </c>
      <c r="D1277" s="13" t="s">
        <v>2369</v>
      </c>
      <c r="E1277" s="13" t="s">
        <v>2366</v>
      </c>
      <c r="F1277" s="13" t="s">
        <v>2367</v>
      </c>
      <c r="G1277" s="13" t="s">
        <v>74</v>
      </c>
      <c r="H1277" s="13" t="s">
        <v>9</v>
      </c>
      <c r="I1277" s="13" t="s">
        <v>12877</v>
      </c>
      <c r="J1277" s="13" t="s">
        <v>13109</v>
      </c>
      <c r="K1277" s="13">
        <v>24441594</v>
      </c>
      <c r="L1277" s="13">
        <v>24441594</v>
      </c>
      <c r="M1277" s="12" t="s">
        <v>29</v>
      </c>
      <c r="N1277" s="12" t="s">
        <v>2365</v>
      </c>
      <c r="O1277" s="12" t="s">
        <v>2367</v>
      </c>
    </row>
    <row r="1278" spans="1:15">
      <c r="A1278" s="13" t="s">
        <v>2382</v>
      </c>
      <c r="B1278" s="13" t="s">
        <v>2383</v>
      </c>
      <c r="D1278" s="13" t="s">
        <v>2383</v>
      </c>
      <c r="E1278" s="13" t="s">
        <v>2382</v>
      </c>
      <c r="F1278" s="13" t="s">
        <v>10224</v>
      </c>
      <c r="G1278" s="13" t="s">
        <v>73</v>
      </c>
      <c r="H1278" s="13" t="s">
        <v>7</v>
      </c>
      <c r="I1278" s="13" t="s">
        <v>12877</v>
      </c>
      <c r="J1278" s="13" t="s">
        <v>13110</v>
      </c>
      <c r="K1278" s="13">
        <v>24504926</v>
      </c>
      <c r="L1278" s="13">
        <v>0</v>
      </c>
      <c r="M1278" s="12" t="s">
        <v>29</v>
      </c>
      <c r="N1278" s="12" t="s">
        <v>2381</v>
      </c>
      <c r="O1278" s="12" t="s">
        <v>10224</v>
      </c>
    </row>
    <row r="1279" spans="1:15">
      <c r="A1279" s="13" t="s">
        <v>2425</v>
      </c>
      <c r="B1279" s="13" t="s">
        <v>2426</v>
      </c>
      <c r="D1279" s="13" t="s">
        <v>2426</v>
      </c>
      <c r="E1279" s="13" t="s">
        <v>2425</v>
      </c>
      <c r="F1279" s="13" t="s">
        <v>7925</v>
      </c>
      <c r="G1279" s="13" t="s">
        <v>73</v>
      </c>
      <c r="H1279" s="13" t="s">
        <v>7</v>
      </c>
      <c r="I1279" s="13" t="s">
        <v>12877</v>
      </c>
      <c r="J1279" s="13" t="s">
        <v>7926</v>
      </c>
      <c r="K1279" s="13">
        <v>24512590</v>
      </c>
      <c r="L1279" s="13">
        <v>24512590</v>
      </c>
      <c r="M1279" s="12" t="s">
        <v>29</v>
      </c>
      <c r="N1279" s="12" t="s">
        <v>2424</v>
      </c>
      <c r="O1279" s="12" t="s">
        <v>7925</v>
      </c>
    </row>
    <row r="1280" spans="1:15">
      <c r="A1280" s="13" t="s">
        <v>2466</v>
      </c>
      <c r="B1280" s="13" t="s">
        <v>2467</v>
      </c>
      <c r="D1280" s="13" t="s">
        <v>2467</v>
      </c>
      <c r="E1280" s="13" t="s">
        <v>2466</v>
      </c>
      <c r="F1280" s="13" t="s">
        <v>207</v>
      </c>
      <c r="G1280" s="13" t="s">
        <v>73</v>
      </c>
      <c r="H1280" s="13" t="s">
        <v>7</v>
      </c>
      <c r="I1280" s="13" t="s">
        <v>12877</v>
      </c>
      <c r="J1280" s="13" t="s">
        <v>8711</v>
      </c>
      <c r="K1280" s="13">
        <v>24506017</v>
      </c>
      <c r="L1280" s="13">
        <v>24506017</v>
      </c>
      <c r="M1280" s="12" t="s">
        <v>29</v>
      </c>
      <c r="N1280" s="12" t="s">
        <v>2465</v>
      </c>
      <c r="O1280" s="12" t="s">
        <v>207</v>
      </c>
    </row>
    <row r="1281" spans="1:15">
      <c r="A1281" s="13" t="s">
        <v>2509</v>
      </c>
      <c r="B1281" s="13" t="s">
        <v>2511</v>
      </c>
      <c r="D1281" s="13" t="s">
        <v>2511</v>
      </c>
      <c r="E1281" s="13" t="s">
        <v>2509</v>
      </c>
      <c r="F1281" s="13" t="s">
        <v>82</v>
      </c>
      <c r="G1281" s="13" t="s">
        <v>73</v>
      </c>
      <c r="H1281" s="13" t="s">
        <v>10</v>
      </c>
      <c r="I1281" s="13" t="s">
        <v>12877</v>
      </c>
      <c r="J1281" s="13" t="s">
        <v>2510</v>
      </c>
      <c r="K1281" s="13">
        <v>24631745</v>
      </c>
      <c r="L1281" s="13">
        <v>24631745</v>
      </c>
      <c r="M1281" s="12" t="s">
        <v>29</v>
      </c>
      <c r="N1281" s="12" t="s">
        <v>768</v>
      </c>
      <c r="O1281" s="12" t="s">
        <v>82</v>
      </c>
    </row>
    <row r="1282" spans="1:15">
      <c r="A1282" s="13" t="s">
        <v>2502</v>
      </c>
      <c r="B1282" s="13" t="s">
        <v>2503</v>
      </c>
      <c r="D1282" s="13" t="s">
        <v>2503</v>
      </c>
      <c r="E1282" s="13" t="s">
        <v>2502</v>
      </c>
      <c r="F1282" s="13" t="s">
        <v>451</v>
      </c>
      <c r="G1282" s="13" t="s">
        <v>73</v>
      </c>
      <c r="H1282" s="13" t="s">
        <v>10</v>
      </c>
      <c r="I1282" s="13" t="s">
        <v>12877</v>
      </c>
      <c r="J1282" s="13" t="s">
        <v>10225</v>
      </c>
      <c r="K1282" s="13">
        <v>24632309</v>
      </c>
      <c r="L1282" s="13">
        <v>24632309</v>
      </c>
      <c r="M1282" s="12" t="s">
        <v>29</v>
      </c>
      <c r="N1282" s="12" t="s">
        <v>7350</v>
      </c>
      <c r="O1282" s="12" t="s">
        <v>451</v>
      </c>
    </row>
    <row r="1283" spans="1:15">
      <c r="A1283" s="13" t="s">
        <v>1118</v>
      </c>
      <c r="B1283" s="13" t="s">
        <v>1120</v>
      </c>
      <c r="D1283" s="13" t="s">
        <v>1120</v>
      </c>
      <c r="E1283" s="13" t="s">
        <v>1118</v>
      </c>
      <c r="F1283" s="13" t="s">
        <v>1119</v>
      </c>
      <c r="G1283" s="13" t="s">
        <v>10756</v>
      </c>
      <c r="H1283" s="13" t="s">
        <v>4</v>
      </c>
      <c r="I1283" s="13" t="s">
        <v>12877</v>
      </c>
      <c r="J1283" s="13" t="s">
        <v>8651</v>
      </c>
      <c r="K1283" s="13">
        <v>27716938</v>
      </c>
      <c r="L1283" s="13">
        <v>0</v>
      </c>
      <c r="M1283" s="12" t="s">
        <v>29</v>
      </c>
      <c r="N1283" s="12" t="s">
        <v>56</v>
      </c>
      <c r="O1283" s="12" t="s">
        <v>1119</v>
      </c>
    </row>
    <row r="1284" spans="1:15">
      <c r="A1284" s="13" t="s">
        <v>1150</v>
      </c>
      <c r="B1284" s="13" t="s">
        <v>6641</v>
      </c>
      <c r="D1284" s="13" t="s">
        <v>6641</v>
      </c>
      <c r="E1284" s="13" t="s">
        <v>1150</v>
      </c>
      <c r="F1284" s="13" t="s">
        <v>2737</v>
      </c>
      <c r="G1284" s="13" t="s">
        <v>10756</v>
      </c>
      <c r="H1284" s="13" t="s">
        <v>4</v>
      </c>
      <c r="I1284" s="13" t="s">
        <v>12877</v>
      </c>
      <c r="J1284" s="13" t="s">
        <v>10910</v>
      </c>
      <c r="K1284" s="13">
        <v>60030581</v>
      </c>
      <c r="L1284" s="13">
        <v>0</v>
      </c>
      <c r="M1284" s="12" t="s">
        <v>29</v>
      </c>
      <c r="N1284" s="12" t="s">
        <v>1149</v>
      </c>
      <c r="O1284" s="12" t="s">
        <v>2737</v>
      </c>
    </row>
    <row r="1285" spans="1:15">
      <c r="A1285" s="13" t="s">
        <v>1099</v>
      </c>
      <c r="B1285" s="13" t="s">
        <v>1102</v>
      </c>
      <c r="D1285" s="13" t="s">
        <v>1102</v>
      </c>
      <c r="E1285" s="13" t="s">
        <v>1099</v>
      </c>
      <c r="F1285" s="13" t="s">
        <v>1100</v>
      </c>
      <c r="G1285" s="13" t="s">
        <v>10756</v>
      </c>
      <c r="H1285" s="13" t="s">
        <v>4</v>
      </c>
      <c r="I1285" s="13" t="s">
        <v>12877</v>
      </c>
      <c r="J1285" s="13" t="s">
        <v>8932</v>
      </c>
      <c r="K1285" s="13">
        <v>27711965</v>
      </c>
      <c r="L1285" s="13">
        <v>27711965</v>
      </c>
      <c r="M1285" s="12" t="s">
        <v>29</v>
      </c>
      <c r="N1285" s="12" t="s">
        <v>154</v>
      </c>
      <c r="O1285" s="12" t="s">
        <v>1100</v>
      </c>
    </row>
    <row r="1286" spans="1:15">
      <c r="A1286" s="13" t="s">
        <v>6275</v>
      </c>
      <c r="B1286" s="13" t="s">
        <v>3740</v>
      </c>
      <c r="D1286" s="13" t="s">
        <v>3740</v>
      </c>
      <c r="E1286" s="13" t="s">
        <v>6275</v>
      </c>
      <c r="F1286" s="13" t="s">
        <v>10227</v>
      </c>
      <c r="G1286" s="13" t="s">
        <v>10756</v>
      </c>
      <c r="H1286" s="13" t="s">
        <v>5</v>
      </c>
      <c r="I1286" s="13" t="s">
        <v>12877</v>
      </c>
      <c r="J1286" s="13" t="s">
        <v>10228</v>
      </c>
      <c r="K1286" s="13">
        <v>27728003</v>
      </c>
      <c r="L1286" s="13">
        <v>27728003</v>
      </c>
      <c r="M1286" s="12" t="s">
        <v>29</v>
      </c>
      <c r="N1286" s="12" t="s">
        <v>7351</v>
      </c>
      <c r="O1286" s="12" t="s">
        <v>10227</v>
      </c>
    </row>
    <row r="1287" spans="1:15">
      <c r="A1287" s="13" t="s">
        <v>1236</v>
      </c>
      <c r="B1287" s="13" t="s">
        <v>1238</v>
      </c>
      <c r="D1287" s="13" t="s">
        <v>1238</v>
      </c>
      <c r="E1287" s="13" t="s">
        <v>1236</v>
      </c>
      <c r="F1287" s="13" t="s">
        <v>1237</v>
      </c>
      <c r="G1287" s="13" t="s">
        <v>10756</v>
      </c>
      <c r="H1287" s="13" t="s">
        <v>6</v>
      </c>
      <c r="I1287" s="13" t="s">
        <v>12877</v>
      </c>
      <c r="J1287" s="13" t="s">
        <v>10229</v>
      </c>
      <c r="K1287" s="13">
        <v>27870757</v>
      </c>
      <c r="L1287" s="13">
        <v>0</v>
      </c>
      <c r="M1287" s="12" t="s">
        <v>29</v>
      </c>
      <c r="N1287" s="12" t="s">
        <v>1235</v>
      </c>
      <c r="O1287" s="12" t="s">
        <v>1237</v>
      </c>
    </row>
    <row r="1288" spans="1:15">
      <c r="A1288" s="13" t="s">
        <v>1311</v>
      </c>
      <c r="B1288" s="13" t="s">
        <v>1313</v>
      </c>
      <c r="D1288" s="13" t="s">
        <v>1313</v>
      </c>
      <c r="E1288" s="13" t="s">
        <v>1311</v>
      </c>
      <c r="F1288" s="13" t="s">
        <v>1312</v>
      </c>
      <c r="G1288" s="13" t="s">
        <v>10756</v>
      </c>
      <c r="H1288" s="13" t="s">
        <v>7</v>
      </c>
      <c r="I1288" s="13" t="s">
        <v>12877</v>
      </c>
      <c r="J1288" s="13" t="s">
        <v>10230</v>
      </c>
      <c r="K1288" s="13">
        <v>27382567</v>
      </c>
      <c r="L1288" s="13">
        <v>0</v>
      </c>
      <c r="M1288" s="12" t="s">
        <v>29</v>
      </c>
      <c r="N1288" s="12" t="s">
        <v>1310</v>
      </c>
      <c r="O1288" s="12" t="s">
        <v>1312</v>
      </c>
    </row>
    <row r="1289" spans="1:15">
      <c r="A1289" s="13" t="s">
        <v>1390</v>
      </c>
      <c r="B1289" s="13" t="s">
        <v>1392</v>
      </c>
      <c r="D1289" s="13" t="s">
        <v>1392</v>
      </c>
      <c r="E1289" s="13" t="s">
        <v>1390</v>
      </c>
      <c r="F1289" s="13" t="s">
        <v>1391</v>
      </c>
      <c r="G1289" s="13" t="s">
        <v>10756</v>
      </c>
      <c r="H1289" s="13" t="s">
        <v>13</v>
      </c>
      <c r="I1289" s="13" t="s">
        <v>12877</v>
      </c>
      <c r="J1289" s="13" t="s">
        <v>11013</v>
      </c>
      <c r="K1289" s="13">
        <v>27311892</v>
      </c>
      <c r="L1289" s="13">
        <v>0</v>
      </c>
      <c r="M1289" s="12" t="s">
        <v>29</v>
      </c>
      <c r="N1289" s="12" t="s">
        <v>6862</v>
      </c>
      <c r="O1289" s="12" t="s">
        <v>1391</v>
      </c>
    </row>
    <row r="1290" spans="1:15">
      <c r="A1290" s="13" t="s">
        <v>1411</v>
      </c>
      <c r="B1290" s="13" t="s">
        <v>1412</v>
      </c>
      <c r="D1290" s="13" t="s">
        <v>1412</v>
      </c>
      <c r="E1290" s="13" t="s">
        <v>1411</v>
      </c>
      <c r="F1290" s="13" t="s">
        <v>552</v>
      </c>
      <c r="G1290" s="13" t="s">
        <v>10756</v>
      </c>
      <c r="H1290" s="13" t="s">
        <v>13</v>
      </c>
      <c r="I1290" s="13" t="s">
        <v>12877</v>
      </c>
      <c r="J1290" s="13" t="s">
        <v>10231</v>
      </c>
      <c r="K1290" s="13">
        <v>85794141</v>
      </c>
      <c r="L1290" s="13">
        <v>0</v>
      </c>
      <c r="M1290" s="12" t="s">
        <v>29</v>
      </c>
      <c r="N1290" s="12" t="s">
        <v>6865</v>
      </c>
      <c r="O1290" s="12" t="s">
        <v>552</v>
      </c>
    </row>
    <row r="1291" spans="1:15">
      <c r="A1291" s="13" t="s">
        <v>1402</v>
      </c>
      <c r="B1291" s="13" t="s">
        <v>1405</v>
      </c>
      <c r="D1291" s="13" t="s">
        <v>1405</v>
      </c>
      <c r="E1291" s="13" t="s">
        <v>1402</v>
      </c>
      <c r="F1291" s="13" t="s">
        <v>1403</v>
      </c>
      <c r="G1291" s="13" t="s">
        <v>10756</v>
      </c>
      <c r="H1291" s="13" t="s">
        <v>13</v>
      </c>
      <c r="I1291" s="13" t="s">
        <v>12877</v>
      </c>
      <c r="J1291" s="13" t="s">
        <v>9957</v>
      </c>
      <c r="K1291" s="13">
        <v>71219411</v>
      </c>
      <c r="L1291" s="13">
        <v>0</v>
      </c>
      <c r="M1291" s="12" t="s">
        <v>29</v>
      </c>
      <c r="N1291" s="12" t="s">
        <v>1401</v>
      </c>
      <c r="O1291" s="12" t="s">
        <v>1403</v>
      </c>
    </row>
    <row r="1292" spans="1:15">
      <c r="A1292" s="13" t="s">
        <v>1569</v>
      </c>
      <c r="B1292" s="13" t="s">
        <v>1571</v>
      </c>
      <c r="D1292" s="13" t="s">
        <v>1571</v>
      </c>
      <c r="E1292" s="13" t="s">
        <v>1569</v>
      </c>
      <c r="F1292" s="13" t="s">
        <v>10232</v>
      </c>
      <c r="G1292" s="13" t="s">
        <v>10756</v>
      </c>
      <c r="H1292" s="13" t="s">
        <v>12</v>
      </c>
      <c r="I1292" s="13" t="s">
        <v>12877</v>
      </c>
      <c r="J1292" s="13" t="s">
        <v>11311</v>
      </c>
      <c r="K1292" s="13">
        <v>71219431</v>
      </c>
      <c r="L1292" s="13">
        <v>27360090</v>
      </c>
      <c r="M1292" s="12" t="s">
        <v>29</v>
      </c>
      <c r="N1292" s="12" t="s">
        <v>700</v>
      </c>
      <c r="O1292" s="12" t="s">
        <v>10232</v>
      </c>
    </row>
    <row r="1293" spans="1:15">
      <c r="A1293" s="13" t="s">
        <v>1648</v>
      </c>
      <c r="B1293" s="13" t="s">
        <v>1649</v>
      </c>
      <c r="D1293" s="13" t="s">
        <v>1649</v>
      </c>
      <c r="E1293" s="13" t="s">
        <v>1648</v>
      </c>
      <c r="F1293" s="13" t="s">
        <v>1213</v>
      </c>
      <c r="G1293" s="13" t="s">
        <v>10749</v>
      </c>
      <c r="H1293" s="13" t="s">
        <v>4</v>
      </c>
      <c r="I1293" s="13" t="s">
        <v>12877</v>
      </c>
      <c r="J1293" s="13" t="s">
        <v>8663</v>
      </c>
      <c r="K1293" s="13">
        <v>27421227</v>
      </c>
      <c r="L1293" s="13">
        <v>27421227</v>
      </c>
      <c r="M1293" s="12" t="s">
        <v>29</v>
      </c>
      <c r="N1293" s="12" t="s">
        <v>1647</v>
      </c>
      <c r="O1293" s="12" t="s">
        <v>1213</v>
      </c>
    </row>
    <row r="1294" spans="1:15">
      <c r="A1294" s="13" t="s">
        <v>9678</v>
      </c>
      <c r="B1294" s="13" t="s">
        <v>7160</v>
      </c>
      <c r="D1294" s="13" t="s">
        <v>7160</v>
      </c>
      <c r="E1294" s="13" t="s">
        <v>9678</v>
      </c>
      <c r="F1294" s="13" t="s">
        <v>1207</v>
      </c>
      <c r="G1294" s="13" t="s">
        <v>10749</v>
      </c>
      <c r="H1294" s="13" t="s">
        <v>17</v>
      </c>
      <c r="I1294" s="13" t="s">
        <v>12877</v>
      </c>
      <c r="J1294" s="13" t="s">
        <v>9823</v>
      </c>
      <c r="K1294" s="13">
        <v>85230174</v>
      </c>
      <c r="L1294" s="13">
        <v>0</v>
      </c>
      <c r="M1294" s="12" t="s">
        <v>29</v>
      </c>
      <c r="N1294" s="12" t="s">
        <v>1739</v>
      </c>
      <c r="O1294" s="12" t="s">
        <v>1207</v>
      </c>
    </row>
    <row r="1295" spans="1:15">
      <c r="A1295" s="13" t="s">
        <v>1708</v>
      </c>
      <c r="B1295" s="13" t="s">
        <v>1709</v>
      </c>
      <c r="D1295" s="13" t="s">
        <v>1709</v>
      </c>
      <c r="E1295" s="13" t="s">
        <v>1708</v>
      </c>
      <c r="F1295" s="13" t="s">
        <v>399</v>
      </c>
      <c r="G1295" s="13" t="s">
        <v>10749</v>
      </c>
      <c r="H1295" s="13" t="s">
        <v>17</v>
      </c>
      <c r="I1295" s="13" t="s">
        <v>12877</v>
      </c>
      <c r="J1295" s="13" t="s">
        <v>9824</v>
      </c>
      <c r="K1295" s="13">
        <v>22065432</v>
      </c>
      <c r="L1295" s="13">
        <v>22065432</v>
      </c>
      <c r="M1295" s="12" t="s">
        <v>29</v>
      </c>
      <c r="N1295" s="12" t="s">
        <v>6884</v>
      </c>
      <c r="O1295" s="12" t="s">
        <v>399</v>
      </c>
    </row>
    <row r="1296" spans="1:15">
      <c r="A1296" s="13" t="s">
        <v>1712</v>
      </c>
      <c r="B1296" s="13" t="s">
        <v>1714</v>
      </c>
      <c r="D1296" s="13" t="s">
        <v>1714</v>
      </c>
      <c r="E1296" s="13" t="s">
        <v>1712</v>
      </c>
      <c r="F1296" s="13" t="s">
        <v>10233</v>
      </c>
      <c r="G1296" s="13" t="s">
        <v>10749</v>
      </c>
      <c r="H1296" s="13" t="s">
        <v>19</v>
      </c>
      <c r="I1296" s="13" t="s">
        <v>12877</v>
      </c>
      <c r="J1296" s="13" t="s">
        <v>13111</v>
      </c>
      <c r="K1296" s="13">
        <v>27304636</v>
      </c>
      <c r="L1296" s="13">
        <v>0</v>
      </c>
      <c r="M1296" s="12" t="s">
        <v>29</v>
      </c>
      <c r="N1296" s="12" t="s">
        <v>1711</v>
      </c>
      <c r="O1296" s="12" t="s">
        <v>1713</v>
      </c>
    </row>
    <row r="1297" spans="1:15">
      <c r="A1297" s="13" t="s">
        <v>1766</v>
      </c>
      <c r="B1297" s="13" t="s">
        <v>1767</v>
      </c>
      <c r="D1297" s="13" t="s">
        <v>1767</v>
      </c>
      <c r="E1297" s="13" t="s">
        <v>1766</v>
      </c>
      <c r="F1297" s="13" t="s">
        <v>1612</v>
      </c>
      <c r="G1297" s="13" t="s">
        <v>10749</v>
      </c>
      <c r="H1297" s="13" t="s">
        <v>5</v>
      </c>
      <c r="I1297" s="13" t="s">
        <v>12877</v>
      </c>
      <c r="J1297" s="13" t="s">
        <v>13112</v>
      </c>
      <c r="K1297" s="13">
        <v>27428081</v>
      </c>
      <c r="L1297" s="13">
        <v>27428081</v>
      </c>
      <c r="M1297" s="12" t="s">
        <v>29</v>
      </c>
      <c r="N1297" s="12" t="s">
        <v>1254</v>
      </c>
      <c r="O1297" s="12" t="s">
        <v>1612</v>
      </c>
    </row>
    <row r="1298" spans="1:15">
      <c r="A1298" s="13" t="s">
        <v>1773</v>
      </c>
      <c r="B1298" s="13" t="s">
        <v>1776</v>
      </c>
      <c r="D1298" s="13" t="s">
        <v>1776</v>
      </c>
      <c r="E1298" s="13" t="s">
        <v>1773</v>
      </c>
      <c r="F1298" s="13" t="s">
        <v>1774</v>
      </c>
      <c r="G1298" s="13" t="s">
        <v>10749</v>
      </c>
      <c r="H1298" s="13" t="s">
        <v>6</v>
      </c>
      <c r="I1298" s="13" t="s">
        <v>12877</v>
      </c>
      <c r="J1298" s="13"/>
      <c r="K1298" s="13">
        <v>27431098</v>
      </c>
      <c r="L1298" s="13">
        <v>27431098</v>
      </c>
      <c r="M1298" s="12" t="s">
        <v>29</v>
      </c>
      <c r="N1298" s="12" t="s">
        <v>1239</v>
      </c>
      <c r="O1298" s="12" t="s">
        <v>1774</v>
      </c>
    </row>
    <row r="1299" spans="1:15">
      <c r="A1299" s="13" t="s">
        <v>1134</v>
      </c>
      <c r="B1299" s="13" t="s">
        <v>1136</v>
      </c>
      <c r="D1299" s="13" t="s">
        <v>1136</v>
      </c>
      <c r="E1299" s="13" t="s">
        <v>1134</v>
      </c>
      <c r="F1299" s="13" t="s">
        <v>1135</v>
      </c>
      <c r="G1299" s="13" t="s">
        <v>10756</v>
      </c>
      <c r="H1299" s="13" t="s">
        <v>4</v>
      </c>
      <c r="I1299" s="13" t="s">
        <v>12877</v>
      </c>
      <c r="J1299" s="13" t="s">
        <v>11870</v>
      </c>
      <c r="K1299" s="13">
        <v>27703752</v>
      </c>
      <c r="L1299" s="13">
        <v>0</v>
      </c>
      <c r="M1299" s="12" t="s">
        <v>29</v>
      </c>
      <c r="N1299" s="12" t="s">
        <v>1133</v>
      </c>
      <c r="O1299" s="12" t="s">
        <v>1135</v>
      </c>
    </row>
    <row r="1300" spans="1:15">
      <c r="A1300" s="13" t="s">
        <v>280</v>
      </c>
      <c r="B1300" s="13" t="s">
        <v>283</v>
      </c>
      <c r="D1300" s="13" t="s">
        <v>283</v>
      </c>
      <c r="E1300" s="13" t="s">
        <v>280</v>
      </c>
      <c r="F1300" s="13" t="s">
        <v>281</v>
      </c>
      <c r="G1300" s="13" t="s">
        <v>10736</v>
      </c>
      <c r="H1300" s="13" t="s">
        <v>6</v>
      </c>
      <c r="I1300" s="13" t="s">
        <v>12877</v>
      </c>
      <c r="J1300" s="13" t="s">
        <v>10812</v>
      </c>
      <c r="K1300" s="13">
        <v>22153490</v>
      </c>
      <c r="L1300" s="13">
        <v>22153490</v>
      </c>
      <c r="M1300" s="12" t="s">
        <v>29</v>
      </c>
      <c r="N1300" s="12" t="s">
        <v>279</v>
      </c>
      <c r="O1300" s="12" t="s">
        <v>281</v>
      </c>
    </row>
    <row r="1301" spans="1:15">
      <c r="A1301" s="13" t="s">
        <v>5047</v>
      </c>
      <c r="B1301" s="13" t="s">
        <v>3490</v>
      </c>
      <c r="D1301" s="13" t="s">
        <v>3490</v>
      </c>
      <c r="E1301" s="13" t="s">
        <v>5047</v>
      </c>
      <c r="F1301" s="13" t="s">
        <v>13113</v>
      </c>
      <c r="G1301" s="13" t="s">
        <v>10749</v>
      </c>
      <c r="H1301" s="13" t="s">
        <v>13</v>
      </c>
      <c r="I1301" s="13" t="s">
        <v>12877</v>
      </c>
      <c r="J1301" s="13" t="s">
        <v>5049</v>
      </c>
      <c r="K1301" s="13">
        <v>27863330</v>
      </c>
      <c r="L1301" s="13">
        <v>27863330</v>
      </c>
      <c r="M1301" s="12" t="s">
        <v>29</v>
      </c>
      <c r="N1301" s="12" t="s">
        <v>2931</v>
      </c>
      <c r="O1301" s="12" t="s">
        <v>5048</v>
      </c>
    </row>
    <row r="1302" spans="1:15">
      <c r="A1302" s="13" t="s">
        <v>5230</v>
      </c>
      <c r="B1302" s="13" t="s">
        <v>3511</v>
      </c>
      <c r="D1302" s="13" t="s">
        <v>3511</v>
      </c>
      <c r="E1302" s="13" t="s">
        <v>5230</v>
      </c>
      <c r="F1302" s="13" t="s">
        <v>447</v>
      </c>
      <c r="G1302" s="13" t="s">
        <v>115</v>
      </c>
      <c r="H1302" s="13" t="s">
        <v>7</v>
      </c>
      <c r="I1302" s="13" t="s">
        <v>12877</v>
      </c>
      <c r="J1302" s="13" t="s">
        <v>5323</v>
      </c>
      <c r="K1302" s="13">
        <v>27735015</v>
      </c>
      <c r="L1302" s="13">
        <v>27735015</v>
      </c>
      <c r="M1302" s="12" t="s">
        <v>29</v>
      </c>
      <c r="N1302" s="12" t="s">
        <v>5229</v>
      </c>
      <c r="O1302" s="12" t="s">
        <v>447</v>
      </c>
    </row>
    <row r="1303" spans="1:15">
      <c r="A1303" s="13" t="s">
        <v>10912</v>
      </c>
      <c r="B1303" s="13" t="s">
        <v>7162</v>
      </c>
      <c r="D1303" s="13" t="s">
        <v>7162</v>
      </c>
      <c r="E1303" s="13" t="s">
        <v>10912</v>
      </c>
      <c r="F1303" s="13" t="s">
        <v>310</v>
      </c>
      <c r="G1303" s="13" t="s">
        <v>792</v>
      </c>
      <c r="H1303" s="13" t="s">
        <v>5</v>
      </c>
      <c r="I1303" s="13" t="s">
        <v>12877</v>
      </c>
      <c r="J1303" s="13" t="s">
        <v>10913</v>
      </c>
      <c r="K1303" s="13">
        <v>86168156</v>
      </c>
      <c r="L1303" s="13">
        <v>0</v>
      </c>
      <c r="M1303" s="12" t="s">
        <v>29</v>
      </c>
      <c r="N1303" s="12" t="s">
        <v>4157</v>
      </c>
      <c r="O1303" s="12" t="s">
        <v>310</v>
      </c>
    </row>
    <row r="1304" spans="1:15">
      <c r="A1304" s="13" t="s">
        <v>5267</v>
      </c>
      <c r="B1304" s="13" t="s">
        <v>3508</v>
      </c>
      <c r="D1304" s="13" t="s">
        <v>3508</v>
      </c>
      <c r="E1304" s="13" t="s">
        <v>5267</v>
      </c>
      <c r="F1304" s="13" t="s">
        <v>3005</v>
      </c>
      <c r="G1304" s="13" t="s">
        <v>115</v>
      </c>
      <c r="H1304" s="13" t="s">
        <v>9</v>
      </c>
      <c r="I1304" s="13" t="s">
        <v>12877</v>
      </c>
      <c r="J1304" s="13" t="s">
        <v>13114</v>
      </c>
      <c r="K1304" s="13">
        <v>22017570</v>
      </c>
      <c r="L1304" s="13">
        <v>0</v>
      </c>
      <c r="M1304" s="12" t="s">
        <v>29</v>
      </c>
      <c r="N1304" s="12" t="s">
        <v>5266</v>
      </c>
      <c r="O1304" s="12" t="s">
        <v>3005</v>
      </c>
    </row>
    <row r="1305" spans="1:15">
      <c r="A1305" s="13" t="s">
        <v>6960</v>
      </c>
      <c r="B1305" s="13" t="s">
        <v>6961</v>
      </c>
      <c r="D1305" s="13" t="s">
        <v>6961</v>
      </c>
      <c r="E1305" s="13" t="s">
        <v>6960</v>
      </c>
      <c r="F1305" s="13" t="s">
        <v>6962</v>
      </c>
      <c r="G1305" s="13" t="s">
        <v>115</v>
      </c>
      <c r="H1305" s="13" t="s">
        <v>13</v>
      </c>
      <c r="I1305" s="13" t="s">
        <v>12877</v>
      </c>
      <c r="J1305" s="13" t="s">
        <v>13115</v>
      </c>
      <c r="K1305" s="13">
        <v>27811009</v>
      </c>
      <c r="L1305" s="13">
        <v>0</v>
      </c>
      <c r="M1305" s="12" t="s">
        <v>29</v>
      </c>
      <c r="N1305" s="12" t="s">
        <v>7352</v>
      </c>
      <c r="O1305" s="12" t="s">
        <v>6962</v>
      </c>
    </row>
    <row r="1306" spans="1:15">
      <c r="A1306" s="13" t="s">
        <v>5420</v>
      </c>
      <c r="B1306" s="13" t="s">
        <v>3493</v>
      </c>
      <c r="D1306" s="13" t="s">
        <v>3493</v>
      </c>
      <c r="E1306" s="13" t="s">
        <v>5420</v>
      </c>
      <c r="F1306" s="13" t="s">
        <v>5421</v>
      </c>
      <c r="G1306" s="13" t="s">
        <v>115</v>
      </c>
      <c r="H1306" s="13" t="s">
        <v>17</v>
      </c>
      <c r="I1306" s="13" t="s">
        <v>12877</v>
      </c>
      <c r="J1306" s="13" t="s">
        <v>10914</v>
      </c>
      <c r="K1306" s="13">
        <v>27766219</v>
      </c>
      <c r="L1306" s="13">
        <v>0</v>
      </c>
      <c r="M1306" s="12" t="s">
        <v>29</v>
      </c>
      <c r="N1306" s="12" t="s">
        <v>2654</v>
      </c>
      <c r="O1306" s="12" t="s">
        <v>5421</v>
      </c>
    </row>
    <row r="1307" spans="1:15">
      <c r="A1307" s="13" t="s">
        <v>6253</v>
      </c>
      <c r="B1307" s="13" t="s">
        <v>3790</v>
      </c>
      <c r="D1307" s="13" t="s">
        <v>3790</v>
      </c>
      <c r="E1307" s="13" t="s">
        <v>6253</v>
      </c>
      <c r="F1307" s="13" t="s">
        <v>6254</v>
      </c>
      <c r="G1307" s="13" t="s">
        <v>201</v>
      </c>
      <c r="H1307" s="13" t="s">
        <v>10</v>
      </c>
      <c r="I1307" s="13" t="s">
        <v>12877</v>
      </c>
      <c r="J1307" s="13" t="s">
        <v>11927</v>
      </c>
      <c r="K1307" s="13">
        <v>25738065</v>
      </c>
      <c r="L1307" s="13">
        <v>86602065</v>
      </c>
      <c r="M1307" s="12" t="s">
        <v>29</v>
      </c>
      <c r="N1307" s="12" t="s">
        <v>7353</v>
      </c>
      <c r="O1307" s="12" t="s">
        <v>6254</v>
      </c>
    </row>
    <row r="1308" spans="1:15">
      <c r="A1308" s="13" t="s">
        <v>6103</v>
      </c>
      <c r="B1308" s="13" t="s">
        <v>3793</v>
      </c>
      <c r="D1308" s="13" t="s">
        <v>3793</v>
      </c>
      <c r="E1308" s="13" t="s">
        <v>6103</v>
      </c>
      <c r="F1308" s="13" t="s">
        <v>6104</v>
      </c>
      <c r="G1308" s="13" t="s">
        <v>10753</v>
      </c>
      <c r="H1308" s="13" t="s">
        <v>10</v>
      </c>
      <c r="I1308" s="13" t="s">
        <v>12877</v>
      </c>
      <c r="J1308" s="13" t="s">
        <v>8886</v>
      </c>
      <c r="K1308" s="13">
        <v>83024567</v>
      </c>
      <c r="L1308" s="13">
        <v>27977455</v>
      </c>
      <c r="M1308" s="12" t="s">
        <v>29</v>
      </c>
      <c r="N1308" s="12" t="s">
        <v>7354</v>
      </c>
      <c r="O1308" s="12" t="s">
        <v>6104</v>
      </c>
    </row>
    <row r="1309" spans="1:15">
      <c r="A1309" s="13" t="s">
        <v>5448</v>
      </c>
      <c r="B1309" s="13" t="s">
        <v>3795</v>
      </c>
      <c r="D1309" s="13" t="s">
        <v>3795</v>
      </c>
      <c r="E1309" s="13" t="s">
        <v>5448</v>
      </c>
      <c r="F1309" s="13" t="s">
        <v>5449</v>
      </c>
      <c r="G1309" s="13" t="s">
        <v>10753</v>
      </c>
      <c r="H1309" s="13" t="s">
        <v>7</v>
      </c>
      <c r="I1309" s="13" t="s">
        <v>12877</v>
      </c>
      <c r="J1309" s="13" t="s">
        <v>10915</v>
      </c>
      <c r="K1309" s="13">
        <v>27989337</v>
      </c>
      <c r="L1309" s="13">
        <v>0</v>
      </c>
      <c r="M1309" s="12" t="s">
        <v>29</v>
      </c>
      <c r="N1309" s="12" t="s">
        <v>7355</v>
      </c>
      <c r="O1309" s="12" t="s">
        <v>5449</v>
      </c>
    </row>
    <row r="1310" spans="1:15">
      <c r="A1310" s="13" t="s">
        <v>5482</v>
      </c>
      <c r="B1310" s="13" t="s">
        <v>3797</v>
      </c>
      <c r="D1310" s="13" t="s">
        <v>3797</v>
      </c>
      <c r="E1310" s="13" t="s">
        <v>5482</v>
      </c>
      <c r="F1310" s="13" t="s">
        <v>9340</v>
      </c>
      <c r="G1310" s="13" t="s">
        <v>10753</v>
      </c>
      <c r="H1310" s="13" t="s">
        <v>10</v>
      </c>
      <c r="I1310" s="13" t="s">
        <v>12877</v>
      </c>
      <c r="J1310" s="13" t="s">
        <v>9341</v>
      </c>
      <c r="K1310" s="13">
        <v>27971633</v>
      </c>
      <c r="L1310" s="13">
        <v>27971660</v>
      </c>
      <c r="M1310" s="12" t="s">
        <v>29</v>
      </c>
      <c r="N1310" s="12" t="s">
        <v>1127</v>
      </c>
      <c r="O1310" s="12" t="s">
        <v>9340</v>
      </c>
    </row>
    <row r="1311" spans="1:15">
      <c r="A1311" s="13" t="s">
        <v>6171</v>
      </c>
      <c r="B1311" s="13" t="s">
        <v>3798</v>
      </c>
      <c r="D1311" s="13" t="s">
        <v>3798</v>
      </c>
      <c r="E1311" s="13" t="s">
        <v>6171</v>
      </c>
      <c r="F1311" s="13" t="s">
        <v>9826</v>
      </c>
      <c r="G1311" s="13" t="s">
        <v>10753</v>
      </c>
      <c r="H1311" s="13" t="s">
        <v>4</v>
      </c>
      <c r="I1311" s="13" t="s">
        <v>12877</v>
      </c>
      <c r="J1311" s="13" t="s">
        <v>13116</v>
      </c>
      <c r="K1311" s="13">
        <v>27566137</v>
      </c>
      <c r="L1311" s="13">
        <v>27566137</v>
      </c>
      <c r="M1311" s="12" t="s">
        <v>29</v>
      </c>
      <c r="N1311" s="12" t="s">
        <v>7356</v>
      </c>
      <c r="O1311" s="12" t="s">
        <v>9826</v>
      </c>
    </row>
    <row r="1312" spans="1:15">
      <c r="A1312" s="13" t="s">
        <v>13117</v>
      </c>
      <c r="B1312" s="13" t="s">
        <v>7165</v>
      </c>
      <c r="D1312" s="13" t="s">
        <v>7165</v>
      </c>
      <c r="E1312" s="13" t="s">
        <v>13117</v>
      </c>
      <c r="F1312" s="13" t="s">
        <v>1060</v>
      </c>
      <c r="G1312" s="13" t="s">
        <v>10753</v>
      </c>
      <c r="H1312" s="13" t="s">
        <v>10</v>
      </c>
      <c r="I1312" s="13" t="s">
        <v>12877</v>
      </c>
      <c r="J1312" s="13" t="s">
        <v>13118</v>
      </c>
      <c r="K1312" s="13">
        <v>27971103</v>
      </c>
      <c r="L1312" s="13">
        <v>0</v>
      </c>
      <c r="M1312" s="12" t="s">
        <v>29</v>
      </c>
      <c r="N1312" s="12" t="s">
        <v>4987</v>
      </c>
      <c r="O1312" s="12" t="s">
        <v>1060</v>
      </c>
    </row>
    <row r="1313" spans="1:15">
      <c r="A1313" s="13" t="s">
        <v>5496</v>
      </c>
      <c r="B1313" s="13" t="s">
        <v>6642</v>
      </c>
      <c r="D1313" s="13" t="s">
        <v>6642</v>
      </c>
      <c r="E1313" s="13" t="s">
        <v>5496</v>
      </c>
      <c r="F1313" s="13" t="s">
        <v>9342</v>
      </c>
      <c r="G1313" s="13" t="s">
        <v>10753</v>
      </c>
      <c r="H1313" s="13" t="s">
        <v>4</v>
      </c>
      <c r="I1313" s="13" t="s">
        <v>12877</v>
      </c>
      <c r="J1313" s="13" t="s">
        <v>10362</v>
      </c>
      <c r="K1313" s="13">
        <v>27561610</v>
      </c>
      <c r="L1313" s="13">
        <v>27561610</v>
      </c>
      <c r="M1313" s="12" t="s">
        <v>29</v>
      </c>
      <c r="N1313" s="12" t="s">
        <v>7060</v>
      </c>
      <c r="O1313" s="12" t="s">
        <v>9342</v>
      </c>
    </row>
    <row r="1314" spans="1:15">
      <c r="A1314" s="13" t="s">
        <v>5519</v>
      </c>
      <c r="B1314" s="13" t="s">
        <v>2001</v>
      </c>
      <c r="D1314" s="13" t="s">
        <v>2001</v>
      </c>
      <c r="E1314" s="13" t="s">
        <v>5519</v>
      </c>
      <c r="F1314" s="13" t="s">
        <v>5520</v>
      </c>
      <c r="G1314" s="13" t="s">
        <v>10753</v>
      </c>
      <c r="H1314" s="13" t="s">
        <v>5</v>
      </c>
      <c r="I1314" s="13" t="s">
        <v>12877</v>
      </c>
      <c r="J1314" s="13" t="s">
        <v>5668</v>
      </c>
      <c r="K1314" s="13">
        <v>88426284</v>
      </c>
      <c r="L1314" s="13">
        <v>27590149</v>
      </c>
      <c r="M1314" s="12" t="s">
        <v>29</v>
      </c>
      <c r="N1314" s="12" t="s">
        <v>7357</v>
      </c>
      <c r="O1314" s="12" t="s">
        <v>5520</v>
      </c>
    </row>
    <row r="1315" spans="1:15">
      <c r="A1315" s="13" t="s">
        <v>8012</v>
      </c>
      <c r="B1315" s="13" t="s">
        <v>3801</v>
      </c>
      <c r="D1315" s="13" t="s">
        <v>3801</v>
      </c>
      <c r="E1315" s="13" t="s">
        <v>8012</v>
      </c>
      <c r="F1315" s="13" t="s">
        <v>8013</v>
      </c>
      <c r="G1315" s="13" t="s">
        <v>10753</v>
      </c>
      <c r="H1315" s="13" t="s">
        <v>4</v>
      </c>
      <c r="I1315" s="13" t="s">
        <v>12877</v>
      </c>
      <c r="J1315" s="13" t="s">
        <v>10234</v>
      </c>
      <c r="K1315" s="13">
        <v>27561494</v>
      </c>
      <c r="L1315" s="13">
        <v>0</v>
      </c>
      <c r="M1315" s="12" t="s">
        <v>29</v>
      </c>
      <c r="N1315" s="12" t="s">
        <v>8014</v>
      </c>
      <c r="O1315" s="12" t="s">
        <v>8013</v>
      </c>
    </row>
    <row r="1316" spans="1:15">
      <c r="A1316" s="13" t="s">
        <v>6172</v>
      </c>
      <c r="B1316" s="13" t="s">
        <v>2360</v>
      </c>
      <c r="D1316" s="13" t="s">
        <v>2360</v>
      </c>
      <c r="E1316" s="13" t="s">
        <v>6172</v>
      </c>
      <c r="F1316" s="13" t="s">
        <v>174</v>
      </c>
      <c r="G1316" s="13" t="s">
        <v>10753</v>
      </c>
      <c r="H1316" s="13" t="s">
        <v>5</v>
      </c>
      <c r="I1316" s="13" t="s">
        <v>12877</v>
      </c>
      <c r="J1316" s="13" t="s">
        <v>10891</v>
      </c>
      <c r="K1316" s="13">
        <v>84559244</v>
      </c>
      <c r="L1316" s="13">
        <v>27590142</v>
      </c>
      <c r="M1316" s="12" t="s">
        <v>29</v>
      </c>
      <c r="N1316" s="12" t="s">
        <v>7358</v>
      </c>
      <c r="O1316" s="12" t="s">
        <v>174</v>
      </c>
    </row>
    <row r="1317" spans="1:15">
      <c r="A1317" s="13" t="s">
        <v>5529</v>
      </c>
      <c r="B1317" s="13" t="s">
        <v>3806</v>
      </c>
      <c r="D1317" s="13" t="s">
        <v>3806</v>
      </c>
      <c r="E1317" s="13" t="s">
        <v>5529</v>
      </c>
      <c r="F1317" s="13" t="s">
        <v>1738</v>
      </c>
      <c r="G1317" s="13" t="s">
        <v>10753</v>
      </c>
      <c r="H1317" s="13" t="s">
        <v>5</v>
      </c>
      <c r="I1317" s="13" t="s">
        <v>12877</v>
      </c>
      <c r="J1317" s="13" t="s">
        <v>13119</v>
      </c>
      <c r="K1317" s="13">
        <v>85342715</v>
      </c>
      <c r="L1317" s="13">
        <v>0</v>
      </c>
      <c r="M1317" s="12" t="s">
        <v>29</v>
      </c>
      <c r="N1317" s="12" t="s">
        <v>7359</v>
      </c>
      <c r="O1317" s="12" t="s">
        <v>1738</v>
      </c>
    </row>
    <row r="1318" spans="1:15">
      <c r="A1318" s="13" t="s">
        <v>5530</v>
      </c>
      <c r="B1318" s="13" t="s">
        <v>3812</v>
      </c>
      <c r="D1318" s="13" t="s">
        <v>3812</v>
      </c>
      <c r="E1318" s="13" t="s">
        <v>5530</v>
      </c>
      <c r="F1318" s="13" t="s">
        <v>5531</v>
      </c>
      <c r="G1318" s="13" t="s">
        <v>10845</v>
      </c>
      <c r="H1318" s="13" t="s">
        <v>7</v>
      </c>
      <c r="I1318" s="13" t="s">
        <v>12877</v>
      </c>
      <c r="J1318" s="13" t="s">
        <v>13120</v>
      </c>
      <c r="K1318" s="13">
        <v>0</v>
      </c>
      <c r="L1318" s="13">
        <v>0</v>
      </c>
      <c r="M1318" s="12" t="s">
        <v>29</v>
      </c>
      <c r="N1318" s="12" t="s">
        <v>7360</v>
      </c>
      <c r="O1318" s="12" t="s">
        <v>5531</v>
      </c>
    </row>
    <row r="1319" spans="1:15">
      <c r="A1319" s="13" t="s">
        <v>6044</v>
      </c>
      <c r="B1319" s="13" t="s">
        <v>3815</v>
      </c>
      <c r="D1319" s="13" t="s">
        <v>3815</v>
      </c>
      <c r="E1319" s="13" t="s">
        <v>6044</v>
      </c>
      <c r="F1319" s="13" t="s">
        <v>9343</v>
      </c>
      <c r="G1319" s="13" t="s">
        <v>10753</v>
      </c>
      <c r="H1319" s="13" t="s">
        <v>6</v>
      </c>
      <c r="I1319" s="13" t="s">
        <v>12877</v>
      </c>
      <c r="J1319" s="13" t="s">
        <v>10235</v>
      </c>
      <c r="K1319" s="13">
        <v>22001770</v>
      </c>
      <c r="L1319" s="13">
        <v>0</v>
      </c>
      <c r="M1319" s="12" t="s">
        <v>29</v>
      </c>
      <c r="N1319" s="12" t="s">
        <v>7361</v>
      </c>
      <c r="O1319" s="12" t="s">
        <v>9343</v>
      </c>
    </row>
    <row r="1320" spans="1:15">
      <c r="A1320" s="13" t="s">
        <v>5586</v>
      </c>
      <c r="B1320" s="13" t="s">
        <v>3818</v>
      </c>
      <c r="D1320" s="13" t="s">
        <v>3818</v>
      </c>
      <c r="E1320" s="13" t="s">
        <v>5586</v>
      </c>
      <c r="F1320" s="13" t="s">
        <v>5587</v>
      </c>
      <c r="G1320" s="13" t="s">
        <v>10753</v>
      </c>
      <c r="H1320" s="13" t="s">
        <v>6</v>
      </c>
      <c r="I1320" s="13" t="s">
        <v>12877</v>
      </c>
      <c r="J1320" s="13" t="s">
        <v>13121</v>
      </c>
      <c r="K1320" s="13">
        <v>27658443</v>
      </c>
      <c r="L1320" s="13">
        <v>0</v>
      </c>
      <c r="M1320" s="12" t="s">
        <v>29</v>
      </c>
      <c r="N1320" s="12" t="s">
        <v>5585</v>
      </c>
      <c r="O1320" s="12" t="s">
        <v>5587</v>
      </c>
    </row>
    <row r="1321" spans="1:15">
      <c r="A1321" s="13" t="s">
        <v>5467</v>
      </c>
      <c r="B1321" s="13" t="s">
        <v>3682</v>
      </c>
      <c r="D1321" s="13" t="s">
        <v>3682</v>
      </c>
      <c r="E1321" s="13" t="s">
        <v>5467</v>
      </c>
      <c r="F1321" s="13" t="s">
        <v>9345</v>
      </c>
      <c r="G1321" s="13" t="s">
        <v>10753</v>
      </c>
      <c r="H1321" s="13" t="s">
        <v>10</v>
      </c>
      <c r="I1321" s="13" t="s">
        <v>12877</v>
      </c>
      <c r="J1321" s="13" t="s">
        <v>10236</v>
      </c>
      <c r="K1321" s="13">
        <v>27972733</v>
      </c>
      <c r="L1321" s="13">
        <v>27972733</v>
      </c>
      <c r="M1321" s="12" t="s">
        <v>29</v>
      </c>
      <c r="N1321" s="12" t="s">
        <v>3421</v>
      </c>
      <c r="O1321" s="12" t="s">
        <v>9345</v>
      </c>
    </row>
    <row r="1322" spans="1:15">
      <c r="A1322" s="13" t="s">
        <v>5565</v>
      </c>
      <c r="B1322" s="13" t="s">
        <v>3689</v>
      </c>
      <c r="D1322" s="13" t="s">
        <v>3689</v>
      </c>
      <c r="E1322" s="13" t="s">
        <v>5565</v>
      </c>
      <c r="F1322" s="13" t="s">
        <v>5566</v>
      </c>
      <c r="G1322" s="13" t="s">
        <v>10753</v>
      </c>
      <c r="H1322" s="13" t="s">
        <v>7</v>
      </c>
      <c r="I1322" s="13" t="s">
        <v>12877</v>
      </c>
      <c r="J1322" s="13" t="s">
        <v>9827</v>
      </c>
      <c r="K1322" s="13">
        <v>83681054</v>
      </c>
      <c r="L1322" s="13">
        <v>0</v>
      </c>
      <c r="M1322" s="12" t="s">
        <v>29</v>
      </c>
      <c r="N1322" s="12" t="s">
        <v>1459</v>
      </c>
      <c r="O1322" s="12" t="s">
        <v>5566</v>
      </c>
    </row>
    <row r="1323" spans="1:15">
      <c r="A1323" s="13" t="s">
        <v>5544</v>
      </c>
      <c r="B1323" s="13" t="s">
        <v>3823</v>
      </c>
      <c r="D1323" s="13" t="s">
        <v>3823</v>
      </c>
      <c r="E1323" s="13" t="s">
        <v>5544</v>
      </c>
      <c r="F1323" s="13" t="s">
        <v>387</v>
      </c>
      <c r="G1323" s="13" t="s">
        <v>10753</v>
      </c>
      <c r="H1323" s="13" t="s">
        <v>7</v>
      </c>
      <c r="I1323" s="13" t="s">
        <v>12877</v>
      </c>
      <c r="J1323" s="13" t="s">
        <v>10237</v>
      </c>
      <c r="K1323" s="13">
        <v>41051006</v>
      </c>
      <c r="L1323" s="13">
        <v>0</v>
      </c>
      <c r="M1323" s="12" t="s">
        <v>29</v>
      </c>
      <c r="N1323" s="12" t="s">
        <v>7065</v>
      </c>
      <c r="O1323" s="12" t="s">
        <v>387</v>
      </c>
    </row>
    <row r="1324" spans="1:15">
      <c r="A1324" s="13" t="s">
        <v>5571</v>
      </c>
      <c r="B1324" s="13" t="s">
        <v>453</v>
      </c>
      <c r="D1324" s="13" t="s">
        <v>453</v>
      </c>
      <c r="E1324" s="13" t="s">
        <v>5571</v>
      </c>
      <c r="F1324" s="13" t="s">
        <v>5572</v>
      </c>
      <c r="G1324" s="13" t="s">
        <v>10753</v>
      </c>
      <c r="H1324" s="13" t="s">
        <v>7</v>
      </c>
      <c r="I1324" s="13" t="s">
        <v>12877</v>
      </c>
      <c r="J1324" s="13" t="s">
        <v>9346</v>
      </c>
      <c r="K1324" s="13">
        <v>22064645</v>
      </c>
      <c r="L1324" s="13">
        <v>27687141</v>
      </c>
      <c r="M1324" s="12" t="s">
        <v>29</v>
      </c>
      <c r="N1324" s="12" t="s">
        <v>1537</v>
      </c>
      <c r="O1324" s="12" t="s">
        <v>5572</v>
      </c>
    </row>
    <row r="1325" spans="1:15">
      <c r="A1325" s="13" t="s">
        <v>5546</v>
      </c>
      <c r="B1325" s="13" t="s">
        <v>476</v>
      </c>
      <c r="D1325" s="13" t="s">
        <v>476</v>
      </c>
      <c r="E1325" s="13" t="s">
        <v>5546</v>
      </c>
      <c r="F1325" s="13" t="s">
        <v>687</v>
      </c>
      <c r="G1325" s="13" t="s">
        <v>10753</v>
      </c>
      <c r="H1325" s="13" t="s">
        <v>7</v>
      </c>
      <c r="I1325" s="13" t="s">
        <v>12877</v>
      </c>
      <c r="J1325" s="13" t="s">
        <v>10916</v>
      </c>
      <c r="K1325" s="13">
        <v>22002898</v>
      </c>
      <c r="L1325" s="13">
        <v>0</v>
      </c>
      <c r="M1325" s="12" t="s">
        <v>29</v>
      </c>
      <c r="N1325" s="12" t="s">
        <v>7362</v>
      </c>
      <c r="O1325" s="12" t="s">
        <v>687</v>
      </c>
    </row>
    <row r="1326" spans="1:15">
      <c r="A1326" s="13" t="s">
        <v>5558</v>
      </c>
      <c r="B1326" s="13" t="s">
        <v>3833</v>
      </c>
      <c r="D1326" s="13" t="s">
        <v>3833</v>
      </c>
      <c r="E1326" s="13" t="s">
        <v>5558</v>
      </c>
      <c r="F1326" s="13" t="s">
        <v>104</v>
      </c>
      <c r="G1326" s="13" t="s">
        <v>10753</v>
      </c>
      <c r="H1326" s="13" t="s">
        <v>7</v>
      </c>
      <c r="I1326" s="13" t="s">
        <v>12877</v>
      </c>
      <c r="J1326" s="13" t="s">
        <v>10239</v>
      </c>
      <c r="K1326" s="13">
        <v>25541434</v>
      </c>
      <c r="L1326" s="13">
        <v>0</v>
      </c>
      <c r="M1326" s="12" t="s">
        <v>29</v>
      </c>
      <c r="N1326" s="12" t="s">
        <v>7363</v>
      </c>
      <c r="O1326" s="12" t="s">
        <v>104</v>
      </c>
    </row>
    <row r="1327" spans="1:15">
      <c r="A1327" s="13" t="s">
        <v>5672</v>
      </c>
      <c r="B1327" s="13" t="s">
        <v>3021</v>
      </c>
      <c r="D1327" s="13" t="s">
        <v>3021</v>
      </c>
      <c r="E1327" s="13" t="s">
        <v>5672</v>
      </c>
      <c r="F1327" s="13" t="s">
        <v>13122</v>
      </c>
      <c r="G1327" s="13" t="s">
        <v>10753</v>
      </c>
      <c r="H1327" s="13" t="s">
        <v>12</v>
      </c>
      <c r="I1327" s="13" t="s">
        <v>12877</v>
      </c>
      <c r="J1327" s="13" t="s">
        <v>9828</v>
      </c>
      <c r="K1327" s="13">
        <v>27551119</v>
      </c>
      <c r="L1327" s="13">
        <v>0</v>
      </c>
      <c r="M1327" s="12" t="s">
        <v>29</v>
      </c>
      <c r="N1327" s="12" t="s">
        <v>5671</v>
      </c>
      <c r="O1327" s="12" t="s">
        <v>13122</v>
      </c>
    </row>
    <row r="1328" spans="1:15">
      <c r="A1328" s="13" t="s">
        <v>5673</v>
      </c>
      <c r="B1328" s="13" t="s">
        <v>3061</v>
      </c>
      <c r="D1328" s="13" t="s">
        <v>3061</v>
      </c>
      <c r="E1328" s="13" t="s">
        <v>5673</v>
      </c>
      <c r="F1328" s="13" t="s">
        <v>4006</v>
      </c>
      <c r="G1328" s="13" t="s">
        <v>10753</v>
      </c>
      <c r="H1328" s="13" t="s">
        <v>12</v>
      </c>
      <c r="I1328" s="13" t="s">
        <v>12877</v>
      </c>
      <c r="J1328" s="13" t="s">
        <v>10917</v>
      </c>
      <c r="K1328" s="13">
        <v>27503049</v>
      </c>
      <c r="L1328" s="13">
        <v>27503049</v>
      </c>
      <c r="M1328" s="12" t="s">
        <v>29</v>
      </c>
      <c r="N1328" s="12" t="s">
        <v>7083</v>
      </c>
      <c r="O1328" s="12" t="s">
        <v>4006</v>
      </c>
    </row>
    <row r="1329" spans="1:15">
      <c r="A1329" s="13" t="s">
        <v>3991</v>
      </c>
      <c r="B1329" s="13" t="s">
        <v>2973</v>
      </c>
      <c r="D1329" s="13" t="s">
        <v>2973</v>
      </c>
      <c r="E1329" s="13" t="s">
        <v>3991</v>
      </c>
      <c r="F1329" s="13" t="s">
        <v>354</v>
      </c>
      <c r="G1329" s="13" t="s">
        <v>167</v>
      </c>
      <c r="H1329" s="13" t="s">
        <v>5</v>
      </c>
      <c r="I1329" s="13" t="s">
        <v>12877</v>
      </c>
      <c r="J1329" s="13" t="s">
        <v>9886</v>
      </c>
      <c r="K1329" s="13">
        <v>72968792</v>
      </c>
      <c r="L1329" s="13">
        <v>0</v>
      </c>
      <c r="M1329" s="12" t="s">
        <v>29</v>
      </c>
      <c r="N1329" s="12" t="s">
        <v>6967</v>
      </c>
      <c r="O1329" s="12" t="s">
        <v>354</v>
      </c>
    </row>
    <row r="1330" spans="1:15">
      <c r="A1330" s="13" t="s">
        <v>4592</v>
      </c>
      <c r="B1330" s="13" t="s">
        <v>3046</v>
      </c>
      <c r="D1330" s="13" t="s">
        <v>3046</v>
      </c>
      <c r="E1330" s="13" t="s">
        <v>4592</v>
      </c>
      <c r="F1330" s="13" t="s">
        <v>4593</v>
      </c>
      <c r="G1330" s="13" t="s">
        <v>167</v>
      </c>
      <c r="H1330" s="13" t="s">
        <v>5</v>
      </c>
      <c r="I1330" s="13" t="s">
        <v>12877</v>
      </c>
      <c r="J1330" s="13" t="s">
        <v>11872</v>
      </c>
      <c r="K1330" s="13">
        <v>24702034</v>
      </c>
      <c r="L1330" s="13">
        <v>24702034</v>
      </c>
      <c r="M1330" s="12" t="s">
        <v>29</v>
      </c>
      <c r="N1330" s="12" t="s">
        <v>7364</v>
      </c>
      <c r="O1330" s="12" t="s">
        <v>4593</v>
      </c>
    </row>
    <row r="1331" spans="1:15">
      <c r="A1331" s="13" t="s">
        <v>6129</v>
      </c>
      <c r="B1331" s="13" t="s">
        <v>3839</v>
      </c>
      <c r="D1331" s="13" t="s">
        <v>3839</v>
      </c>
      <c r="E1331" s="13" t="s">
        <v>6129</v>
      </c>
      <c r="F1331" s="13" t="s">
        <v>6130</v>
      </c>
      <c r="G1331" s="13" t="s">
        <v>1654</v>
      </c>
      <c r="H1331" s="13" t="s">
        <v>3</v>
      </c>
      <c r="I1331" s="13" t="s">
        <v>12877</v>
      </c>
      <c r="J1331" s="13" t="s">
        <v>13032</v>
      </c>
      <c r="K1331" s="13">
        <v>89294000</v>
      </c>
      <c r="L1331" s="13">
        <v>0</v>
      </c>
      <c r="M1331" s="12" t="s">
        <v>29</v>
      </c>
      <c r="N1331" s="12" t="s">
        <v>7365</v>
      </c>
      <c r="O1331" s="12" t="s">
        <v>6130</v>
      </c>
    </row>
    <row r="1332" spans="1:15">
      <c r="A1332" s="13" t="s">
        <v>4632</v>
      </c>
      <c r="B1332" s="13" t="s">
        <v>3044</v>
      </c>
      <c r="D1332" s="13" t="s">
        <v>3044</v>
      </c>
      <c r="E1332" s="13" t="s">
        <v>4632</v>
      </c>
      <c r="F1332" s="13" t="s">
        <v>4633</v>
      </c>
      <c r="G1332" s="13" t="s">
        <v>1654</v>
      </c>
      <c r="H1332" s="13" t="s">
        <v>3</v>
      </c>
      <c r="I1332" s="13" t="s">
        <v>12877</v>
      </c>
      <c r="J1332" s="13" t="s">
        <v>8805</v>
      </c>
      <c r="K1332" s="13">
        <v>0</v>
      </c>
      <c r="L1332" s="13">
        <v>0</v>
      </c>
      <c r="M1332" s="12" t="s">
        <v>29</v>
      </c>
      <c r="N1332" s="12" t="s">
        <v>3117</v>
      </c>
      <c r="O1332" s="12" t="s">
        <v>4633</v>
      </c>
    </row>
    <row r="1333" spans="1:15">
      <c r="A1333" s="13" t="s">
        <v>630</v>
      </c>
      <c r="B1333" s="13" t="s">
        <v>569</v>
      </c>
      <c r="D1333" s="13" t="s">
        <v>569</v>
      </c>
      <c r="E1333" s="13" t="s">
        <v>630</v>
      </c>
      <c r="F1333" s="13" t="s">
        <v>626</v>
      </c>
      <c r="G1333" s="13" t="s">
        <v>43</v>
      </c>
      <c r="H1333" s="13" t="s">
        <v>7</v>
      </c>
      <c r="I1333" s="13" t="s">
        <v>12877</v>
      </c>
      <c r="J1333" s="13" t="s">
        <v>682</v>
      </c>
      <c r="K1333" s="13">
        <v>24101944</v>
      </c>
      <c r="L1333" s="13">
        <v>24101944</v>
      </c>
      <c r="M1333" s="12" t="s">
        <v>29</v>
      </c>
      <c r="N1333" s="12" t="s">
        <v>598</v>
      </c>
      <c r="O1333" s="12" t="s">
        <v>626</v>
      </c>
    </row>
    <row r="1334" spans="1:15">
      <c r="A1334" s="13" t="s">
        <v>6163</v>
      </c>
      <c r="B1334" s="13" t="s">
        <v>583</v>
      </c>
      <c r="D1334" s="13" t="s">
        <v>583</v>
      </c>
      <c r="E1334" s="13" t="s">
        <v>6163</v>
      </c>
      <c r="F1334" s="13" t="s">
        <v>6164</v>
      </c>
      <c r="G1334" s="13" t="s">
        <v>74</v>
      </c>
      <c r="H1334" s="13" t="s">
        <v>7</v>
      </c>
      <c r="I1334" s="13" t="s">
        <v>12877</v>
      </c>
      <c r="J1334" s="13" t="s">
        <v>11873</v>
      </c>
      <c r="K1334" s="13">
        <v>24878093</v>
      </c>
      <c r="L1334" s="13">
        <v>24878093</v>
      </c>
      <c r="M1334" s="12" t="s">
        <v>29</v>
      </c>
      <c r="N1334" s="12" t="s">
        <v>7366</v>
      </c>
      <c r="O1334" s="12" t="s">
        <v>6164</v>
      </c>
    </row>
    <row r="1335" spans="1:15">
      <c r="A1335" s="13" t="s">
        <v>6260</v>
      </c>
      <c r="B1335" s="13" t="s">
        <v>3753</v>
      </c>
      <c r="D1335" s="13" t="s">
        <v>3753</v>
      </c>
      <c r="E1335" s="13" t="s">
        <v>6260</v>
      </c>
      <c r="F1335" s="13" t="s">
        <v>6261</v>
      </c>
      <c r="G1335" s="13" t="s">
        <v>74</v>
      </c>
      <c r="H1335" s="13" t="s">
        <v>13</v>
      </c>
      <c r="I1335" s="13" t="s">
        <v>12877</v>
      </c>
      <c r="J1335" s="13" t="s">
        <v>11874</v>
      </c>
      <c r="K1335" s="13">
        <v>24285260</v>
      </c>
      <c r="L1335" s="13">
        <v>24283284</v>
      </c>
      <c r="M1335" s="12" t="s">
        <v>29</v>
      </c>
      <c r="N1335" s="12" t="s">
        <v>7367</v>
      </c>
      <c r="O1335" s="12" t="s">
        <v>6261</v>
      </c>
    </row>
    <row r="1336" spans="1:15">
      <c r="A1336" s="13" t="s">
        <v>919</v>
      </c>
      <c r="B1336" s="13" t="s">
        <v>921</v>
      </c>
      <c r="D1336" s="13" t="s">
        <v>921</v>
      </c>
      <c r="E1336" s="13" t="s">
        <v>919</v>
      </c>
      <c r="F1336" s="13" t="s">
        <v>920</v>
      </c>
      <c r="G1336" s="13" t="s">
        <v>297</v>
      </c>
      <c r="H1336" s="13" t="s">
        <v>6</v>
      </c>
      <c r="I1336" s="13" t="s">
        <v>12877</v>
      </c>
      <c r="J1336" s="13" t="s">
        <v>9347</v>
      </c>
      <c r="K1336" s="13">
        <v>24160005</v>
      </c>
      <c r="L1336" s="13">
        <v>0</v>
      </c>
      <c r="M1336" s="12" t="s">
        <v>29</v>
      </c>
      <c r="N1336" s="12" t="s">
        <v>918</v>
      </c>
      <c r="O1336" s="12" t="s">
        <v>920</v>
      </c>
    </row>
    <row r="1337" spans="1:15">
      <c r="A1337" s="13" t="s">
        <v>4679</v>
      </c>
      <c r="B1337" s="13" t="s">
        <v>3849</v>
      </c>
      <c r="D1337" s="13" t="s">
        <v>3849</v>
      </c>
      <c r="E1337" s="13" t="s">
        <v>4679</v>
      </c>
      <c r="F1337" s="13" t="s">
        <v>174</v>
      </c>
      <c r="G1337" s="13" t="s">
        <v>1654</v>
      </c>
      <c r="H1337" s="13" t="s">
        <v>6</v>
      </c>
      <c r="I1337" s="13" t="s">
        <v>12877</v>
      </c>
      <c r="J1337" s="13" t="s">
        <v>10919</v>
      </c>
      <c r="K1337" s="13">
        <v>26780274</v>
      </c>
      <c r="L1337" s="13">
        <v>26780274</v>
      </c>
      <c r="M1337" s="12" t="s">
        <v>29</v>
      </c>
      <c r="N1337" s="12" t="s">
        <v>6994</v>
      </c>
      <c r="O1337" s="12" t="s">
        <v>174</v>
      </c>
    </row>
    <row r="1338" spans="1:15">
      <c r="A1338" s="13" t="s">
        <v>4694</v>
      </c>
      <c r="B1338" s="13" t="s">
        <v>3853</v>
      </c>
      <c r="D1338" s="13" t="s">
        <v>3853</v>
      </c>
      <c r="E1338" s="13" t="s">
        <v>4694</v>
      </c>
      <c r="F1338" s="13" t="s">
        <v>133</v>
      </c>
      <c r="G1338" s="13" t="s">
        <v>1654</v>
      </c>
      <c r="H1338" s="13" t="s">
        <v>7</v>
      </c>
      <c r="I1338" s="13" t="s">
        <v>12877</v>
      </c>
      <c r="J1338" s="13" t="s">
        <v>10920</v>
      </c>
      <c r="K1338" s="13">
        <v>26457353</v>
      </c>
      <c r="L1338" s="13">
        <v>0</v>
      </c>
      <c r="M1338" s="12" t="s">
        <v>29</v>
      </c>
      <c r="N1338" s="12" t="s">
        <v>2221</v>
      </c>
      <c r="O1338" s="12" t="s">
        <v>133</v>
      </c>
    </row>
    <row r="1339" spans="1:15">
      <c r="A1339" s="13" t="s">
        <v>5008</v>
      </c>
      <c r="B1339" s="13" t="s">
        <v>3855</v>
      </c>
      <c r="D1339" s="13" t="s">
        <v>3855</v>
      </c>
      <c r="E1339" s="13" t="s">
        <v>5008</v>
      </c>
      <c r="F1339" s="13" t="s">
        <v>5009</v>
      </c>
      <c r="G1339" s="13" t="s">
        <v>1256</v>
      </c>
      <c r="H1339" s="13" t="s">
        <v>6</v>
      </c>
      <c r="I1339" s="13" t="s">
        <v>12877</v>
      </c>
      <c r="J1339" s="13" t="s">
        <v>8827</v>
      </c>
      <c r="K1339" s="13">
        <v>27785152</v>
      </c>
      <c r="L1339" s="13">
        <v>0</v>
      </c>
      <c r="M1339" s="12" t="s">
        <v>29</v>
      </c>
      <c r="N1339" s="12" t="s">
        <v>5007</v>
      </c>
      <c r="O1339" s="12" t="s">
        <v>5009</v>
      </c>
    </row>
    <row r="1340" spans="1:15">
      <c r="A1340" s="13" t="s">
        <v>6075</v>
      </c>
      <c r="B1340" s="13" t="s">
        <v>3858</v>
      </c>
      <c r="D1340" s="13" t="s">
        <v>3858</v>
      </c>
      <c r="E1340" s="13" t="s">
        <v>6075</v>
      </c>
      <c r="F1340" s="13" t="s">
        <v>133</v>
      </c>
      <c r="G1340" s="13" t="s">
        <v>73</v>
      </c>
      <c r="H1340" s="13" t="s">
        <v>6</v>
      </c>
      <c r="I1340" s="13" t="s">
        <v>12877</v>
      </c>
      <c r="J1340" s="13" t="s">
        <v>10276</v>
      </c>
      <c r="K1340" s="13">
        <v>24541630</v>
      </c>
      <c r="L1340" s="13">
        <v>24542486</v>
      </c>
      <c r="M1340" s="12" t="s">
        <v>29</v>
      </c>
      <c r="N1340" s="12" t="s">
        <v>7368</v>
      </c>
      <c r="O1340" s="12" t="s">
        <v>133</v>
      </c>
    </row>
    <row r="1341" spans="1:15">
      <c r="A1341" s="13" t="s">
        <v>2513</v>
      </c>
      <c r="B1341" s="13" t="s">
        <v>2515</v>
      </c>
      <c r="D1341" s="13" t="s">
        <v>2515</v>
      </c>
      <c r="E1341" s="13" t="s">
        <v>2513</v>
      </c>
      <c r="F1341" s="13" t="s">
        <v>1451</v>
      </c>
      <c r="G1341" s="13" t="s">
        <v>185</v>
      </c>
      <c r="H1341" s="13" t="s">
        <v>6</v>
      </c>
      <c r="I1341" s="13" t="s">
        <v>12877</v>
      </c>
      <c r="J1341" s="13" t="s">
        <v>2542</v>
      </c>
      <c r="K1341" s="13">
        <v>24743933</v>
      </c>
      <c r="L1341" s="13">
        <v>24743933</v>
      </c>
      <c r="M1341" s="12" t="s">
        <v>29</v>
      </c>
      <c r="N1341" s="12" t="s">
        <v>798</v>
      </c>
      <c r="O1341" s="12" t="s">
        <v>1451</v>
      </c>
    </row>
    <row r="1342" spans="1:15">
      <c r="A1342" s="13" t="s">
        <v>2536</v>
      </c>
      <c r="B1342" s="13" t="s">
        <v>2537</v>
      </c>
      <c r="D1342" s="13" t="s">
        <v>2537</v>
      </c>
      <c r="E1342" s="13" t="s">
        <v>2536</v>
      </c>
      <c r="F1342" s="13" t="s">
        <v>1147</v>
      </c>
      <c r="G1342" s="13" t="s">
        <v>185</v>
      </c>
      <c r="H1342" s="13" t="s">
        <v>3</v>
      </c>
      <c r="I1342" s="13" t="s">
        <v>12877</v>
      </c>
      <c r="J1342" s="13" t="s">
        <v>8720</v>
      </c>
      <c r="K1342" s="13">
        <v>24721314</v>
      </c>
      <c r="L1342" s="13">
        <v>24721508</v>
      </c>
      <c r="M1342" s="12" t="s">
        <v>29</v>
      </c>
      <c r="N1342" s="12" t="s">
        <v>2535</v>
      </c>
      <c r="O1342" s="12" t="s">
        <v>1147</v>
      </c>
    </row>
    <row r="1343" spans="1:15">
      <c r="A1343" s="13" t="s">
        <v>4135</v>
      </c>
      <c r="B1343" s="13" t="s">
        <v>2376</v>
      </c>
      <c r="D1343" s="13" t="s">
        <v>2376</v>
      </c>
      <c r="E1343" s="13" t="s">
        <v>4135</v>
      </c>
      <c r="F1343" s="13" t="s">
        <v>4136</v>
      </c>
      <c r="G1343" s="13" t="s">
        <v>792</v>
      </c>
      <c r="H1343" s="13" t="s">
        <v>6</v>
      </c>
      <c r="I1343" s="13" t="s">
        <v>12877</v>
      </c>
      <c r="J1343" s="13" t="s">
        <v>13123</v>
      </c>
      <c r="K1343" s="13">
        <v>26911920</v>
      </c>
      <c r="L1343" s="13">
        <v>26911920</v>
      </c>
      <c r="M1343" s="12" t="s">
        <v>29</v>
      </c>
      <c r="N1343" s="12" t="s">
        <v>4134</v>
      </c>
      <c r="O1343" s="12" t="s">
        <v>4136</v>
      </c>
    </row>
    <row r="1344" spans="1:15">
      <c r="A1344" s="13" t="s">
        <v>2562</v>
      </c>
      <c r="B1344" s="13" t="s">
        <v>2323</v>
      </c>
      <c r="D1344" s="13" t="s">
        <v>2323</v>
      </c>
      <c r="E1344" s="13" t="s">
        <v>2562</v>
      </c>
      <c r="F1344" s="13" t="s">
        <v>2563</v>
      </c>
      <c r="G1344" s="13" t="s">
        <v>185</v>
      </c>
      <c r="H1344" s="13" t="s">
        <v>4</v>
      </c>
      <c r="I1344" s="13" t="s">
        <v>12877</v>
      </c>
      <c r="J1344" s="13" t="s">
        <v>7036</v>
      </c>
      <c r="K1344" s="13">
        <v>24758200</v>
      </c>
      <c r="L1344" s="13">
        <v>24758200</v>
      </c>
      <c r="M1344" s="12" t="s">
        <v>29</v>
      </c>
      <c r="N1344" s="12" t="s">
        <v>2561</v>
      </c>
      <c r="O1344" s="12" t="s">
        <v>2563</v>
      </c>
    </row>
    <row r="1345" spans="1:15">
      <c r="A1345" s="13" t="s">
        <v>2565</v>
      </c>
      <c r="B1345" s="13" t="s">
        <v>2437</v>
      </c>
      <c r="D1345" s="13" t="s">
        <v>2437</v>
      </c>
      <c r="E1345" s="13" t="s">
        <v>2565</v>
      </c>
      <c r="F1345" s="13" t="s">
        <v>1213</v>
      </c>
      <c r="G1345" s="13" t="s">
        <v>185</v>
      </c>
      <c r="H1345" s="13" t="s">
        <v>4</v>
      </c>
      <c r="I1345" s="13" t="s">
        <v>12877</v>
      </c>
      <c r="J1345" s="13" t="s">
        <v>2566</v>
      </c>
      <c r="K1345" s="13">
        <v>24757485</v>
      </c>
      <c r="L1345" s="13">
        <v>24757485</v>
      </c>
      <c r="M1345" s="12" t="s">
        <v>29</v>
      </c>
      <c r="N1345" s="12" t="s">
        <v>2564</v>
      </c>
      <c r="O1345" s="12" t="s">
        <v>1213</v>
      </c>
    </row>
    <row r="1346" spans="1:15">
      <c r="A1346" s="13" t="s">
        <v>2575</v>
      </c>
      <c r="B1346" s="13" t="s">
        <v>2576</v>
      </c>
      <c r="D1346" s="13" t="s">
        <v>2576</v>
      </c>
      <c r="E1346" s="13" t="s">
        <v>2575</v>
      </c>
      <c r="F1346" s="13" t="s">
        <v>78</v>
      </c>
      <c r="G1346" s="13" t="s">
        <v>185</v>
      </c>
      <c r="H1346" s="13" t="s">
        <v>4</v>
      </c>
      <c r="I1346" s="13" t="s">
        <v>12877</v>
      </c>
      <c r="J1346" s="13" t="s">
        <v>10305</v>
      </c>
      <c r="K1346" s="13">
        <v>24755323</v>
      </c>
      <c r="L1346" s="13">
        <v>24755323</v>
      </c>
      <c r="M1346" s="12" t="s">
        <v>29</v>
      </c>
      <c r="N1346" s="12" t="s">
        <v>2574</v>
      </c>
      <c r="O1346" s="12" t="s">
        <v>78</v>
      </c>
    </row>
    <row r="1347" spans="1:15">
      <c r="A1347" s="13" t="s">
        <v>4219</v>
      </c>
      <c r="B1347" s="13" t="s">
        <v>3870</v>
      </c>
      <c r="D1347" s="13" t="s">
        <v>3870</v>
      </c>
      <c r="E1347" s="13" t="s">
        <v>4219</v>
      </c>
      <c r="F1347" s="13" t="s">
        <v>576</v>
      </c>
      <c r="G1347" s="13" t="s">
        <v>4179</v>
      </c>
      <c r="H1347" s="13" t="s">
        <v>4</v>
      </c>
      <c r="I1347" s="13" t="s">
        <v>12877</v>
      </c>
      <c r="J1347" s="13" t="s">
        <v>13124</v>
      </c>
      <c r="K1347" s="13">
        <v>26851343</v>
      </c>
      <c r="L1347" s="13">
        <v>26851343</v>
      </c>
      <c r="M1347" s="12" t="s">
        <v>29</v>
      </c>
      <c r="N1347" s="12" t="s">
        <v>3522</v>
      </c>
      <c r="O1347" s="12" t="s">
        <v>576</v>
      </c>
    </row>
    <row r="1348" spans="1:15">
      <c r="A1348" s="13" t="s">
        <v>2625</v>
      </c>
      <c r="B1348" s="13" t="s">
        <v>2626</v>
      </c>
      <c r="D1348" s="13" t="s">
        <v>2626</v>
      </c>
      <c r="E1348" s="13" t="s">
        <v>2625</v>
      </c>
      <c r="F1348" s="13" t="s">
        <v>459</v>
      </c>
      <c r="G1348" s="13" t="s">
        <v>185</v>
      </c>
      <c r="H1348" s="13" t="s">
        <v>4</v>
      </c>
      <c r="I1348" s="13" t="s">
        <v>12877</v>
      </c>
      <c r="J1348" s="13" t="s">
        <v>13125</v>
      </c>
      <c r="K1348" s="13">
        <v>24758404</v>
      </c>
      <c r="L1348" s="13">
        <v>24758404</v>
      </c>
      <c r="M1348" s="12" t="s">
        <v>29</v>
      </c>
      <c r="N1348" s="12" t="s">
        <v>1072</v>
      </c>
      <c r="O1348" s="12" t="s">
        <v>459</v>
      </c>
    </row>
    <row r="1349" spans="1:15">
      <c r="A1349" s="13" t="s">
        <v>2611</v>
      </c>
      <c r="B1349" s="13" t="s">
        <v>2612</v>
      </c>
      <c r="D1349" s="13" t="s">
        <v>2612</v>
      </c>
      <c r="E1349" s="13" t="s">
        <v>2611</v>
      </c>
      <c r="F1349" s="13" t="s">
        <v>387</v>
      </c>
      <c r="G1349" s="13" t="s">
        <v>185</v>
      </c>
      <c r="H1349" s="13" t="s">
        <v>4</v>
      </c>
      <c r="I1349" s="13" t="s">
        <v>12877</v>
      </c>
      <c r="J1349" s="13" t="s">
        <v>10921</v>
      </c>
      <c r="K1349" s="13">
        <v>24688912</v>
      </c>
      <c r="L1349" s="13">
        <v>24688912</v>
      </c>
      <c r="M1349" s="12" t="s">
        <v>29</v>
      </c>
      <c r="N1349" s="12" t="s">
        <v>2610</v>
      </c>
      <c r="O1349" s="12" t="s">
        <v>387</v>
      </c>
    </row>
    <row r="1350" spans="1:15">
      <c r="A1350" s="13" t="s">
        <v>4215</v>
      </c>
      <c r="B1350" s="13" t="s">
        <v>3876</v>
      </c>
      <c r="D1350" s="13" t="s">
        <v>3876</v>
      </c>
      <c r="E1350" s="13" t="s">
        <v>4215</v>
      </c>
      <c r="F1350" s="13" t="s">
        <v>4216</v>
      </c>
      <c r="G1350" s="13" t="s">
        <v>4179</v>
      </c>
      <c r="H1350" s="13" t="s">
        <v>4</v>
      </c>
      <c r="I1350" s="13" t="s">
        <v>12877</v>
      </c>
      <c r="J1350" s="13" t="s">
        <v>9348</v>
      </c>
      <c r="K1350" s="13">
        <v>26867055</v>
      </c>
      <c r="L1350" s="13">
        <v>26867055</v>
      </c>
      <c r="M1350" s="12" t="s">
        <v>29</v>
      </c>
      <c r="N1350" s="12" t="s">
        <v>2379</v>
      </c>
      <c r="O1350" s="12" t="s">
        <v>4216</v>
      </c>
    </row>
    <row r="1351" spans="1:15">
      <c r="A1351" s="13" t="s">
        <v>4001</v>
      </c>
      <c r="B1351" s="13" t="s">
        <v>3878</v>
      </c>
      <c r="D1351" s="13" t="s">
        <v>3878</v>
      </c>
      <c r="E1351" s="13" t="s">
        <v>4001</v>
      </c>
      <c r="F1351" s="13" t="s">
        <v>226</v>
      </c>
      <c r="G1351" s="13" t="s">
        <v>167</v>
      </c>
      <c r="H1351" s="13" t="s">
        <v>4</v>
      </c>
      <c r="I1351" s="13" t="s">
        <v>12877</v>
      </c>
      <c r="J1351" s="13" t="s">
        <v>10242</v>
      </c>
      <c r="K1351" s="13">
        <v>24660224</v>
      </c>
      <c r="L1351" s="13">
        <v>24660224</v>
      </c>
      <c r="M1351" s="12" t="s">
        <v>29</v>
      </c>
      <c r="N1351" s="12" t="s">
        <v>4000</v>
      </c>
      <c r="O1351" s="12" t="s">
        <v>226</v>
      </c>
    </row>
    <row r="1352" spans="1:15">
      <c r="A1352" s="13" t="s">
        <v>4601</v>
      </c>
      <c r="B1352" s="13" t="s">
        <v>3881</v>
      </c>
      <c r="D1352" s="13" t="s">
        <v>3881</v>
      </c>
      <c r="E1352" s="13" t="s">
        <v>4601</v>
      </c>
      <c r="F1352" s="13" t="s">
        <v>3537</v>
      </c>
      <c r="G1352" s="13" t="s">
        <v>167</v>
      </c>
      <c r="H1352" s="13" t="s">
        <v>5</v>
      </c>
      <c r="I1352" s="13" t="s">
        <v>12877</v>
      </c>
      <c r="J1352" s="13" t="s">
        <v>13126</v>
      </c>
      <c r="K1352" s="13">
        <v>70186916</v>
      </c>
      <c r="L1352" s="13">
        <v>0</v>
      </c>
      <c r="M1352" s="12" t="s">
        <v>29</v>
      </c>
      <c r="N1352" s="12" t="s">
        <v>3326</v>
      </c>
      <c r="O1352" s="12" t="s">
        <v>3537</v>
      </c>
    </row>
    <row r="1353" spans="1:15">
      <c r="A1353" s="13" t="s">
        <v>4283</v>
      </c>
      <c r="B1353" s="13" t="s">
        <v>6643</v>
      </c>
      <c r="D1353" s="13" t="s">
        <v>6643</v>
      </c>
      <c r="E1353" s="13" t="s">
        <v>4283</v>
      </c>
      <c r="F1353" s="13" t="s">
        <v>4284</v>
      </c>
      <c r="G1353" s="13" t="s">
        <v>4179</v>
      </c>
      <c r="H1353" s="13" t="s">
        <v>7</v>
      </c>
      <c r="I1353" s="13" t="s">
        <v>12877</v>
      </c>
      <c r="J1353" s="13" t="s">
        <v>9830</v>
      </c>
      <c r="K1353" s="13">
        <v>26598148</v>
      </c>
      <c r="L1353" s="13">
        <v>0</v>
      </c>
      <c r="M1353" s="12" t="s">
        <v>29</v>
      </c>
      <c r="N1353" s="12" t="s">
        <v>4282</v>
      </c>
      <c r="O1353" s="12" t="s">
        <v>4284</v>
      </c>
    </row>
    <row r="1354" spans="1:15">
      <c r="A1354" s="13" t="s">
        <v>4335</v>
      </c>
      <c r="B1354" s="13" t="s">
        <v>3883</v>
      </c>
      <c r="D1354" s="13" t="s">
        <v>3883</v>
      </c>
      <c r="E1354" s="13" t="s">
        <v>4335</v>
      </c>
      <c r="F1354" s="13" t="s">
        <v>104</v>
      </c>
      <c r="G1354" s="13" t="s">
        <v>4179</v>
      </c>
      <c r="H1354" s="13" t="s">
        <v>9</v>
      </c>
      <c r="I1354" s="13" t="s">
        <v>12877</v>
      </c>
      <c r="J1354" s="13" t="s">
        <v>11947</v>
      </c>
      <c r="K1354" s="13">
        <v>26820455</v>
      </c>
      <c r="L1354" s="13">
        <v>26820455</v>
      </c>
      <c r="M1354" s="12" t="s">
        <v>29</v>
      </c>
      <c r="N1354" s="12" t="s">
        <v>4334</v>
      </c>
      <c r="O1354" s="12" t="s">
        <v>104</v>
      </c>
    </row>
    <row r="1355" spans="1:15">
      <c r="A1355" s="13" t="s">
        <v>5945</v>
      </c>
      <c r="B1355" s="13" t="s">
        <v>3887</v>
      </c>
      <c r="D1355" s="13" t="s">
        <v>3887</v>
      </c>
      <c r="E1355" s="13" t="s">
        <v>5945</v>
      </c>
      <c r="F1355" s="13" t="s">
        <v>7369</v>
      </c>
      <c r="G1355" s="13" t="s">
        <v>185</v>
      </c>
      <c r="H1355" s="13" t="s">
        <v>6</v>
      </c>
      <c r="I1355" s="13" t="s">
        <v>12877</v>
      </c>
      <c r="J1355" s="13" t="s">
        <v>9895</v>
      </c>
      <c r="K1355" s="13">
        <v>24744555</v>
      </c>
      <c r="L1355" s="13">
        <v>24744555</v>
      </c>
      <c r="M1355" s="12" t="s">
        <v>29</v>
      </c>
      <c r="N1355" s="12" t="s">
        <v>4969</v>
      </c>
      <c r="O1355" s="12" t="s">
        <v>7369</v>
      </c>
    </row>
    <row r="1356" spans="1:15">
      <c r="A1356" s="13" t="s">
        <v>2677</v>
      </c>
      <c r="B1356" s="13" t="s">
        <v>6644</v>
      </c>
      <c r="D1356" s="13" t="s">
        <v>6644</v>
      </c>
      <c r="E1356" s="13" t="s">
        <v>2677</v>
      </c>
      <c r="F1356" s="13" t="s">
        <v>2678</v>
      </c>
      <c r="G1356" s="13" t="s">
        <v>185</v>
      </c>
      <c r="H1356" s="13" t="s">
        <v>6</v>
      </c>
      <c r="I1356" s="13" t="s">
        <v>12877</v>
      </c>
      <c r="J1356" s="13" t="s">
        <v>11877</v>
      </c>
      <c r="K1356" s="13">
        <v>24748349</v>
      </c>
      <c r="L1356" s="13">
        <v>24748349</v>
      </c>
      <c r="M1356" s="12" t="s">
        <v>29</v>
      </c>
      <c r="N1356" s="12" t="s">
        <v>910</v>
      </c>
      <c r="O1356" s="12" t="s">
        <v>2678</v>
      </c>
    </row>
    <row r="1357" spans="1:15">
      <c r="A1357" s="13" t="s">
        <v>4464</v>
      </c>
      <c r="B1357" s="13" t="s">
        <v>3889</v>
      </c>
      <c r="D1357" s="13" t="s">
        <v>3889</v>
      </c>
      <c r="E1357" s="13" t="s">
        <v>4464</v>
      </c>
      <c r="F1357" s="13" t="s">
        <v>4465</v>
      </c>
      <c r="G1357" s="13" t="s">
        <v>195</v>
      </c>
      <c r="H1357" s="13" t="s">
        <v>5</v>
      </c>
      <c r="I1357" s="13" t="s">
        <v>12877</v>
      </c>
      <c r="J1357" s="13" t="s">
        <v>10501</v>
      </c>
      <c r="K1357" s="13">
        <v>26750301</v>
      </c>
      <c r="L1357" s="13">
        <v>26750301</v>
      </c>
      <c r="M1357" s="12" t="s">
        <v>29</v>
      </c>
      <c r="N1357" s="12" t="s">
        <v>1638</v>
      </c>
      <c r="O1357" s="12" t="s">
        <v>4465</v>
      </c>
    </row>
    <row r="1358" spans="1:15">
      <c r="A1358" s="13" t="s">
        <v>2736</v>
      </c>
      <c r="B1358" s="13" t="s">
        <v>2739</v>
      </c>
      <c r="D1358" s="13" t="s">
        <v>2739</v>
      </c>
      <c r="E1358" s="13" t="s">
        <v>2736</v>
      </c>
      <c r="F1358" s="13" t="s">
        <v>2737</v>
      </c>
      <c r="G1358" s="13" t="s">
        <v>185</v>
      </c>
      <c r="H1358" s="13" t="s">
        <v>7</v>
      </c>
      <c r="I1358" s="13" t="s">
        <v>12877</v>
      </c>
      <c r="J1358" s="13" t="s">
        <v>2738</v>
      </c>
      <c r="K1358" s="13">
        <v>24734795</v>
      </c>
      <c r="L1358" s="13">
        <v>24734795</v>
      </c>
      <c r="M1358" s="12" t="s">
        <v>29</v>
      </c>
      <c r="N1358" s="12" t="s">
        <v>931</v>
      </c>
      <c r="O1358" s="12" t="s">
        <v>2737</v>
      </c>
    </row>
    <row r="1359" spans="1:15">
      <c r="A1359" s="13" t="s">
        <v>4455</v>
      </c>
      <c r="B1359" s="13" t="s">
        <v>3893</v>
      </c>
      <c r="D1359" s="13" t="s">
        <v>3893</v>
      </c>
      <c r="E1359" s="13" t="s">
        <v>4455</v>
      </c>
      <c r="F1359" s="13" t="s">
        <v>4456</v>
      </c>
      <c r="G1359" s="13" t="s">
        <v>195</v>
      </c>
      <c r="H1359" s="13" t="s">
        <v>5</v>
      </c>
      <c r="I1359" s="13" t="s">
        <v>12877</v>
      </c>
      <c r="J1359" s="13" t="s">
        <v>10922</v>
      </c>
      <c r="K1359" s="13">
        <v>26544531</v>
      </c>
      <c r="L1359" s="13">
        <v>26544531</v>
      </c>
      <c r="M1359" s="12" t="s">
        <v>29</v>
      </c>
      <c r="N1359" s="12" t="s">
        <v>1338</v>
      </c>
      <c r="O1359" s="12" t="s">
        <v>4456</v>
      </c>
    </row>
    <row r="1360" spans="1:15">
      <c r="A1360" s="13" t="s">
        <v>4459</v>
      </c>
      <c r="B1360" s="13" t="s">
        <v>1472</v>
      </c>
      <c r="D1360" s="13" t="s">
        <v>1472</v>
      </c>
      <c r="E1360" s="13" t="s">
        <v>4459</v>
      </c>
      <c r="F1360" s="13" t="s">
        <v>4460</v>
      </c>
      <c r="G1360" s="13" t="s">
        <v>195</v>
      </c>
      <c r="H1360" s="13" t="s">
        <v>5</v>
      </c>
      <c r="I1360" s="13" t="s">
        <v>12877</v>
      </c>
      <c r="J1360" s="13" t="s">
        <v>9349</v>
      </c>
      <c r="K1360" s="13">
        <v>26538509</v>
      </c>
      <c r="L1360" s="13">
        <v>26538509</v>
      </c>
      <c r="M1360" s="12" t="s">
        <v>29</v>
      </c>
      <c r="N1360" s="12" t="s">
        <v>7370</v>
      </c>
      <c r="O1360" s="12" t="s">
        <v>4460</v>
      </c>
    </row>
    <row r="1361" spans="1:15">
      <c r="A1361" s="13" t="s">
        <v>4461</v>
      </c>
      <c r="B1361" s="13" t="s">
        <v>1492</v>
      </c>
      <c r="D1361" s="13" t="s">
        <v>1492</v>
      </c>
      <c r="E1361" s="13" t="s">
        <v>4461</v>
      </c>
      <c r="F1361" s="13" t="s">
        <v>1100</v>
      </c>
      <c r="G1361" s="13" t="s">
        <v>195</v>
      </c>
      <c r="H1361" s="13" t="s">
        <v>5</v>
      </c>
      <c r="I1361" s="13" t="s">
        <v>12877</v>
      </c>
      <c r="J1361" s="13" t="s">
        <v>8792</v>
      </c>
      <c r="K1361" s="13">
        <v>26529149</v>
      </c>
      <c r="L1361" s="13">
        <v>0</v>
      </c>
      <c r="M1361" s="12" t="s">
        <v>29</v>
      </c>
      <c r="N1361" s="12" t="s">
        <v>1706</v>
      </c>
      <c r="O1361" s="12" t="s">
        <v>1100</v>
      </c>
    </row>
    <row r="1362" spans="1:15">
      <c r="A1362" s="13" t="s">
        <v>1806</v>
      </c>
      <c r="B1362" s="13" t="s">
        <v>1729</v>
      </c>
      <c r="D1362" s="13" t="s">
        <v>1729</v>
      </c>
      <c r="E1362" s="13" t="s">
        <v>1806</v>
      </c>
      <c r="F1362" s="13" t="s">
        <v>1470</v>
      </c>
      <c r="G1362" s="13" t="s">
        <v>10749</v>
      </c>
      <c r="H1362" s="13" t="s">
        <v>7</v>
      </c>
      <c r="I1362" s="13" t="s">
        <v>12877</v>
      </c>
      <c r="J1362" s="13" t="s">
        <v>8730</v>
      </c>
      <c r="K1362" s="13">
        <v>22001090</v>
      </c>
      <c r="L1362" s="13">
        <v>0</v>
      </c>
      <c r="M1362" s="12" t="s">
        <v>29</v>
      </c>
      <c r="N1362" s="12" t="s">
        <v>1805</v>
      </c>
      <c r="O1362" s="12" t="s">
        <v>1470</v>
      </c>
    </row>
    <row r="1363" spans="1:15">
      <c r="A1363" s="13" t="s">
        <v>2569</v>
      </c>
      <c r="B1363" s="13" t="s">
        <v>2181</v>
      </c>
      <c r="D1363" s="13" t="s">
        <v>2181</v>
      </c>
      <c r="E1363" s="13" t="s">
        <v>2569</v>
      </c>
      <c r="F1363" s="13" t="s">
        <v>8715</v>
      </c>
      <c r="G1363" s="13" t="s">
        <v>73</v>
      </c>
      <c r="H1363" s="13" t="s">
        <v>13</v>
      </c>
      <c r="I1363" s="13" t="s">
        <v>12877</v>
      </c>
      <c r="J1363" s="13" t="s">
        <v>10243</v>
      </c>
      <c r="K1363" s="13">
        <v>24680698</v>
      </c>
      <c r="L1363" s="13">
        <v>0</v>
      </c>
      <c r="M1363" s="12" t="s">
        <v>29</v>
      </c>
      <c r="N1363" s="12" t="s">
        <v>2568</v>
      </c>
      <c r="O1363" s="12" t="s">
        <v>8715</v>
      </c>
    </row>
    <row r="1364" spans="1:15">
      <c r="A1364" s="13" t="s">
        <v>4471</v>
      </c>
      <c r="B1364" s="13" t="s">
        <v>3903</v>
      </c>
      <c r="D1364" s="13" t="s">
        <v>3903</v>
      </c>
      <c r="E1364" s="13" t="s">
        <v>4471</v>
      </c>
      <c r="F1364" s="13" t="s">
        <v>4472</v>
      </c>
      <c r="G1364" s="13" t="s">
        <v>195</v>
      </c>
      <c r="H1364" s="13" t="s">
        <v>5</v>
      </c>
      <c r="I1364" s="13" t="s">
        <v>12877</v>
      </c>
      <c r="J1364" s="13" t="s">
        <v>11156</v>
      </c>
      <c r="K1364" s="13">
        <v>26538238</v>
      </c>
      <c r="L1364" s="13">
        <v>26538238</v>
      </c>
      <c r="M1364" s="12" t="s">
        <v>29</v>
      </c>
      <c r="N1364" s="12" t="s">
        <v>4470</v>
      </c>
      <c r="O1364" s="12" t="s">
        <v>4472</v>
      </c>
    </row>
    <row r="1365" spans="1:15">
      <c r="A1365" s="13" t="s">
        <v>4480</v>
      </c>
      <c r="B1365" s="13" t="s">
        <v>3904</v>
      </c>
      <c r="D1365" s="13" t="s">
        <v>3904</v>
      </c>
      <c r="E1365" s="13" t="s">
        <v>4480</v>
      </c>
      <c r="F1365" s="13" t="s">
        <v>4481</v>
      </c>
      <c r="G1365" s="13" t="s">
        <v>195</v>
      </c>
      <c r="H1365" s="13" t="s">
        <v>5</v>
      </c>
      <c r="I1365" s="13" t="s">
        <v>12877</v>
      </c>
      <c r="J1365" s="13" t="s">
        <v>9350</v>
      </c>
      <c r="K1365" s="13">
        <v>26750139</v>
      </c>
      <c r="L1365" s="13">
        <v>26750139</v>
      </c>
      <c r="M1365" s="12" t="s">
        <v>29</v>
      </c>
      <c r="N1365" s="12" t="s">
        <v>1591</v>
      </c>
      <c r="O1365" s="12" t="s">
        <v>4481</v>
      </c>
    </row>
    <row r="1366" spans="1:15">
      <c r="A1366" s="13" t="s">
        <v>2790</v>
      </c>
      <c r="B1366" s="13" t="s">
        <v>2793</v>
      </c>
      <c r="D1366" s="13" t="s">
        <v>2793</v>
      </c>
      <c r="E1366" s="13" t="s">
        <v>2790</v>
      </c>
      <c r="F1366" s="13" t="s">
        <v>2791</v>
      </c>
      <c r="G1366" s="13" t="s">
        <v>185</v>
      </c>
      <c r="H1366" s="13" t="s">
        <v>9</v>
      </c>
      <c r="I1366" s="13" t="s">
        <v>12877</v>
      </c>
      <c r="J1366" s="13" t="s">
        <v>8725</v>
      </c>
      <c r="K1366" s="13">
        <v>24691634</v>
      </c>
      <c r="L1366" s="13">
        <v>24691634</v>
      </c>
      <c r="M1366" s="12" t="s">
        <v>29</v>
      </c>
      <c r="N1366" s="12" t="s">
        <v>635</v>
      </c>
      <c r="O1366" s="12" t="s">
        <v>2791</v>
      </c>
    </row>
    <row r="1367" spans="1:15">
      <c r="A1367" s="13" t="s">
        <v>10924</v>
      </c>
      <c r="B1367" s="13" t="s">
        <v>10923</v>
      </c>
      <c r="D1367" s="13" t="s">
        <v>10923</v>
      </c>
      <c r="E1367" s="13" t="s">
        <v>10924</v>
      </c>
      <c r="F1367" s="13" t="s">
        <v>10925</v>
      </c>
      <c r="G1367" s="13" t="s">
        <v>195</v>
      </c>
      <c r="H1367" s="13" t="s">
        <v>5</v>
      </c>
      <c r="I1367" s="13" t="s">
        <v>12877</v>
      </c>
      <c r="J1367" s="13" t="s">
        <v>8794</v>
      </c>
      <c r="K1367" s="13">
        <v>26751024</v>
      </c>
      <c r="L1367" s="13">
        <v>26751024</v>
      </c>
      <c r="M1367" s="12" t="s">
        <v>29</v>
      </c>
      <c r="N1367" s="12" t="s">
        <v>1702</v>
      </c>
      <c r="O1367" s="12" t="s">
        <v>10925</v>
      </c>
    </row>
    <row r="1368" spans="1:15">
      <c r="A1368" s="13" t="s">
        <v>4477</v>
      </c>
      <c r="B1368" s="13" t="s">
        <v>3907</v>
      </c>
      <c r="D1368" s="13" t="s">
        <v>3907</v>
      </c>
      <c r="E1368" s="13" t="s">
        <v>4477</v>
      </c>
      <c r="F1368" s="13" t="s">
        <v>4478</v>
      </c>
      <c r="G1368" s="13" t="s">
        <v>195</v>
      </c>
      <c r="H1368" s="13" t="s">
        <v>5</v>
      </c>
      <c r="I1368" s="13" t="s">
        <v>12877</v>
      </c>
      <c r="J1368" s="13" t="s">
        <v>9831</v>
      </c>
      <c r="K1368" s="13">
        <v>26538775</v>
      </c>
      <c r="L1368" s="13">
        <v>26538775</v>
      </c>
      <c r="M1368" s="12" t="s">
        <v>29</v>
      </c>
      <c r="N1368" s="12" t="s">
        <v>1620</v>
      </c>
      <c r="O1368" s="12" t="s">
        <v>4478</v>
      </c>
    </row>
    <row r="1369" spans="1:15">
      <c r="A1369" s="13" t="s">
        <v>4501</v>
      </c>
      <c r="B1369" s="13" t="s">
        <v>3908</v>
      </c>
      <c r="D1369" s="13" t="s">
        <v>3908</v>
      </c>
      <c r="E1369" s="13" t="s">
        <v>4501</v>
      </c>
      <c r="F1369" s="13" t="s">
        <v>4502</v>
      </c>
      <c r="G1369" s="13" t="s">
        <v>195</v>
      </c>
      <c r="H1369" s="13" t="s">
        <v>7</v>
      </c>
      <c r="I1369" s="13" t="s">
        <v>12877</v>
      </c>
      <c r="J1369" s="13" t="s">
        <v>9832</v>
      </c>
      <c r="K1369" s="13">
        <v>26888675</v>
      </c>
      <c r="L1369" s="13">
        <v>26888675</v>
      </c>
      <c r="M1369" s="12" t="s">
        <v>29</v>
      </c>
      <c r="N1369" s="12" t="s">
        <v>3029</v>
      </c>
      <c r="O1369" s="12" t="s">
        <v>4502</v>
      </c>
    </row>
    <row r="1370" spans="1:15">
      <c r="A1370" s="13" t="s">
        <v>4514</v>
      </c>
      <c r="B1370" s="13" t="s">
        <v>6645</v>
      </c>
      <c r="D1370" s="13" t="s">
        <v>6645</v>
      </c>
      <c r="E1370" s="13" t="s">
        <v>4514</v>
      </c>
      <c r="F1370" s="13" t="s">
        <v>4515</v>
      </c>
      <c r="G1370" s="13" t="s">
        <v>195</v>
      </c>
      <c r="H1370" s="13" t="s">
        <v>9</v>
      </c>
      <c r="I1370" s="13" t="s">
        <v>12877</v>
      </c>
      <c r="J1370" s="13" t="s">
        <v>13127</v>
      </c>
      <c r="K1370" s="13">
        <v>26678230</v>
      </c>
      <c r="L1370" s="13">
        <v>26678230</v>
      </c>
      <c r="M1370" s="12" t="s">
        <v>29</v>
      </c>
      <c r="N1370" s="12" t="s">
        <v>4008</v>
      </c>
      <c r="O1370" s="12" t="s">
        <v>4515</v>
      </c>
    </row>
    <row r="1371" spans="1:15">
      <c r="A1371" s="13" t="s">
        <v>2819</v>
      </c>
      <c r="B1371" s="13" t="s">
        <v>2820</v>
      </c>
      <c r="D1371" s="13" t="s">
        <v>2820</v>
      </c>
      <c r="E1371" s="13" t="s">
        <v>2819</v>
      </c>
      <c r="F1371" s="13" t="s">
        <v>30</v>
      </c>
      <c r="G1371" s="13" t="s">
        <v>185</v>
      </c>
      <c r="H1371" s="13" t="s">
        <v>9</v>
      </c>
      <c r="I1371" s="13" t="s">
        <v>12877</v>
      </c>
      <c r="J1371" s="13" t="s">
        <v>10963</v>
      </c>
      <c r="K1371" s="13">
        <v>24692202</v>
      </c>
      <c r="L1371" s="13">
        <v>24692202</v>
      </c>
      <c r="M1371" s="12" t="s">
        <v>29</v>
      </c>
      <c r="N1371" s="12" t="s">
        <v>2818</v>
      </c>
      <c r="O1371" s="12" t="s">
        <v>30</v>
      </c>
    </row>
    <row r="1372" spans="1:15">
      <c r="A1372" s="13" t="s">
        <v>2852</v>
      </c>
      <c r="B1372" s="13" t="s">
        <v>2854</v>
      </c>
      <c r="D1372" s="13" t="s">
        <v>2854</v>
      </c>
      <c r="E1372" s="13" t="s">
        <v>2852</v>
      </c>
      <c r="F1372" s="13" t="s">
        <v>2853</v>
      </c>
      <c r="G1372" s="13" t="s">
        <v>185</v>
      </c>
      <c r="H1372" s="13" t="s">
        <v>10</v>
      </c>
      <c r="I1372" s="13" t="s">
        <v>12877</v>
      </c>
      <c r="J1372" s="13" t="s">
        <v>13128</v>
      </c>
      <c r="K1372" s="13">
        <v>24699191</v>
      </c>
      <c r="L1372" s="13">
        <v>24699191</v>
      </c>
      <c r="M1372" s="12" t="s">
        <v>29</v>
      </c>
      <c r="N1372" s="12" t="s">
        <v>2257</v>
      </c>
      <c r="O1372" s="12" t="s">
        <v>2853</v>
      </c>
    </row>
    <row r="1373" spans="1:15">
      <c r="A1373" s="13" t="s">
        <v>2966</v>
      </c>
      <c r="B1373" s="13" t="s">
        <v>2968</v>
      </c>
      <c r="D1373" s="13" t="s">
        <v>2968</v>
      </c>
      <c r="E1373" s="13" t="s">
        <v>2966</v>
      </c>
      <c r="F1373" s="13" t="s">
        <v>2967</v>
      </c>
      <c r="G1373" s="13" t="s">
        <v>167</v>
      </c>
      <c r="H1373" s="13" t="s">
        <v>12</v>
      </c>
      <c r="I1373" s="13" t="s">
        <v>12877</v>
      </c>
      <c r="J1373" s="13" t="s">
        <v>10927</v>
      </c>
      <c r="K1373" s="13">
        <v>24711460</v>
      </c>
      <c r="L1373" s="13">
        <v>24711460</v>
      </c>
      <c r="M1373" s="12" t="s">
        <v>29</v>
      </c>
      <c r="N1373" s="12" t="s">
        <v>2965</v>
      </c>
      <c r="O1373" s="12" t="s">
        <v>2967</v>
      </c>
    </row>
    <row r="1374" spans="1:15">
      <c r="A1374" s="13" t="s">
        <v>8591</v>
      </c>
      <c r="B1374" s="13" t="s">
        <v>8567</v>
      </c>
      <c r="D1374" s="13" t="s">
        <v>8567</v>
      </c>
      <c r="E1374" s="13" t="s">
        <v>8591</v>
      </c>
      <c r="F1374" s="13" t="s">
        <v>226</v>
      </c>
      <c r="G1374" s="13" t="s">
        <v>4496</v>
      </c>
      <c r="H1374" s="13" t="s">
        <v>4</v>
      </c>
      <c r="I1374" s="13" t="s">
        <v>12877</v>
      </c>
      <c r="J1374" s="13" t="s">
        <v>13129</v>
      </c>
      <c r="K1374" s="13">
        <v>26400021</v>
      </c>
      <c r="L1374" s="13">
        <v>26400021</v>
      </c>
      <c r="M1374" s="12" t="s">
        <v>29</v>
      </c>
      <c r="N1374" s="12" t="s">
        <v>4892</v>
      </c>
      <c r="O1374" s="12" t="s">
        <v>226</v>
      </c>
    </row>
    <row r="1375" spans="1:15">
      <c r="A1375" s="13" t="s">
        <v>1185</v>
      </c>
      <c r="B1375" s="13" t="s">
        <v>1188</v>
      </c>
      <c r="D1375" s="13" t="s">
        <v>1188</v>
      </c>
      <c r="E1375" s="13" t="s">
        <v>1185</v>
      </c>
      <c r="F1375" s="13" t="s">
        <v>1186</v>
      </c>
      <c r="G1375" s="13" t="s">
        <v>10756</v>
      </c>
      <c r="H1375" s="13" t="s">
        <v>5</v>
      </c>
      <c r="I1375" s="13" t="s">
        <v>12877</v>
      </c>
      <c r="J1375" s="13" t="s">
        <v>1187</v>
      </c>
      <c r="K1375" s="13">
        <v>27728281</v>
      </c>
      <c r="L1375" s="13">
        <v>27728281</v>
      </c>
      <c r="M1375" s="12" t="s">
        <v>29</v>
      </c>
      <c r="N1375" s="12" t="s">
        <v>7371</v>
      </c>
      <c r="O1375" s="12" t="s">
        <v>1186</v>
      </c>
    </row>
    <row r="1376" spans="1:15">
      <c r="A1376" s="13" t="s">
        <v>1199</v>
      </c>
      <c r="B1376" s="13" t="s">
        <v>6646</v>
      </c>
      <c r="D1376" s="13" t="s">
        <v>6646</v>
      </c>
      <c r="E1376" s="13" t="s">
        <v>1199</v>
      </c>
      <c r="F1376" s="13" t="s">
        <v>10245</v>
      </c>
      <c r="G1376" s="13" t="s">
        <v>10756</v>
      </c>
      <c r="H1376" s="13" t="s">
        <v>14</v>
      </c>
      <c r="I1376" s="13" t="s">
        <v>12877</v>
      </c>
      <c r="J1376" s="13" t="s">
        <v>13130</v>
      </c>
      <c r="K1376" s="13">
        <v>27710917</v>
      </c>
      <c r="L1376" s="13">
        <v>27710917</v>
      </c>
      <c r="M1376" s="12" t="s">
        <v>29</v>
      </c>
      <c r="N1376" s="12" t="s">
        <v>882</v>
      </c>
      <c r="O1376" s="12" t="s">
        <v>10245</v>
      </c>
    </row>
    <row r="1377" spans="1:15">
      <c r="A1377" s="13" t="s">
        <v>5714</v>
      </c>
      <c r="B1377" s="13" t="s">
        <v>6647</v>
      </c>
      <c r="D1377" s="13" t="s">
        <v>6647</v>
      </c>
      <c r="E1377" s="13" t="s">
        <v>5714</v>
      </c>
      <c r="F1377" s="13" t="s">
        <v>2919</v>
      </c>
      <c r="G1377" s="13" t="s">
        <v>10753</v>
      </c>
      <c r="H1377" s="13" t="s">
        <v>10</v>
      </c>
      <c r="I1377" s="13" t="s">
        <v>12877</v>
      </c>
      <c r="J1377" s="13" t="s">
        <v>9351</v>
      </c>
      <c r="K1377" s="13">
        <v>87575724</v>
      </c>
      <c r="L1377" s="13">
        <v>27977684</v>
      </c>
      <c r="M1377" s="12" t="s">
        <v>29</v>
      </c>
      <c r="N1377" s="12" t="s">
        <v>5324</v>
      </c>
      <c r="O1377" s="12" t="s">
        <v>2919</v>
      </c>
    </row>
    <row r="1378" spans="1:15">
      <c r="A1378" s="13" t="s">
        <v>1190</v>
      </c>
      <c r="B1378" s="13" t="s">
        <v>1191</v>
      </c>
      <c r="D1378" s="13" t="s">
        <v>1191</v>
      </c>
      <c r="E1378" s="13" t="s">
        <v>1190</v>
      </c>
      <c r="F1378" s="13" t="s">
        <v>343</v>
      </c>
      <c r="G1378" s="13" t="s">
        <v>10756</v>
      </c>
      <c r="H1378" s="13" t="s">
        <v>5</v>
      </c>
      <c r="I1378" s="13" t="s">
        <v>12877</v>
      </c>
      <c r="J1378" s="13" t="s">
        <v>10246</v>
      </c>
      <c r="K1378" s="13">
        <v>27717397</v>
      </c>
      <c r="L1378" s="13">
        <v>0</v>
      </c>
      <c r="M1378" s="12" t="s">
        <v>29</v>
      </c>
      <c r="N1378" s="12" t="s">
        <v>1189</v>
      </c>
      <c r="O1378" s="12" t="s">
        <v>343</v>
      </c>
    </row>
    <row r="1379" spans="1:15">
      <c r="A1379" s="13" t="s">
        <v>5719</v>
      </c>
      <c r="B1379" s="13" t="s">
        <v>3919</v>
      </c>
      <c r="D1379" s="13" t="s">
        <v>3919</v>
      </c>
      <c r="E1379" s="13" t="s">
        <v>5719</v>
      </c>
      <c r="F1379" s="13" t="s">
        <v>5720</v>
      </c>
      <c r="G1379" s="13" t="s">
        <v>10753</v>
      </c>
      <c r="H1379" s="13" t="s">
        <v>13</v>
      </c>
      <c r="I1379" s="13" t="s">
        <v>12877</v>
      </c>
      <c r="J1379" s="13" t="s">
        <v>8854</v>
      </c>
      <c r="K1379" s="13">
        <v>22001852</v>
      </c>
      <c r="L1379" s="13">
        <v>22001852</v>
      </c>
      <c r="M1379" s="12" t="s">
        <v>29</v>
      </c>
      <c r="N1379" s="12" t="s">
        <v>7372</v>
      </c>
      <c r="O1379" s="12" t="s">
        <v>5720</v>
      </c>
    </row>
    <row r="1380" spans="1:15">
      <c r="A1380" s="13" t="s">
        <v>5748</v>
      </c>
      <c r="B1380" s="13" t="s">
        <v>3921</v>
      </c>
      <c r="D1380" s="13" t="s">
        <v>3921</v>
      </c>
      <c r="E1380" s="13" t="s">
        <v>5748</v>
      </c>
      <c r="F1380" s="13" t="s">
        <v>5619</v>
      </c>
      <c r="G1380" s="13" t="s">
        <v>10753</v>
      </c>
      <c r="H1380" s="13" t="s">
        <v>13</v>
      </c>
      <c r="I1380" s="13" t="s">
        <v>12877</v>
      </c>
      <c r="J1380" s="13" t="s">
        <v>9366</v>
      </c>
      <c r="K1380" s="13">
        <v>88121873</v>
      </c>
      <c r="L1380" s="13">
        <v>0</v>
      </c>
      <c r="M1380" s="12" t="s">
        <v>29</v>
      </c>
      <c r="N1380" s="12" t="s">
        <v>5747</v>
      </c>
      <c r="O1380" s="12" t="s">
        <v>5619</v>
      </c>
    </row>
    <row r="1381" spans="1:15">
      <c r="A1381" s="13" t="s">
        <v>5946</v>
      </c>
      <c r="B1381" s="13" t="s">
        <v>3922</v>
      </c>
      <c r="D1381" s="13" t="s">
        <v>3922</v>
      </c>
      <c r="E1381" s="13" t="s">
        <v>5946</v>
      </c>
      <c r="F1381" s="13" t="s">
        <v>5947</v>
      </c>
      <c r="G1381" s="13" t="s">
        <v>185</v>
      </c>
      <c r="H1381" s="13" t="s">
        <v>12</v>
      </c>
      <c r="I1381" s="13" t="s">
        <v>12877</v>
      </c>
      <c r="J1381" s="13" t="s">
        <v>11879</v>
      </c>
      <c r="K1381" s="13">
        <v>24778274</v>
      </c>
      <c r="L1381" s="13">
        <v>0</v>
      </c>
      <c r="M1381" s="12" t="s">
        <v>29</v>
      </c>
      <c r="N1381" s="12" t="s">
        <v>1148</v>
      </c>
      <c r="O1381" s="12" t="s">
        <v>5947</v>
      </c>
    </row>
    <row r="1382" spans="1:15">
      <c r="A1382" s="13" t="s">
        <v>8607</v>
      </c>
      <c r="B1382" s="13" t="s">
        <v>7343</v>
      </c>
      <c r="D1382" s="13" t="s">
        <v>7343</v>
      </c>
      <c r="E1382" s="13" t="s">
        <v>8607</v>
      </c>
      <c r="F1382" s="13" t="s">
        <v>1116</v>
      </c>
      <c r="G1382" s="13" t="s">
        <v>1256</v>
      </c>
      <c r="H1382" s="13" t="s">
        <v>4</v>
      </c>
      <c r="I1382" s="13" t="s">
        <v>12877</v>
      </c>
      <c r="J1382" s="13" t="s">
        <v>8922</v>
      </c>
      <c r="K1382" s="13">
        <v>22005835</v>
      </c>
      <c r="L1382" s="13">
        <v>0</v>
      </c>
      <c r="M1382" s="12" t="s">
        <v>29</v>
      </c>
      <c r="N1382" s="12" t="s">
        <v>8923</v>
      </c>
      <c r="O1382" s="12" t="s">
        <v>1116</v>
      </c>
    </row>
    <row r="1383" spans="1:15">
      <c r="A1383" s="13" t="s">
        <v>3396</v>
      </c>
      <c r="B1383" s="13" t="s">
        <v>3397</v>
      </c>
      <c r="D1383" s="13" t="s">
        <v>3397</v>
      </c>
      <c r="E1383" s="13" t="s">
        <v>3396</v>
      </c>
      <c r="F1383" s="13" t="s">
        <v>975</v>
      </c>
      <c r="G1383" s="13" t="s">
        <v>201</v>
      </c>
      <c r="H1383" s="13" t="s">
        <v>6</v>
      </c>
      <c r="I1383" s="13" t="s">
        <v>12877</v>
      </c>
      <c r="J1383" s="13" t="s">
        <v>9843</v>
      </c>
      <c r="K1383" s="13">
        <v>25366795</v>
      </c>
      <c r="L1383" s="13">
        <v>25366795</v>
      </c>
      <c r="M1383" s="12" t="s">
        <v>29</v>
      </c>
      <c r="N1383" s="12" t="s">
        <v>3395</v>
      </c>
      <c r="O1383" s="12" t="s">
        <v>975</v>
      </c>
    </row>
    <row r="1384" spans="1:15">
      <c r="A1384" s="13" t="s">
        <v>5148</v>
      </c>
      <c r="B1384" s="13" t="s">
        <v>3930</v>
      </c>
      <c r="D1384" s="13" t="s">
        <v>3930</v>
      </c>
      <c r="E1384" s="13" t="s">
        <v>5148</v>
      </c>
      <c r="F1384" s="13" t="s">
        <v>381</v>
      </c>
      <c r="G1384" s="13" t="s">
        <v>115</v>
      </c>
      <c r="H1384" s="13" t="s">
        <v>4</v>
      </c>
      <c r="I1384" s="13" t="s">
        <v>12877</v>
      </c>
      <c r="J1384" s="13" t="s">
        <v>11039</v>
      </c>
      <c r="K1384" s="13">
        <v>27768224</v>
      </c>
      <c r="L1384" s="13">
        <v>0</v>
      </c>
      <c r="M1384" s="12" t="s">
        <v>29</v>
      </c>
      <c r="N1384" s="12" t="s">
        <v>5147</v>
      </c>
      <c r="O1384" s="12" t="s">
        <v>381</v>
      </c>
    </row>
    <row r="1385" spans="1:15">
      <c r="A1385" s="13" t="s">
        <v>8608</v>
      </c>
      <c r="B1385" s="13" t="s">
        <v>7256</v>
      </c>
      <c r="D1385" s="13" t="s">
        <v>7256</v>
      </c>
      <c r="E1385" s="13" t="s">
        <v>8608</v>
      </c>
      <c r="F1385" s="13" t="s">
        <v>372</v>
      </c>
      <c r="G1385" s="13" t="s">
        <v>185</v>
      </c>
      <c r="H1385" s="13" t="s">
        <v>13</v>
      </c>
      <c r="I1385" s="13" t="s">
        <v>12877</v>
      </c>
      <c r="J1385" s="13" t="s">
        <v>11880</v>
      </c>
      <c r="K1385" s="13">
        <v>40051079</v>
      </c>
      <c r="L1385" s="13">
        <v>40051079</v>
      </c>
      <c r="M1385" s="12" t="s">
        <v>29</v>
      </c>
      <c r="N1385" s="12" t="s">
        <v>8930</v>
      </c>
      <c r="O1385" s="12" t="s">
        <v>372</v>
      </c>
    </row>
    <row r="1386" spans="1:15">
      <c r="A1386" s="13" t="s">
        <v>5243</v>
      </c>
      <c r="B1386" s="13" t="s">
        <v>2251</v>
      </c>
      <c r="D1386" s="13" t="s">
        <v>2251</v>
      </c>
      <c r="E1386" s="13" t="s">
        <v>5243</v>
      </c>
      <c r="F1386" s="13" t="s">
        <v>1203</v>
      </c>
      <c r="G1386" s="13" t="s">
        <v>115</v>
      </c>
      <c r="H1386" s="13" t="s">
        <v>7</v>
      </c>
      <c r="I1386" s="13" t="s">
        <v>12877</v>
      </c>
      <c r="J1386" s="13" t="s">
        <v>13131</v>
      </c>
      <c r="K1386" s="13">
        <v>27733374</v>
      </c>
      <c r="L1386" s="13">
        <v>27733387</v>
      </c>
      <c r="M1386" s="12" t="s">
        <v>29</v>
      </c>
      <c r="N1386" s="12" t="s">
        <v>5242</v>
      </c>
      <c r="O1386" s="12" t="s">
        <v>1203</v>
      </c>
    </row>
    <row r="1387" spans="1:15">
      <c r="A1387" s="13" t="s">
        <v>5300</v>
      </c>
      <c r="B1387" s="13" t="s">
        <v>2265</v>
      </c>
      <c r="D1387" s="13" t="s">
        <v>2265</v>
      </c>
      <c r="E1387" s="13" t="s">
        <v>5300</v>
      </c>
      <c r="F1387" s="13" t="s">
        <v>64</v>
      </c>
      <c r="G1387" s="13" t="s">
        <v>115</v>
      </c>
      <c r="H1387" s="13" t="s">
        <v>10</v>
      </c>
      <c r="I1387" s="13" t="s">
        <v>12877</v>
      </c>
      <c r="J1387" s="13" t="s">
        <v>10539</v>
      </c>
      <c r="K1387" s="13">
        <v>22001220</v>
      </c>
      <c r="L1387" s="13">
        <v>27340120</v>
      </c>
      <c r="M1387" s="12" t="s">
        <v>29</v>
      </c>
      <c r="N1387" s="12" t="s">
        <v>5299</v>
      </c>
      <c r="O1387" s="12" t="s">
        <v>64</v>
      </c>
    </row>
    <row r="1388" spans="1:15">
      <c r="A1388" s="13" t="s">
        <v>5318</v>
      </c>
      <c r="B1388" s="13" t="s">
        <v>2321</v>
      </c>
      <c r="D1388" s="13" t="s">
        <v>2321</v>
      </c>
      <c r="E1388" s="13" t="s">
        <v>5318</v>
      </c>
      <c r="F1388" s="13" t="s">
        <v>202</v>
      </c>
      <c r="G1388" s="13" t="s">
        <v>115</v>
      </c>
      <c r="H1388" s="13" t="s">
        <v>12</v>
      </c>
      <c r="I1388" s="13" t="s">
        <v>12877</v>
      </c>
      <c r="J1388" s="13" t="s">
        <v>10929</v>
      </c>
      <c r="K1388" s="13">
        <v>27847322</v>
      </c>
      <c r="L1388" s="13">
        <v>0</v>
      </c>
      <c r="M1388" s="12" t="s">
        <v>29</v>
      </c>
      <c r="N1388" s="12" t="s">
        <v>5317</v>
      </c>
      <c r="O1388" s="12" t="s">
        <v>202</v>
      </c>
    </row>
    <row r="1389" spans="1:15">
      <c r="A1389" s="13" t="s">
        <v>5332</v>
      </c>
      <c r="B1389" s="13" t="s">
        <v>2380</v>
      </c>
      <c r="D1389" s="13" t="s">
        <v>2380</v>
      </c>
      <c r="E1389" s="13" t="s">
        <v>5332</v>
      </c>
      <c r="F1389" s="13" t="s">
        <v>5333</v>
      </c>
      <c r="G1389" s="13" t="s">
        <v>115</v>
      </c>
      <c r="H1389" s="13" t="s">
        <v>12</v>
      </c>
      <c r="I1389" s="13" t="s">
        <v>12877</v>
      </c>
      <c r="J1389" s="13" t="s">
        <v>10249</v>
      </c>
      <c r="K1389" s="13">
        <v>27734087</v>
      </c>
      <c r="L1389" s="13">
        <v>27734087</v>
      </c>
      <c r="M1389" s="12" t="s">
        <v>29</v>
      </c>
      <c r="N1389" s="12" t="s">
        <v>5331</v>
      </c>
      <c r="O1389" s="12" t="s">
        <v>5333</v>
      </c>
    </row>
    <row r="1390" spans="1:15">
      <c r="A1390" s="13" t="s">
        <v>6063</v>
      </c>
      <c r="B1390" s="13" t="s">
        <v>6648</v>
      </c>
      <c r="D1390" s="13" t="s">
        <v>6648</v>
      </c>
      <c r="E1390" s="13" t="s">
        <v>6063</v>
      </c>
      <c r="F1390" s="13" t="s">
        <v>226</v>
      </c>
      <c r="G1390" s="13" t="s">
        <v>10767</v>
      </c>
      <c r="H1390" s="13" t="s">
        <v>3</v>
      </c>
      <c r="I1390" s="13" t="s">
        <v>12877</v>
      </c>
      <c r="J1390" s="13" t="s">
        <v>9833</v>
      </c>
      <c r="K1390" s="13">
        <v>27612902</v>
      </c>
      <c r="L1390" s="13">
        <v>27612902</v>
      </c>
      <c r="M1390" s="12" t="s">
        <v>29</v>
      </c>
      <c r="N1390" s="12" t="s">
        <v>7373</v>
      </c>
      <c r="O1390" s="12" t="s">
        <v>226</v>
      </c>
    </row>
    <row r="1391" spans="1:15">
      <c r="A1391" s="13" t="s">
        <v>4442</v>
      </c>
      <c r="B1391" s="13" t="s">
        <v>2350</v>
      </c>
      <c r="D1391" s="13" t="s">
        <v>2350</v>
      </c>
      <c r="E1391" s="13" t="s">
        <v>4442</v>
      </c>
      <c r="F1391" s="13" t="s">
        <v>7951</v>
      </c>
      <c r="G1391" s="13" t="s">
        <v>10767</v>
      </c>
      <c r="H1391" s="13" t="s">
        <v>7</v>
      </c>
      <c r="I1391" s="13" t="s">
        <v>12877</v>
      </c>
      <c r="J1391" s="13" t="s">
        <v>10930</v>
      </c>
      <c r="K1391" s="13">
        <v>44056261</v>
      </c>
      <c r="L1391" s="13">
        <v>0</v>
      </c>
      <c r="M1391" s="12" t="s">
        <v>29</v>
      </c>
      <c r="N1391" s="12" t="s">
        <v>4441</v>
      </c>
      <c r="O1391" s="12" t="s">
        <v>7951</v>
      </c>
    </row>
    <row r="1392" spans="1:15">
      <c r="A1392" s="13" t="s">
        <v>4347</v>
      </c>
      <c r="B1392" s="13" t="s">
        <v>3949</v>
      </c>
      <c r="D1392" s="13" t="s">
        <v>3949</v>
      </c>
      <c r="E1392" s="13" t="s">
        <v>4347</v>
      </c>
      <c r="F1392" s="13" t="s">
        <v>4348</v>
      </c>
      <c r="G1392" s="13" t="s">
        <v>4179</v>
      </c>
      <c r="H1392" s="13" t="s">
        <v>9</v>
      </c>
      <c r="I1392" s="13" t="s">
        <v>12877</v>
      </c>
      <c r="J1392" s="13" t="s">
        <v>4349</v>
      </c>
      <c r="K1392" s="13">
        <v>26820355</v>
      </c>
      <c r="L1392" s="13">
        <v>26820355</v>
      </c>
      <c r="M1392" s="12" t="s">
        <v>29</v>
      </c>
      <c r="N1392" s="12" t="s">
        <v>1501</v>
      </c>
      <c r="O1392" s="12" t="s">
        <v>4348</v>
      </c>
    </row>
    <row r="1393" spans="1:15">
      <c r="A1393" s="13" t="s">
        <v>2731</v>
      </c>
      <c r="B1393" s="13" t="s">
        <v>2508</v>
      </c>
      <c r="D1393" s="13" t="s">
        <v>2508</v>
      </c>
      <c r="E1393" s="13" t="s">
        <v>2731</v>
      </c>
      <c r="F1393" s="13" t="s">
        <v>30</v>
      </c>
      <c r="G1393" s="13" t="s">
        <v>185</v>
      </c>
      <c r="H1393" s="13" t="s">
        <v>6</v>
      </c>
      <c r="I1393" s="13" t="s">
        <v>12877</v>
      </c>
      <c r="J1393" s="13" t="s">
        <v>7939</v>
      </c>
      <c r="K1393" s="13">
        <v>24743572</v>
      </c>
      <c r="L1393" s="13">
        <v>24743572</v>
      </c>
      <c r="M1393" s="12" t="s">
        <v>29</v>
      </c>
      <c r="N1393" s="12" t="s">
        <v>2730</v>
      </c>
      <c r="O1393" s="12" t="s">
        <v>30</v>
      </c>
    </row>
    <row r="1394" spans="1:15">
      <c r="A1394" s="13" t="s">
        <v>2838</v>
      </c>
      <c r="B1394" s="13" t="s">
        <v>2839</v>
      </c>
      <c r="D1394" s="13" t="s">
        <v>2839</v>
      </c>
      <c r="E1394" s="13" t="s">
        <v>2838</v>
      </c>
      <c r="F1394" s="13" t="s">
        <v>133</v>
      </c>
      <c r="G1394" s="13" t="s">
        <v>73</v>
      </c>
      <c r="H1394" s="13" t="s">
        <v>13</v>
      </c>
      <c r="I1394" s="13" t="s">
        <v>12877</v>
      </c>
      <c r="J1394" s="13" t="s">
        <v>13132</v>
      </c>
      <c r="K1394" s="13">
        <v>24680855</v>
      </c>
      <c r="L1394" s="13">
        <v>24680855</v>
      </c>
      <c r="M1394" s="12" t="s">
        <v>29</v>
      </c>
      <c r="N1394" s="12" t="s">
        <v>2837</v>
      </c>
      <c r="O1394" s="12" t="s">
        <v>133</v>
      </c>
    </row>
    <row r="1395" spans="1:15">
      <c r="A1395" s="13" t="s">
        <v>2794</v>
      </c>
      <c r="B1395" s="13" t="s">
        <v>2796</v>
      </c>
      <c r="D1395" s="13" t="s">
        <v>2796</v>
      </c>
      <c r="E1395" s="13" t="s">
        <v>2794</v>
      </c>
      <c r="F1395" s="13" t="s">
        <v>2795</v>
      </c>
      <c r="G1395" s="13" t="s">
        <v>185</v>
      </c>
      <c r="H1395" s="13" t="s">
        <v>9</v>
      </c>
      <c r="I1395" s="13" t="s">
        <v>12877</v>
      </c>
      <c r="J1395" s="13" t="s">
        <v>8724</v>
      </c>
      <c r="K1395" s="13">
        <v>24692130</v>
      </c>
      <c r="L1395" s="13">
        <v>24692130</v>
      </c>
      <c r="M1395" s="12" t="s">
        <v>29</v>
      </c>
      <c r="N1395" s="12" t="s">
        <v>7374</v>
      </c>
      <c r="O1395" s="12" t="s">
        <v>2795</v>
      </c>
    </row>
    <row r="1396" spans="1:15">
      <c r="A1396" s="13" t="s">
        <v>2598</v>
      </c>
      <c r="B1396" s="13" t="s">
        <v>2600</v>
      </c>
      <c r="D1396" s="13" t="s">
        <v>2600</v>
      </c>
      <c r="E1396" s="13" t="s">
        <v>2598</v>
      </c>
      <c r="F1396" s="13" t="s">
        <v>226</v>
      </c>
      <c r="G1396" s="13" t="s">
        <v>185</v>
      </c>
      <c r="H1396" s="13" t="s">
        <v>4</v>
      </c>
      <c r="I1396" s="13" t="s">
        <v>12877</v>
      </c>
      <c r="J1396" s="13" t="s">
        <v>9907</v>
      </c>
      <c r="K1396" s="13">
        <v>24688613</v>
      </c>
      <c r="L1396" s="13">
        <v>24688613</v>
      </c>
      <c r="M1396" s="12" t="s">
        <v>29</v>
      </c>
      <c r="N1396" s="12" t="s">
        <v>2597</v>
      </c>
      <c r="O1396" s="12" t="s">
        <v>226</v>
      </c>
    </row>
    <row r="1397" spans="1:15">
      <c r="A1397" s="13" t="s">
        <v>2578</v>
      </c>
      <c r="B1397" s="13" t="s">
        <v>2579</v>
      </c>
      <c r="D1397" s="13" t="s">
        <v>2579</v>
      </c>
      <c r="E1397" s="13" t="s">
        <v>2578</v>
      </c>
      <c r="F1397" s="13" t="s">
        <v>30</v>
      </c>
      <c r="G1397" s="13" t="s">
        <v>185</v>
      </c>
      <c r="H1397" s="13" t="s">
        <v>4</v>
      </c>
      <c r="I1397" s="13" t="s">
        <v>12877</v>
      </c>
      <c r="J1397" s="13" t="s">
        <v>13133</v>
      </c>
      <c r="K1397" s="13">
        <v>24688567</v>
      </c>
      <c r="L1397" s="13">
        <v>24688567</v>
      </c>
      <c r="M1397" s="12" t="s">
        <v>29</v>
      </c>
      <c r="N1397" s="12" t="s">
        <v>2577</v>
      </c>
      <c r="O1397" s="12" t="s">
        <v>30</v>
      </c>
    </row>
    <row r="1398" spans="1:15">
      <c r="A1398" s="13" t="s">
        <v>3379</v>
      </c>
      <c r="B1398" s="13" t="s">
        <v>3381</v>
      </c>
      <c r="D1398" s="13" t="s">
        <v>3381</v>
      </c>
      <c r="E1398" s="13" t="s">
        <v>3379</v>
      </c>
      <c r="F1398" s="13" t="s">
        <v>3380</v>
      </c>
      <c r="G1398" s="13" t="s">
        <v>201</v>
      </c>
      <c r="H1398" s="13" t="s">
        <v>6</v>
      </c>
      <c r="I1398" s="13" t="s">
        <v>12877</v>
      </c>
      <c r="J1398" s="13" t="s">
        <v>11881</v>
      </c>
      <c r="K1398" s="13">
        <v>25367671</v>
      </c>
      <c r="L1398" s="13">
        <v>25367671</v>
      </c>
      <c r="M1398" s="12" t="s">
        <v>29</v>
      </c>
      <c r="N1398" s="12" t="s">
        <v>3378</v>
      </c>
      <c r="O1398" s="12" t="s">
        <v>3380</v>
      </c>
    </row>
    <row r="1399" spans="1:15">
      <c r="A1399" s="13" t="s">
        <v>2420</v>
      </c>
      <c r="B1399" s="13" t="s">
        <v>2422</v>
      </c>
      <c r="D1399" s="13" t="s">
        <v>2422</v>
      </c>
      <c r="E1399" s="13" t="s">
        <v>2420</v>
      </c>
      <c r="F1399" s="13" t="s">
        <v>2421</v>
      </c>
      <c r="G1399" s="13" t="s">
        <v>73</v>
      </c>
      <c r="H1399" s="13" t="s">
        <v>7</v>
      </c>
      <c r="I1399" s="13" t="s">
        <v>12877</v>
      </c>
      <c r="J1399" s="13" t="s">
        <v>8708</v>
      </c>
      <c r="K1399" s="13">
        <v>24503291</v>
      </c>
      <c r="L1399" s="13">
        <v>24503291</v>
      </c>
      <c r="M1399" s="12" t="s">
        <v>29</v>
      </c>
      <c r="N1399" s="12" t="s">
        <v>2012</v>
      </c>
      <c r="O1399" s="12" t="s">
        <v>2421</v>
      </c>
    </row>
    <row r="1400" spans="1:15">
      <c r="A1400" s="13" t="s">
        <v>3982</v>
      </c>
      <c r="B1400" s="13" t="s">
        <v>3880</v>
      </c>
      <c r="D1400" s="13" t="s">
        <v>3880</v>
      </c>
      <c r="E1400" s="13" t="s">
        <v>3982</v>
      </c>
      <c r="F1400" s="13" t="s">
        <v>3983</v>
      </c>
      <c r="G1400" s="13" t="s">
        <v>167</v>
      </c>
      <c r="H1400" s="13" t="s">
        <v>4</v>
      </c>
      <c r="I1400" s="13" t="s">
        <v>12877</v>
      </c>
      <c r="J1400" s="13" t="s">
        <v>13134</v>
      </c>
      <c r="K1400" s="13">
        <v>72968230</v>
      </c>
      <c r="L1400" s="13">
        <v>24660220</v>
      </c>
      <c r="M1400" s="12" t="s">
        <v>29</v>
      </c>
      <c r="N1400" s="12" t="s">
        <v>3981</v>
      </c>
      <c r="O1400" s="12" t="s">
        <v>3983</v>
      </c>
    </row>
    <row r="1401" spans="1:15">
      <c r="A1401" s="13" t="s">
        <v>4005</v>
      </c>
      <c r="B1401" s="13" t="s">
        <v>3981</v>
      </c>
      <c r="D1401" s="13" t="s">
        <v>3981</v>
      </c>
      <c r="E1401" s="13" t="s">
        <v>4005</v>
      </c>
      <c r="F1401" s="13" t="s">
        <v>4006</v>
      </c>
      <c r="G1401" s="13" t="s">
        <v>167</v>
      </c>
      <c r="H1401" s="13" t="s">
        <v>4</v>
      </c>
      <c r="I1401" s="13" t="s">
        <v>12877</v>
      </c>
      <c r="J1401" s="13" t="s">
        <v>6966</v>
      </c>
      <c r="K1401" s="13">
        <v>24660520</v>
      </c>
      <c r="L1401" s="13">
        <v>24660520</v>
      </c>
      <c r="M1401" s="12" t="s">
        <v>29</v>
      </c>
      <c r="N1401" s="12" t="s">
        <v>7375</v>
      </c>
      <c r="O1401" s="12" t="s">
        <v>4006</v>
      </c>
    </row>
    <row r="1402" spans="1:15">
      <c r="A1402" s="13" t="s">
        <v>8008</v>
      </c>
      <c r="B1402" s="13" t="s">
        <v>7480</v>
      </c>
      <c r="D1402" s="13" t="s">
        <v>7480</v>
      </c>
      <c r="E1402" s="13" t="s">
        <v>8008</v>
      </c>
      <c r="F1402" s="13" t="s">
        <v>252</v>
      </c>
      <c r="G1402" s="13" t="s">
        <v>10753</v>
      </c>
      <c r="H1402" s="13" t="s">
        <v>9</v>
      </c>
      <c r="I1402" s="13" t="s">
        <v>12877</v>
      </c>
      <c r="J1402" s="13" t="s">
        <v>13135</v>
      </c>
      <c r="K1402" s="13">
        <v>27650011</v>
      </c>
      <c r="L1402" s="13">
        <v>0</v>
      </c>
      <c r="M1402" s="12" t="s">
        <v>29</v>
      </c>
      <c r="N1402" s="12" t="s">
        <v>8009</v>
      </c>
      <c r="O1402" s="12" t="s">
        <v>252</v>
      </c>
    </row>
    <row r="1403" spans="1:15">
      <c r="A1403" s="13" t="s">
        <v>3574</v>
      </c>
      <c r="B1403" s="13" t="s">
        <v>3575</v>
      </c>
      <c r="D1403" s="13" t="s">
        <v>3575</v>
      </c>
      <c r="E1403" s="13" t="s">
        <v>3574</v>
      </c>
      <c r="F1403" s="13" t="s">
        <v>442</v>
      </c>
      <c r="G1403" s="13" t="s">
        <v>3519</v>
      </c>
      <c r="H1403" s="13" t="s">
        <v>4</v>
      </c>
      <c r="I1403" s="13" t="s">
        <v>12877</v>
      </c>
      <c r="J1403" s="13" t="s">
        <v>9799</v>
      </c>
      <c r="K1403" s="13">
        <v>25569842</v>
      </c>
      <c r="L1403" s="13">
        <v>0</v>
      </c>
      <c r="M1403" s="12" t="s">
        <v>29</v>
      </c>
      <c r="N1403" s="12" t="s">
        <v>1242</v>
      </c>
      <c r="O1403" s="12" t="s">
        <v>442</v>
      </c>
    </row>
    <row r="1404" spans="1:15">
      <c r="A1404" s="13" t="s">
        <v>6096</v>
      </c>
      <c r="B1404" s="13" t="s">
        <v>3989</v>
      </c>
      <c r="D1404" s="13" t="s">
        <v>3989</v>
      </c>
      <c r="E1404" s="13" t="s">
        <v>6096</v>
      </c>
      <c r="F1404" s="13" t="s">
        <v>552</v>
      </c>
      <c r="G1404" s="13" t="s">
        <v>115</v>
      </c>
      <c r="H1404" s="13" t="s">
        <v>6</v>
      </c>
      <c r="I1404" s="13" t="s">
        <v>12877</v>
      </c>
      <c r="J1404" s="13" t="s">
        <v>9352</v>
      </c>
      <c r="K1404" s="13">
        <v>27899041</v>
      </c>
      <c r="L1404" s="13">
        <v>27899041</v>
      </c>
      <c r="M1404" s="12" t="s">
        <v>29</v>
      </c>
      <c r="N1404" s="12" t="s">
        <v>7376</v>
      </c>
      <c r="O1404" s="12" t="s">
        <v>552</v>
      </c>
    </row>
    <row r="1405" spans="1:15">
      <c r="A1405" s="13" t="s">
        <v>3125</v>
      </c>
      <c r="B1405" s="13" t="s">
        <v>3126</v>
      </c>
      <c r="D1405" s="13" t="s">
        <v>3126</v>
      </c>
      <c r="E1405" s="13" t="s">
        <v>3125</v>
      </c>
      <c r="F1405" s="13" t="s">
        <v>2993</v>
      </c>
      <c r="G1405" s="13" t="s">
        <v>10748</v>
      </c>
      <c r="H1405" s="13" t="s">
        <v>9</v>
      </c>
      <c r="I1405" s="13" t="s">
        <v>12877</v>
      </c>
      <c r="J1405" s="13" t="s">
        <v>13136</v>
      </c>
      <c r="K1405" s="13">
        <v>44025595</v>
      </c>
      <c r="L1405" s="13">
        <v>27677382</v>
      </c>
      <c r="M1405" s="12" t="s">
        <v>29</v>
      </c>
      <c r="N1405" s="12" t="s">
        <v>562</v>
      </c>
      <c r="O1405" s="12" t="s">
        <v>2993</v>
      </c>
    </row>
    <row r="1406" spans="1:15">
      <c r="A1406" s="13" t="s">
        <v>5877</v>
      </c>
      <c r="B1406" s="13" t="s">
        <v>3993</v>
      </c>
      <c r="D1406" s="13" t="s">
        <v>3993</v>
      </c>
      <c r="E1406" s="13" t="s">
        <v>5877</v>
      </c>
      <c r="F1406" s="13" t="s">
        <v>387</v>
      </c>
      <c r="G1406" s="13" t="s">
        <v>10748</v>
      </c>
      <c r="H1406" s="13" t="s">
        <v>10</v>
      </c>
      <c r="I1406" s="13" t="s">
        <v>12877</v>
      </c>
      <c r="J1406" s="13" t="s">
        <v>10250</v>
      </c>
      <c r="K1406" s="13">
        <v>27621293</v>
      </c>
      <c r="L1406" s="13">
        <v>27621293</v>
      </c>
      <c r="M1406" s="12" t="s">
        <v>29</v>
      </c>
      <c r="N1406" s="12" t="s">
        <v>7112</v>
      </c>
      <c r="O1406" s="12" t="s">
        <v>387</v>
      </c>
    </row>
    <row r="1407" spans="1:15">
      <c r="A1407" s="13" t="s">
        <v>5868</v>
      </c>
      <c r="B1407" s="13" t="s">
        <v>3995</v>
      </c>
      <c r="D1407" s="13" t="s">
        <v>3995</v>
      </c>
      <c r="E1407" s="13" t="s">
        <v>5868</v>
      </c>
      <c r="F1407" s="13" t="s">
        <v>4474</v>
      </c>
      <c r="G1407" s="13" t="s">
        <v>10748</v>
      </c>
      <c r="H1407" s="13" t="s">
        <v>10</v>
      </c>
      <c r="I1407" s="13" t="s">
        <v>12877</v>
      </c>
      <c r="J1407" s="13" t="s">
        <v>13137</v>
      </c>
      <c r="K1407" s="13">
        <v>27165037</v>
      </c>
      <c r="L1407" s="13">
        <v>0</v>
      </c>
      <c r="M1407" s="12" t="s">
        <v>29</v>
      </c>
      <c r="N1407" s="12" t="s">
        <v>7110</v>
      </c>
      <c r="O1407" s="12" t="s">
        <v>4474</v>
      </c>
    </row>
    <row r="1408" spans="1:15">
      <c r="A1408" s="13" t="s">
        <v>5931</v>
      </c>
      <c r="B1408" s="13" t="s">
        <v>4000</v>
      </c>
      <c r="D1408" s="13" t="s">
        <v>4000</v>
      </c>
      <c r="E1408" s="13" t="s">
        <v>5931</v>
      </c>
      <c r="F1408" s="13" t="s">
        <v>704</v>
      </c>
      <c r="G1408" s="13" t="s">
        <v>10748</v>
      </c>
      <c r="H1408" s="13" t="s">
        <v>7</v>
      </c>
      <c r="I1408" s="13" t="s">
        <v>12877</v>
      </c>
      <c r="J1408" s="13" t="s">
        <v>11882</v>
      </c>
      <c r="K1408" s="13">
        <v>27670457</v>
      </c>
      <c r="L1408" s="13">
        <v>0</v>
      </c>
      <c r="M1408" s="12" t="s">
        <v>29</v>
      </c>
      <c r="N1408" s="12" t="s">
        <v>4368</v>
      </c>
      <c r="O1408" s="12" t="s">
        <v>704</v>
      </c>
    </row>
    <row r="1409" spans="1:15">
      <c r="A1409" s="13" t="s">
        <v>6249</v>
      </c>
      <c r="B1409" s="13" t="s">
        <v>6649</v>
      </c>
      <c r="D1409" s="13" t="s">
        <v>6649</v>
      </c>
      <c r="E1409" s="13" t="s">
        <v>6249</v>
      </c>
      <c r="F1409" s="13" t="s">
        <v>6250</v>
      </c>
      <c r="G1409" s="13" t="s">
        <v>10748</v>
      </c>
      <c r="H1409" s="13" t="s">
        <v>7</v>
      </c>
      <c r="I1409" s="13" t="s">
        <v>12877</v>
      </c>
      <c r="J1409" s="13" t="s">
        <v>9353</v>
      </c>
      <c r="K1409" s="13">
        <v>27633911</v>
      </c>
      <c r="L1409" s="13">
        <v>27633911</v>
      </c>
      <c r="M1409" s="12" t="s">
        <v>29</v>
      </c>
      <c r="N1409" s="12" t="s">
        <v>7377</v>
      </c>
      <c r="O1409" s="12" t="s">
        <v>6250</v>
      </c>
    </row>
    <row r="1410" spans="1:15">
      <c r="A1410" s="13" t="s">
        <v>4743</v>
      </c>
      <c r="B1410" s="13" t="s">
        <v>4002</v>
      </c>
      <c r="D1410" s="13" t="s">
        <v>4002</v>
      </c>
      <c r="E1410" s="13" t="s">
        <v>4743</v>
      </c>
      <c r="F1410" s="13" t="s">
        <v>1259</v>
      </c>
      <c r="G1410" s="13" t="s">
        <v>116</v>
      </c>
      <c r="H1410" s="13" t="s">
        <v>3</v>
      </c>
      <c r="I1410" s="13" t="s">
        <v>12877</v>
      </c>
      <c r="J1410" s="13" t="s">
        <v>13138</v>
      </c>
      <c r="K1410" s="13">
        <v>26639923</v>
      </c>
      <c r="L1410" s="13">
        <v>26639923</v>
      </c>
      <c r="M1410" s="12" t="s">
        <v>29</v>
      </c>
      <c r="N1410" s="12" t="s">
        <v>4742</v>
      </c>
      <c r="O1410" s="12" t="s">
        <v>1259</v>
      </c>
    </row>
    <row r="1411" spans="1:15">
      <c r="A1411" s="13" t="s">
        <v>8606</v>
      </c>
      <c r="B1411" s="13" t="s">
        <v>7410</v>
      </c>
      <c r="D1411" s="13" t="s">
        <v>7410</v>
      </c>
      <c r="E1411" s="13" t="s">
        <v>8606</v>
      </c>
      <c r="F1411" s="13" t="s">
        <v>8337</v>
      </c>
      <c r="G1411" s="13" t="s">
        <v>185</v>
      </c>
      <c r="H1411" s="13" t="s">
        <v>14</v>
      </c>
      <c r="I1411" s="13" t="s">
        <v>12877</v>
      </c>
      <c r="J1411" s="13" t="s">
        <v>13139</v>
      </c>
      <c r="K1411" s="13">
        <v>41051031</v>
      </c>
      <c r="L1411" s="13">
        <v>24718011</v>
      </c>
      <c r="M1411" s="12" t="s">
        <v>29</v>
      </c>
      <c r="N1411" s="12" t="s">
        <v>8917</v>
      </c>
      <c r="O1411" s="12" t="s">
        <v>8337</v>
      </c>
    </row>
    <row r="1412" spans="1:15">
      <c r="A1412" s="13" t="s">
        <v>6278</v>
      </c>
      <c r="B1412" s="13" t="s">
        <v>4020</v>
      </c>
      <c r="D1412" s="13" t="s">
        <v>4020</v>
      </c>
      <c r="E1412" s="13" t="s">
        <v>6278</v>
      </c>
      <c r="F1412" s="13" t="s">
        <v>6279</v>
      </c>
      <c r="G1412" s="13" t="s">
        <v>195</v>
      </c>
      <c r="H1412" s="13" t="s">
        <v>7</v>
      </c>
      <c r="I1412" s="13" t="s">
        <v>12877</v>
      </c>
      <c r="J1412" s="13" t="s">
        <v>10263</v>
      </c>
      <c r="K1412" s="13">
        <v>26512183</v>
      </c>
      <c r="L1412" s="13">
        <v>26512183</v>
      </c>
      <c r="M1412" s="12" t="s">
        <v>29</v>
      </c>
      <c r="N1412" s="12" t="s">
        <v>7378</v>
      </c>
      <c r="O1412" s="12" t="s">
        <v>6279</v>
      </c>
    </row>
    <row r="1413" spans="1:15">
      <c r="A1413" s="13" t="s">
        <v>8601</v>
      </c>
      <c r="B1413" s="13" t="s">
        <v>7269</v>
      </c>
      <c r="D1413" s="13" t="s">
        <v>7269</v>
      </c>
      <c r="E1413" s="13" t="s">
        <v>8601</v>
      </c>
      <c r="F1413" s="13" t="s">
        <v>8901</v>
      </c>
      <c r="G1413" s="13" t="s">
        <v>10748</v>
      </c>
      <c r="H1413" s="13" t="s">
        <v>7</v>
      </c>
      <c r="I1413" s="13" t="s">
        <v>12877</v>
      </c>
      <c r="J1413" s="13" t="s">
        <v>13140</v>
      </c>
      <c r="K1413" s="13">
        <v>22004506</v>
      </c>
      <c r="L1413" s="13">
        <v>27633911</v>
      </c>
      <c r="M1413" s="12" t="s">
        <v>29</v>
      </c>
      <c r="N1413" s="12" t="s">
        <v>8902</v>
      </c>
      <c r="O1413" s="12" t="s">
        <v>8901</v>
      </c>
    </row>
    <row r="1414" spans="1:15">
      <c r="A1414" s="13" t="s">
        <v>4974</v>
      </c>
      <c r="B1414" s="13" t="s">
        <v>4025</v>
      </c>
      <c r="D1414" s="13" t="s">
        <v>4025</v>
      </c>
      <c r="E1414" s="13" t="s">
        <v>4974</v>
      </c>
      <c r="F1414" s="13" t="s">
        <v>10251</v>
      </c>
      <c r="G1414" s="13" t="s">
        <v>10756</v>
      </c>
      <c r="H1414" s="13" t="s">
        <v>14</v>
      </c>
      <c r="I1414" s="13" t="s">
        <v>12877</v>
      </c>
      <c r="J1414" s="13" t="s">
        <v>9834</v>
      </c>
      <c r="K1414" s="13">
        <v>27719844</v>
      </c>
      <c r="L1414" s="13">
        <v>0</v>
      </c>
      <c r="M1414" s="12" t="s">
        <v>29</v>
      </c>
      <c r="N1414" s="12" t="s">
        <v>3222</v>
      </c>
      <c r="O1414" s="12" t="s">
        <v>10251</v>
      </c>
    </row>
    <row r="1415" spans="1:15">
      <c r="A1415" s="13" t="s">
        <v>1478</v>
      </c>
      <c r="B1415" s="13" t="s">
        <v>1480</v>
      </c>
      <c r="D1415" s="13" t="s">
        <v>1480</v>
      </c>
      <c r="E1415" s="13" t="s">
        <v>1478</v>
      </c>
      <c r="F1415" s="13" t="s">
        <v>1479</v>
      </c>
      <c r="G1415" s="13" t="s">
        <v>10756</v>
      </c>
      <c r="H1415" s="13" t="s">
        <v>10</v>
      </c>
      <c r="I1415" s="13" t="s">
        <v>12877</v>
      </c>
      <c r="J1415" s="13" t="s">
        <v>11883</v>
      </c>
      <c r="K1415" s="13">
        <v>27371333</v>
      </c>
      <c r="L1415" s="13">
        <v>0</v>
      </c>
      <c r="M1415" s="12" t="s">
        <v>29</v>
      </c>
      <c r="N1415" s="12" t="s">
        <v>6869</v>
      </c>
      <c r="O1415" s="12" t="s">
        <v>1479</v>
      </c>
    </row>
    <row r="1416" spans="1:15">
      <c r="A1416" s="13" t="s">
        <v>1469</v>
      </c>
      <c r="B1416" s="13" t="s">
        <v>1471</v>
      </c>
      <c r="D1416" s="13" t="s">
        <v>1471</v>
      </c>
      <c r="E1416" s="13" t="s">
        <v>1469</v>
      </c>
      <c r="F1416" s="13" t="s">
        <v>203</v>
      </c>
      <c r="G1416" s="13" t="s">
        <v>10756</v>
      </c>
      <c r="H1416" s="13" t="s">
        <v>10</v>
      </c>
      <c r="I1416" s="13" t="s">
        <v>12877</v>
      </c>
      <c r="J1416" s="13" t="s">
        <v>10252</v>
      </c>
      <c r="K1416" s="13">
        <v>27371112</v>
      </c>
      <c r="L1416" s="13">
        <v>27371112</v>
      </c>
      <c r="M1416" s="12" t="s">
        <v>29</v>
      </c>
      <c r="N1416" s="12" t="s">
        <v>1468</v>
      </c>
      <c r="O1416" s="12" t="s">
        <v>203</v>
      </c>
    </row>
    <row r="1417" spans="1:15">
      <c r="A1417" s="13" t="s">
        <v>1059</v>
      </c>
      <c r="B1417" s="13" t="s">
        <v>1062</v>
      </c>
      <c r="D1417" s="13" t="s">
        <v>1062</v>
      </c>
      <c r="E1417" s="13" t="s">
        <v>1059</v>
      </c>
      <c r="F1417" s="13" t="s">
        <v>1060</v>
      </c>
      <c r="G1417" s="13" t="s">
        <v>10756</v>
      </c>
      <c r="H1417" s="13" t="s">
        <v>3</v>
      </c>
      <c r="I1417" s="13" t="s">
        <v>12877</v>
      </c>
      <c r="J1417" s="13" t="s">
        <v>1061</v>
      </c>
      <c r="K1417" s="13">
        <v>0</v>
      </c>
      <c r="L1417" s="13">
        <v>0</v>
      </c>
      <c r="M1417" s="12" t="s">
        <v>29</v>
      </c>
      <c r="N1417" s="12" t="s">
        <v>1058</v>
      </c>
      <c r="O1417" s="12" t="s">
        <v>1060</v>
      </c>
    </row>
    <row r="1418" spans="1:15">
      <c r="A1418" s="13" t="s">
        <v>5397</v>
      </c>
      <c r="B1418" s="13" t="s">
        <v>1347</v>
      </c>
      <c r="D1418" s="13" t="s">
        <v>1347</v>
      </c>
      <c r="E1418" s="13" t="s">
        <v>5397</v>
      </c>
      <c r="F1418" s="13" t="s">
        <v>1529</v>
      </c>
      <c r="G1418" s="13" t="s">
        <v>115</v>
      </c>
      <c r="H1418" s="13" t="s">
        <v>14</v>
      </c>
      <c r="I1418" s="13" t="s">
        <v>12877</v>
      </c>
      <c r="J1418" s="13" t="s">
        <v>10253</v>
      </c>
      <c r="K1418" s="13">
        <v>27831054</v>
      </c>
      <c r="L1418" s="13">
        <v>0</v>
      </c>
      <c r="M1418" s="12" t="s">
        <v>29</v>
      </c>
      <c r="N1418" s="12" t="s">
        <v>4675</v>
      </c>
      <c r="O1418" s="12" t="s">
        <v>1529</v>
      </c>
    </row>
    <row r="1419" spans="1:15">
      <c r="A1419" s="13" t="s">
        <v>5434</v>
      </c>
      <c r="B1419" s="13" t="s">
        <v>395</v>
      </c>
      <c r="D1419" s="13" t="s">
        <v>395</v>
      </c>
      <c r="E1419" s="13" t="s">
        <v>5434</v>
      </c>
      <c r="F1419" s="13" t="s">
        <v>5435</v>
      </c>
      <c r="G1419" s="13" t="s">
        <v>115</v>
      </c>
      <c r="H1419" s="13" t="s">
        <v>17</v>
      </c>
      <c r="I1419" s="13" t="s">
        <v>12877</v>
      </c>
      <c r="J1419" s="13" t="s">
        <v>10254</v>
      </c>
      <c r="K1419" s="13">
        <v>27838044</v>
      </c>
      <c r="L1419" s="13">
        <v>0</v>
      </c>
      <c r="M1419" s="12" t="s">
        <v>29</v>
      </c>
      <c r="N1419" s="12" t="s">
        <v>4054</v>
      </c>
      <c r="O1419" s="12" t="s">
        <v>5435</v>
      </c>
    </row>
    <row r="1420" spans="1:15">
      <c r="A1420" s="13" t="s">
        <v>4967</v>
      </c>
      <c r="B1420" s="13" t="s">
        <v>1304</v>
      </c>
      <c r="D1420" s="13" t="s">
        <v>1304</v>
      </c>
      <c r="E1420" s="13" t="s">
        <v>4967</v>
      </c>
      <c r="F1420" s="13" t="s">
        <v>3527</v>
      </c>
      <c r="G1420" s="13" t="s">
        <v>1256</v>
      </c>
      <c r="H1420" s="13" t="s">
        <v>3</v>
      </c>
      <c r="I1420" s="13" t="s">
        <v>12877</v>
      </c>
      <c r="J1420" s="13" t="s">
        <v>9930</v>
      </c>
      <c r="K1420" s="13">
        <v>27791367</v>
      </c>
      <c r="L1420" s="13">
        <v>27791367</v>
      </c>
      <c r="M1420" s="12" t="s">
        <v>29</v>
      </c>
      <c r="N1420" s="12" t="s">
        <v>7379</v>
      </c>
      <c r="O1420" s="12" t="s">
        <v>3527</v>
      </c>
    </row>
    <row r="1421" spans="1:15">
      <c r="A1421" s="13" t="s">
        <v>4937</v>
      </c>
      <c r="B1421" s="13" t="s">
        <v>1426</v>
      </c>
      <c r="D1421" s="13" t="s">
        <v>1426</v>
      </c>
      <c r="E1421" s="13" t="s">
        <v>4937</v>
      </c>
      <c r="F1421" s="13" t="s">
        <v>4938</v>
      </c>
      <c r="G1421" s="13" t="s">
        <v>1256</v>
      </c>
      <c r="H1421" s="13" t="s">
        <v>9</v>
      </c>
      <c r="I1421" s="13" t="s">
        <v>12877</v>
      </c>
      <c r="J1421" s="13" t="s">
        <v>10931</v>
      </c>
      <c r="K1421" s="13">
        <v>27776113</v>
      </c>
      <c r="L1421" s="13">
        <v>27776113</v>
      </c>
      <c r="M1421" s="12" t="s">
        <v>29</v>
      </c>
      <c r="N1421" s="12" t="s">
        <v>4016</v>
      </c>
      <c r="O1421" s="12" t="s">
        <v>4938</v>
      </c>
    </row>
    <row r="1422" spans="1:15">
      <c r="A1422" s="13" t="s">
        <v>9228</v>
      </c>
      <c r="B1422" s="13" t="s">
        <v>7411</v>
      </c>
      <c r="D1422" s="13" t="s">
        <v>7411</v>
      </c>
      <c r="E1422" s="13" t="s">
        <v>9228</v>
      </c>
      <c r="F1422" s="13" t="s">
        <v>1764</v>
      </c>
      <c r="G1422" s="13" t="s">
        <v>1256</v>
      </c>
      <c r="H1422" s="13" t="s">
        <v>9</v>
      </c>
      <c r="I1422" s="13" t="s">
        <v>12877</v>
      </c>
      <c r="J1422" s="13" t="s">
        <v>9835</v>
      </c>
      <c r="K1422" s="13">
        <v>83445368</v>
      </c>
      <c r="L1422" s="13">
        <v>0</v>
      </c>
      <c r="M1422" s="12" t="s">
        <v>29</v>
      </c>
      <c r="N1422" s="12" t="s">
        <v>4609</v>
      </c>
      <c r="O1422" s="12" t="s">
        <v>1764</v>
      </c>
    </row>
    <row r="1423" spans="1:15">
      <c r="A1423" s="13" t="s">
        <v>6203</v>
      </c>
      <c r="B1423" s="13" t="s">
        <v>4042</v>
      </c>
      <c r="D1423" s="13" t="s">
        <v>4042</v>
      </c>
      <c r="E1423" s="13" t="s">
        <v>6203</v>
      </c>
      <c r="F1423" s="13" t="s">
        <v>1451</v>
      </c>
      <c r="G1423" s="13" t="s">
        <v>1256</v>
      </c>
      <c r="H1423" s="13" t="s">
        <v>6</v>
      </c>
      <c r="I1423" s="13" t="s">
        <v>12877</v>
      </c>
      <c r="J1423" s="13" t="s">
        <v>9815</v>
      </c>
      <c r="K1423" s="13">
        <v>27797060</v>
      </c>
      <c r="L1423" s="13">
        <v>27797060</v>
      </c>
      <c r="M1423" s="12" t="s">
        <v>29</v>
      </c>
      <c r="N1423" s="12" t="s">
        <v>7380</v>
      </c>
      <c r="O1423" s="12" t="s">
        <v>1451</v>
      </c>
    </row>
    <row r="1424" spans="1:15">
      <c r="A1424" s="13" t="s">
        <v>4447</v>
      </c>
      <c r="B1424" s="13" t="s">
        <v>1710</v>
      </c>
      <c r="D1424" s="13" t="s">
        <v>1710</v>
      </c>
      <c r="E1424" s="13" t="s">
        <v>4447</v>
      </c>
      <c r="F1424" s="13" t="s">
        <v>4448</v>
      </c>
      <c r="G1424" s="13" t="s">
        <v>1256</v>
      </c>
      <c r="H1424" s="13" t="s">
        <v>5</v>
      </c>
      <c r="I1424" s="13" t="s">
        <v>12877</v>
      </c>
      <c r="J1424" s="13" t="s">
        <v>4449</v>
      </c>
      <c r="K1424" s="13">
        <v>27799985</v>
      </c>
      <c r="L1424" s="13">
        <v>0</v>
      </c>
      <c r="M1424" s="12" t="s">
        <v>29</v>
      </c>
      <c r="N1424" s="12" t="s">
        <v>7381</v>
      </c>
      <c r="O1424" s="12" t="s">
        <v>4448</v>
      </c>
    </row>
    <row r="1425" spans="1:15">
      <c r="A1425" s="13" t="s">
        <v>2094</v>
      </c>
      <c r="B1425" s="13" t="s">
        <v>1779</v>
      </c>
      <c r="D1425" s="13" t="s">
        <v>1779</v>
      </c>
      <c r="E1425" s="13" t="s">
        <v>2094</v>
      </c>
      <c r="F1425" s="13" t="s">
        <v>625</v>
      </c>
      <c r="G1425" s="13" t="s">
        <v>1256</v>
      </c>
      <c r="H1425" s="13" t="s">
        <v>7</v>
      </c>
      <c r="I1425" s="13" t="s">
        <v>12877</v>
      </c>
      <c r="J1425" s="13" t="s">
        <v>10932</v>
      </c>
      <c r="K1425" s="13">
        <v>24289686</v>
      </c>
      <c r="L1425" s="13">
        <v>24289686</v>
      </c>
      <c r="M1425" s="12" t="s">
        <v>29</v>
      </c>
      <c r="N1425" s="12" t="s">
        <v>2093</v>
      </c>
      <c r="O1425" s="12" t="s">
        <v>625</v>
      </c>
    </row>
    <row r="1426" spans="1:15">
      <c r="A1426" s="13" t="s">
        <v>6269</v>
      </c>
      <c r="B1426" s="13" t="s">
        <v>1780</v>
      </c>
      <c r="D1426" s="13" t="s">
        <v>1780</v>
      </c>
      <c r="E1426" s="13" t="s">
        <v>6269</v>
      </c>
      <c r="F1426" s="13" t="s">
        <v>6270</v>
      </c>
      <c r="G1426" s="13" t="s">
        <v>115</v>
      </c>
      <c r="H1426" s="13" t="s">
        <v>17</v>
      </c>
      <c r="I1426" s="13" t="s">
        <v>12877</v>
      </c>
      <c r="J1426" s="13" t="s">
        <v>10933</v>
      </c>
      <c r="K1426" s="13">
        <v>27801084</v>
      </c>
      <c r="L1426" s="13">
        <v>27322143</v>
      </c>
      <c r="M1426" s="12" t="s">
        <v>29</v>
      </c>
      <c r="N1426" s="12" t="s">
        <v>7382</v>
      </c>
      <c r="O1426" s="12" t="s">
        <v>6270</v>
      </c>
    </row>
    <row r="1427" spans="1:15">
      <c r="A1427" s="13" t="s">
        <v>5427</v>
      </c>
      <c r="B1427" s="13" t="s">
        <v>1787</v>
      </c>
      <c r="D1427" s="13" t="s">
        <v>1787</v>
      </c>
      <c r="E1427" s="13" t="s">
        <v>5427</v>
      </c>
      <c r="F1427" s="13" t="s">
        <v>2152</v>
      </c>
      <c r="G1427" s="13" t="s">
        <v>115</v>
      </c>
      <c r="H1427" s="13" t="s">
        <v>17</v>
      </c>
      <c r="I1427" s="13" t="s">
        <v>12877</v>
      </c>
      <c r="J1427" s="13" t="s">
        <v>10256</v>
      </c>
      <c r="K1427" s="13">
        <v>27800732</v>
      </c>
      <c r="L1427" s="13">
        <v>27800732</v>
      </c>
      <c r="M1427" s="12" t="s">
        <v>29</v>
      </c>
      <c r="N1427" s="12" t="s">
        <v>2884</v>
      </c>
      <c r="O1427" s="12" t="s">
        <v>2152</v>
      </c>
    </row>
    <row r="1428" spans="1:15">
      <c r="A1428" s="13" t="s">
        <v>5418</v>
      </c>
      <c r="B1428" s="13" t="s">
        <v>4046</v>
      </c>
      <c r="D1428" s="13" t="s">
        <v>4046</v>
      </c>
      <c r="E1428" s="13" t="s">
        <v>5418</v>
      </c>
      <c r="F1428" s="13" t="s">
        <v>5419</v>
      </c>
      <c r="G1428" s="13" t="s">
        <v>115</v>
      </c>
      <c r="H1428" s="13" t="s">
        <v>17</v>
      </c>
      <c r="I1428" s="13" t="s">
        <v>12877</v>
      </c>
      <c r="J1428" s="13" t="s">
        <v>10257</v>
      </c>
      <c r="K1428" s="13">
        <v>27766484</v>
      </c>
      <c r="L1428" s="13">
        <v>27766484</v>
      </c>
      <c r="M1428" s="12" t="s">
        <v>29</v>
      </c>
      <c r="N1428" s="12" t="s">
        <v>2979</v>
      </c>
      <c r="O1428" s="12" t="s">
        <v>5419</v>
      </c>
    </row>
    <row r="1429" spans="1:15">
      <c r="A1429" s="13" t="s">
        <v>5432</v>
      </c>
      <c r="B1429" s="13" t="s">
        <v>1795</v>
      </c>
      <c r="D1429" s="13" t="s">
        <v>1795</v>
      </c>
      <c r="E1429" s="13" t="s">
        <v>5432</v>
      </c>
      <c r="F1429" s="13" t="s">
        <v>3048</v>
      </c>
      <c r="G1429" s="13" t="s">
        <v>115</v>
      </c>
      <c r="H1429" s="13" t="s">
        <v>17</v>
      </c>
      <c r="I1429" s="13" t="s">
        <v>12877</v>
      </c>
      <c r="J1429" s="13" t="s">
        <v>10862</v>
      </c>
      <c r="K1429" s="13">
        <v>27766593</v>
      </c>
      <c r="L1429" s="13">
        <v>0</v>
      </c>
      <c r="M1429" s="12" t="s">
        <v>29</v>
      </c>
      <c r="N1429" s="12" t="s">
        <v>4060</v>
      </c>
      <c r="O1429" s="12" t="s">
        <v>3048</v>
      </c>
    </row>
    <row r="1430" spans="1:15">
      <c r="A1430" s="13" t="s">
        <v>5441</v>
      </c>
      <c r="B1430" s="13" t="s">
        <v>4055</v>
      </c>
      <c r="D1430" s="13" t="s">
        <v>4055</v>
      </c>
      <c r="E1430" s="13" t="s">
        <v>5441</v>
      </c>
      <c r="F1430" s="13" t="s">
        <v>5442</v>
      </c>
      <c r="G1430" s="13" t="s">
        <v>115</v>
      </c>
      <c r="H1430" s="13" t="s">
        <v>17</v>
      </c>
      <c r="I1430" s="13" t="s">
        <v>12877</v>
      </c>
      <c r="J1430" s="13" t="s">
        <v>5443</v>
      </c>
      <c r="K1430" s="13">
        <v>27322143</v>
      </c>
      <c r="L1430" s="13">
        <v>27322143</v>
      </c>
      <c r="M1430" s="12" t="s">
        <v>29</v>
      </c>
      <c r="N1430" s="12" t="s">
        <v>2282</v>
      </c>
      <c r="O1430" s="12" t="s">
        <v>5442</v>
      </c>
    </row>
    <row r="1431" spans="1:15">
      <c r="A1431" s="13" t="s">
        <v>3156</v>
      </c>
      <c r="B1431" s="13" t="s">
        <v>3157</v>
      </c>
      <c r="D1431" s="13" t="s">
        <v>3157</v>
      </c>
      <c r="E1431" s="13" t="s">
        <v>3156</v>
      </c>
      <c r="F1431" s="13" t="s">
        <v>585</v>
      </c>
      <c r="G1431" s="13" t="s">
        <v>490</v>
      </c>
      <c r="H1431" s="13" t="s">
        <v>3</v>
      </c>
      <c r="I1431" s="13" t="s">
        <v>12877</v>
      </c>
      <c r="J1431" s="13" t="s">
        <v>10994</v>
      </c>
      <c r="K1431" s="13">
        <v>25463132</v>
      </c>
      <c r="L1431" s="13">
        <v>25463132</v>
      </c>
      <c r="M1431" s="12" t="s">
        <v>29</v>
      </c>
      <c r="N1431" s="12" t="s">
        <v>3155</v>
      </c>
      <c r="O1431" s="12" t="s">
        <v>585</v>
      </c>
    </row>
    <row r="1432" spans="1:15">
      <c r="A1432" s="13" t="s">
        <v>7940</v>
      </c>
      <c r="B1432" s="13" t="s">
        <v>7816</v>
      </c>
      <c r="D1432" s="13" t="s">
        <v>7816</v>
      </c>
      <c r="E1432" s="13" t="s">
        <v>7940</v>
      </c>
      <c r="F1432" s="13" t="s">
        <v>3167</v>
      </c>
      <c r="G1432" s="13" t="s">
        <v>201</v>
      </c>
      <c r="H1432" s="13" t="s">
        <v>6</v>
      </c>
      <c r="I1432" s="13" t="s">
        <v>12877</v>
      </c>
      <c r="J1432" s="13" t="s">
        <v>13141</v>
      </c>
      <c r="K1432" s="13">
        <v>84262729</v>
      </c>
      <c r="L1432" s="13">
        <v>89260855</v>
      </c>
      <c r="M1432" s="12" t="s">
        <v>29</v>
      </c>
      <c r="N1432" s="12" t="s">
        <v>1153</v>
      </c>
      <c r="O1432" s="12" t="s">
        <v>3167</v>
      </c>
    </row>
    <row r="1433" spans="1:15">
      <c r="A1433" s="13" t="s">
        <v>3193</v>
      </c>
      <c r="B1433" s="13" t="s">
        <v>6650</v>
      </c>
      <c r="D1433" s="13" t="s">
        <v>6650</v>
      </c>
      <c r="E1433" s="13" t="s">
        <v>3193</v>
      </c>
      <c r="F1433" s="13" t="s">
        <v>9836</v>
      </c>
      <c r="G1433" s="13" t="s">
        <v>490</v>
      </c>
      <c r="H1433" s="13" t="s">
        <v>4</v>
      </c>
      <c r="I1433" s="13" t="s">
        <v>12877</v>
      </c>
      <c r="J1433" s="13" t="s">
        <v>10259</v>
      </c>
      <c r="K1433" s="13">
        <v>25712102</v>
      </c>
      <c r="L1433" s="13">
        <v>25712102</v>
      </c>
      <c r="M1433" s="12" t="s">
        <v>29</v>
      </c>
      <c r="N1433" s="12" t="s">
        <v>415</v>
      </c>
      <c r="O1433" s="12" t="s">
        <v>9836</v>
      </c>
    </row>
    <row r="1434" spans="1:15">
      <c r="A1434" s="13" t="s">
        <v>3191</v>
      </c>
      <c r="B1434" s="13" t="s">
        <v>3192</v>
      </c>
      <c r="D1434" s="13" t="s">
        <v>3192</v>
      </c>
      <c r="E1434" s="13" t="s">
        <v>3191</v>
      </c>
      <c r="F1434" s="13" t="s">
        <v>429</v>
      </c>
      <c r="G1434" s="13" t="s">
        <v>490</v>
      </c>
      <c r="H1434" s="13" t="s">
        <v>4</v>
      </c>
      <c r="I1434" s="13" t="s">
        <v>12877</v>
      </c>
      <c r="J1434" s="13" t="s">
        <v>13142</v>
      </c>
      <c r="K1434" s="13">
        <v>25712008</v>
      </c>
      <c r="L1434" s="13">
        <v>25412008</v>
      </c>
      <c r="M1434" s="12" t="s">
        <v>29</v>
      </c>
      <c r="N1434" s="12" t="s">
        <v>677</v>
      </c>
      <c r="O1434" s="12" t="s">
        <v>429</v>
      </c>
    </row>
    <row r="1435" spans="1:15">
      <c r="A1435" s="13" t="s">
        <v>3228</v>
      </c>
      <c r="B1435" s="13" t="s">
        <v>3230</v>
      </c>
      <c r="D1435" s="13" t="s">
        <v>3230</v>
      </c>
      <c r="E1435" s="13" t="s">
        <v>3228</v>
      </c>
      <c r="F1435" s="13" t="s">
        <v>2878</v>
      </c>
      <c r="G1435" s="13" t="s">
        <v>490</v>
      </c>
      <c r="H1435" s="13" t="s">
        <v>5</v>
      </c>
      <c r="I1435" s="13" t="s">
        <v>12877</v>
      </c>
      <c r="J1435" s="13" t="s">
        <v>13143</v>
      </c>
      <c r="K1435" s="13">
        <v>25440535</v>
      </c>
      <c r="L1435" s="13">
        <v>25440535</v>
      </c>
      <c r="M1435" s="12" t="s">
        <v>29</v>
      </c>
      <c r="N1435" s="12" t="s">
        <v>3227</v>
      </c>
      <c r="O1435" s="12" t="s">
        <v>2878</v>
      </c>
    </row>
    <row r="1436" spans="1:15">
      <c r="A1436" s="13" t="s">
        <v>3224</v>
      </c>
      <c r="B1436" s="13" t="s">
        <v>3225</v>
      </c>
      <c r="D1436" s="13" t="s">
        <v>3225</v>
      </c>
      <c r="E1436" s="13" t="s">
        <v>3224</v>
      </c>
      <c r="F1436" s="13" t="s">
        <v>852</v>
      </c>
      <c r="G1436" s="13" t="s">
        <v>490</v>
      </c>
      <c r="H1436" s="13" t="s">
        <v>5</v>
      </c>
      <c r="I1436" s="13" t="s">
        <v>12877</v>
      </c>
      <c r="J1436" s="13" t="s">
        <v>13144</v>
      </c>
      <c r="K1436" s="13">
        <v>25440733</v>
      </c>
      <c r="L1436" s="13">
        <v>25440733</v>
      </c>
      <c r="M1436" s="12" t="s">
        <v>29</v>
      </c>
      <c r="N1436" s="12" t="s">
        <v>3223</v>
      </c>
      <c r="O1436" s="12" t="s">
        <v>852</v>
      </c>
    </row>
    <row r="1437" spans="1:15">
      <c r="A1437" s="13" t="s">
        <v>5756</v>
      </c>
      <c r="B1437" s="13" t="s">
        <v>4065</v>
      </c>
      <c r="D1437" s="13" t="s">
        <v>4065</v>
      </c>
      <c r="E1437" s="13" t="s">
        <v>5756</v>
      </c>
      <c r="F1437" s="13" t="s">
        <v>1397</v>
      </c>
      <c r="G1437" s="13" t="s">
        <v>10748</v>
      </c>
      <c r="H1437" s="13" t="s">
        <v>3</v>
      </c>
      <c r="I1437" s="13" t="s">
        <v>12877</v>
      </c>
      <c r="J1437" s="13" t="s">
        <v>5757</v>
      </c>
      <c r="K1437" s="13">
        <v>27110196</v>
      </c>
      <c r="L1437" s="13">
        <v>27105437</v>
      </c>
      <c r="M1437" s="12" t="s">
        <v>29</v>
      </c>
      <c r="N1437" s="12" t="s">
        <v>5755</v>
      </c>
      <c r="O1437" s="12" t="s">
        <v>1397</v>
      </c>
    </row>
    <row r="1438" spans="1:15">
      <c r="A1438" s="13" t="s">
        <v>6236</v>
      </c>
      <c r="B1438" s="13" t="s">
        <v>4068</v>
      </c>
      <c r="D1438" s="13" t="s">
        <v>4068</v>
      </c>
      <c r="E1438" s="13" t="s">
        <v>6236</v>
      </c>
      <c r="F1438" s="13" t="s">
        <v>4305</v>
      </c>
      <c r="G1438" s="13" t="s">
        <v>167</v>
      </c>
      <c r="H1438" s="13" t="s">
        <v>3</v>
      </c>
      <c r="I1438" s="13" t="s">
        <v>12877</v>
      </c>
      <c r="J1438" s="13" t="s">
        <v>13145</v>
      </c>
      <c r="K1438" s="13">
        <v>24708333</v>
      </c>
      <c r="L1438" s="13">
        <v>0</v>
      </c>
      <c r="M1438" s="12" t="s">
        <v>29</v>
      </c>
      <c r="N1438" s="12" t="s">
        <v>7383</v>
      </c>
      <c r="O1438" s="12" t="s">
        <v>4305</v>
      </c>
    </row>
    <row r="1439" spans="1:15">
      <c r="A1439" s="13" t="s">
        <v>6309</v>
      </c>
      <c r="B1439" s="13" t="s">
        <v>4071</v>
      </c>
      <c r="D1439" s="13" t="s">
        <v>4071</v>
      </c>
      <c r="E1439" s="13" t="s">
        <v>6309</v>
      </c>
      <c r="F1439" s="13" t="s">
        <v>6310</v>
      </c>
      <c r="G1439" s="13" t="s">
        <v>10748</v>
      </c>
      <c r="H1439" s="13" t="s">
        <v>7</v>
      </c>
      <c r="I1439" s="13" t="s">
        <v>12877</v>
      </c>
      <c r="J1439" s="13" t="s">
        <v>10935</v>
      </c>
      <c r="K1439" s="13">
        <v>27634222</v>
      </c>
      <c r="L1439" s="13">
        <v>27633911</v>
      </c>
      <c r="M1439" s="12" t="s">
        <v>29</v>
      </c>
      <c r="N1439" s="12" t="s">
        <v>7384</v>
      </c>
      <c r="O1439" s="12" t="s">
        <v>6310</v>
      </c>
    </row>
    <row r="1440" spans="1:15">
      <c r="A1440" s="13" t="s">
        <v>10936</v>
      </c>
      <c r="B1440" s="13" t="s">
        <v>7614</v>
      </c>
      <c r="D1440" s="13" t="s">
        <v>7614</v>
      </c>
      <c r="E1440" s="13" t="s">
        <v>10936</v>
      </c>
      <c r="F1440" s="13" t="s">
        <v>10937</v>
      </c>
      <c r="G1440" s="13" t="s">
        <v>792</v>
      </c>
      <c r="H1440" s="13" t="s">
        <v>7</v>
      </c>
      <c r="I1440" s="13" t="s">
        <v>12877</v>
      </c>
      <c r="J1440" s="13" t="s">
        <v>11885</v>
      </c>
      <c r="K1440" s="13">
        <v>25140120</v>
      </c>
      <c r="L1440" s="13">
        <v>26777025</v>
      </c>
      <c r="M1440" s="12" t="s">
        <v>29</v>
      </c>
      <c r="N1440" s="12" t="s">
        <v>7816</v>
      </c>
      <c r="O1440" s="12" t="s">
        <v>10937</v>
      </c>
    </row>
    <row r="1441" spans="1:15">
      <c r="A1441" s="13" t="s">
        <v>8586</v>
      </c>
      <c r="B1441" s="13" t="s">
        <v>8564</v>
      </c>
      <c r="D1441" s="13" t="s">
        <v>8564</v>
      </c>
      <c r="E1441" s="13" t="s">
        <v>8586</v>
      </c>
      <c r="F1441" s="13" t="s">
        <v>8732</v>
      </c>
      <c r="G1441" s="13" t="s">
        <v>185</v>
      </c>
      <c r="H1441" s="13" t="s">
        <v>17</v>
      </c>
      <c r="I1441" s="13" t="s">
        <v>12877</v>
      </c>
      <c r="J1441" s="13" t="s">
        <v>11886</v>
      </c>
      <c r="K1441" s="13">
        <v>24780607</v>
      </c>
      <c r="L1441" s="13">
        <v>0</v>
      </c>
      <c r="M1441" s="12" t="s">
        <v>29</v>
      </c>
      <c r="N1441" s="12" t="s">
        <v>2299</v>
      </c>
      <c r="O1441" s="12" t="s">
        <v>8732</v>
      </c>
    </row>
    <row r="1442" spans="1:15">
      <c r="A1442" s="13" t="s">
        <v>6323</v>
      </c>
      <c r="B1442" s="13" t="s">
        <v>4083</v>
      </c>
      <c r="D1442" s="13" t="s">
        <v>4083</v>
      </c>
      <c r="E1442" s="13" t="s">
        <v>6323</v>
      </c>
      <c r="F1442" s="13" t="s">
        <v>7386</v>
      </c>
      <c r="G1442" s="13" t="s">
        <v>10748</v>
      </c>
      <c r="H1442" s="13" t="s">
        <v>7</v>
      </c>
      <c r="I1442" s="13" t="s">
        <v>12877</v>
      </c>
      <c r="J1442" s="13" t="s">
        <v>5929</v>
      </c>
      <c r="K1442" s="13">
        <v>24634228</v>
      </c>
      <c r="L1442" s="13">
        <v>27633011</v>
      </c>
      <c r="M1442" s="12" t="s">
        <v>29</v>
      </c>
      <c r="N1442" s="12" t="s">
        <v>7385</v>
      </c>
      <c r="O1442" s="12" t="s">
        <v>7386</v>
      </c>
    </row>
    <row r="1443" spans="1:15">
      <c r="A1443" s="13" t="s">
        <v>5181</v>
      </c>
      <c r="B1443" s="13" t="s">
        <v>4085</v>
      </c>
      <c r="D1443" s="13" t="s">
        <v>4085</v>
      </c>
      <c r="E1443" s="13" t="s">
        <v>5181</v>
      </c>
      <c r="F1443" s="13" t="s">
        <v>3973</v>
      </c>
      <c r="G1443" s="13" t="s">
        <v>10749</v>
      </c>
      <c r="H1443" s="13" t="s">
        <v>10</v>
      </c>
      <c r="I1443" s="13" t="s">
        <v>12877</v>
      </c>
      <c r="J1443" s="13" t="s">
        <v>13146</v>
      </c>
      <c r="K1443" s="13">
        <v>27866209</v>
      </c>
      <c r="L1443" s="13">
        <v>27866209</v>
      </c>
      <c r="M1443" s="12" t="s">
        <v>29</v>
      </c>
      <c r="N1443" s="12" t="s">
        <v>7387</v>
      </c>
      <c r="O1443" s="12" t="s">
        <v>3973</v>
      </c>
    </row>
    <row r="1444" spans="1:15">
      <c r="A1444" s="13" t="s">
        <v>3743</v>
      </c>
      <c r="B1444" s="13" t="s">
        <v>3745</v>
      </c>
      <c r="D1444" s="13" t="s">
        <v>3745</v>
      </c>
      <c r="E1444" s="13" t="s">
        <v>3743</v>
      </c>
      <c r="F1444" s="13" t="s">
        <v>3744</v>
      </c>
      <c r="G1444" s="13" t="s">
        <v>172</v>
      </c>
      <c r="H1444" s="13" t="s">
        <v>5</v>
      </c>
      <c r="I1444" s="13" t="s">
        <v>12877</v>
      </c>
      <c r="J1444" s="13" t="s">
        <v>13147</v>
      </c>
      <c r="K1444" s="13">
        <v>24830314</v>
      </c>
      <c r="L1444" s="13">
        <v>0</v>
      </c>
      <c r="M1444" s="12" t="s">
        <v>29</v>
      </c>
      <c r="N1444" s="12" t="s">
        <v>1238</v>
      </c>
      <c r="O1444" s="12" t="s">
        <v>3744</v>
      </c>
    </row>
    <row r="1445" spans="1:15">
      <c r="A1445" s="13" t="s">
        <v>83</v>
      </c>
      <c r="B1445" s="13" t="s">
        <v>84</v>
      </c>
      <c r="D1445" s="13" t="s">
        <v>84</v>
      </c>
      <c r="E1445" s="13" t="s">
        <v>83</v>
      </c>
      <c r="F1445" s="13" t="s">
        <v>7389</v>
      </c>
      <c r="G1445" s="13" t="s">
        <v>10737</v>
      </c>
      <c r="H1445" s="13" t="s">
        <v>6</v>
      </c>
      <c r="I1445" s="13" t="s">
        <v>12877</v>
      </c>
      <c r="J1445" s="13" t="s">
        <v>10939</v>
      </c>
      <c r="K1445" s="13">
        <v>22711617</v>
      </c>
      <c r="L1445" s="13">
        <v>22711617</v>
      </c>
      <c r="M1445" s="12" t="s">
        <v>29</v>
      </c>
      <c r="N1445" s="12" t="s">
        <v>7388</v>
      </c>
      <c r="O1445" s="12" t="s">
        <v>7389</v>
      </c>
    </row>
    <row r="1446" spans="1:15">
      <c r="A1446" s="13" t="s">
        <v>8583</v>
      </c>
      <c r="B1446" s="13" t="s">
        <v>8562</v>
      </c>
      <c r="D1446" s="13" t="s">
        <v>8562</v>
      </c>
      <c r="E1446" s="13" t="s">
        <v>8583</v>
      </c>
      <c r="F1446" s="13" t="s">
        <v>8705</v>
      </c>
      <c r="G1446" s="13" t="s">
        <v>73</v>
      </c>
      <c r="H1446" s="13" t="s">
        <v>5</v>
      </c>
      <c r="I1446" s="13" t="s">
        <v>12877</v>
      </c>
      <c r="J1446" s="13" t="s">
        <v>10940</v>
      </c>
      <c r="K1446" s="13">
        <v>24474500</v>
      </c>
      <c r="L1446" s="13">
        <v>24474500</v>
      </c>
      <c r="M1446" s="12" t="s">
        <v>29</v>
      </c>
      <c r="N1446" s="12" t="s">
        <v>8274</v>
      </c>
      <c r="O1446" s="12" t="s">
        <v>8705</v>
      </c>
    </row>
    <row r="1447" spans="1:15">
      <c r="A1447" s="13" t="s">
        <v>924</v>
      </c>
      <c r="B1447" s="13" t="s">
        <v>926</v>
      </c>
      <c r="D1447" s="13" t="s">
        <v>926</v>
      </c>
      <c r="E1447" s="13" t="s">
        <v>924</v>
      </c>
      <c r="F1447" s="13" t="s">
        <v>925</v>
      </c>
      <c r="G1447" s="13" t="s">
        <v>297</v>
      </c>
      <c r="H1447" s="13" t="s">
        <v>7</v>
      </c>
      <c r="I1447" s="13" t="s">
        <v>12877</v>
      </c>
      <c r="J1447" s="13" t="s">
        <v>8645</v>
      </c>
      <c r="K1447" s="13">
        <v>22494443</v>
      </c>
      <c r="L1447" s="13">
        <v>0</v>
      </c>
      <c r="M1447" s="12" t="s">
        <v>29</v>
      </c>
      <c r="N1447" s="12" t="s">
        <v>503</v>
      </c>
      <c r="O1447" s="12" t="s">
        <v>925</v>
      </c>
    </row>
    <row r="1448" spans="1:15">
      <c r="A1448" s="13" t="s">
        <v>3279</v>
      </c>
      <c r="B1448" s="13" t="s">
        <v>6651</v>
      </c>
      <c r="D1448" s="13" t="s">
        <v>6651</v>
      </c>
      <c r="E1448" s="13" t="s">
        <v>3279</v>
      </c>
      <c r="F1448" s="13" t="s">
        <v>3280</v>
      </c>
      <c r="G1448" s="13" t="s">
        <v>201</v>
      </c>
      <c r="H1448" s="13" t="s">
        <v>10</v>
      </c>
      <c r="I1448" s="13" t="s">
        <v>12877</v>
      </c>
      <c r="J1448" s="13" t="s">
        <v>11897</v>
      </c>
      <c r="K1448" s="13">
        <v>25733467</v>
      </c>
      <c r="L1448" s="13">
        <v>25733467</v>
      </c>
      <c r="M1448" s="12" t="s">
        <v>29</v>
      </c>
      <c r="N1448" s="12" t="s">
        <v>3278</v>
      </c>
      <c r="O1448" s="12" t="s">
        <v>3280</v>
      </c>
    </row>
    <row r="1449" spans="1:15">
      <c r="A1449" s="13" t="s">
        <v>4222</v>
      </c>
      <c r="B1449" s="13" t="s">
        <v>4095</v>
      </c>
      <c r="D1449" s="13" t="s">
        <v>4095</v>
      </c>
      <c r="E1449" s="13" t="s">
        <v>4222</v>
      </c>
      <c r="F1449" s="13" t="s">
        <v>4223</v>
      </c>
      <c r="G1449" s="13" t="s">
        <v>4179</v>
      </c>
      <c r="H1449" s="13" t="s">
        <v>5</v>
      </c>
      <c r="I1449" s="13" t="s">
        <v>12877</v>
      </c>
      <c r="J1449" s="13" t="s">
        <v>4224</v>
      </c>
      <c r="K1449" s="13">
        <v>26571105</v>
      </c>
      <c r="L1449" s="13">
        <v>84061915</v>
      </c>
      <c r="M1449" s="12" t="s">
        <v>29</v>
      </c>
      <c r="N1449" s="12" t="s">
        <v>379</v>
      </c>
      <c r="O1449" s="12" t="s">
        <v>4223</v>
      </c>
    </row>
    <row r="1450" spans="1:15">
      <c r="A1450" s="13" t="s">
        <v>3816</v>
      </c>
      <c r="B1450" s="13" t="s">
        <v>3817</v>
      </c>
      <c r="D1450" s="13" t="s">
        <v>3817</v>
      </c>
      <c r="E1450" s="13" t="s">
        <v>3816</v>
      </c>
      <c r="F1450" s="13" t="s">
        <v>47</v>
      </c>
      <c r="G1450" s="13" t="s">
        <v>172</v>
      </c>
      <c r="H1450" s="13" t="s">
        <v>5</v>
      </c>
      <c r="I1450" s="13" t="s">
        <v>12877</v>
      </c>
      <c r="J1450" s="13" t="s">
        <v>13148</v>
      </c>
      <c r="K1450" s="13">
        <v>22661068</v>
      </c>
      <c r="L1450" s="13">
        <v>22661068</v>
      </c>
      <c r="M1450" s="12" t="s">
        <v>29</v>
      </c>
      <c r="N1450" s="12" t="s">
        <v>3815</v>
      </c>
      <c r="O1450" s="12" t="s">
        <v>47</v>
      </c>
    </row>
    <row r="1451" spans="1:15">
      <c r="A1451" s="13" t="s">
        <v>5074</v>
      </c>
      <c r="B1451" s="13" t="s">
        <v>4099</v>
      </c>
      <c r="D1451" s="13" t="s">
        <v>4099</v>
      </c>
      <c r="E1451" s="13" t="s">
        <v>5074</v>
      </c>
      <c r="F1451" s="13" t="s">
        <v>5075</v>
      </c>
      <c r="G1451" s="13" t="s">
        <v>10749</v>
      </c>
      <c r="H1451" s="13" t="s">
        <v>10</v>
      </c>
      <c r="I1451" s="13" t="s">
        <v>12877</v>
      </c>
      <c r="J1451" s="13" t="s">
        <v>10261</v>
      </c>
      <c r="K1451" s="13">
        <v>27869108</v>
      </c>
      <c r="L1451" s="13">
        <v>27866209</v>
      </c>
      <c r="M1451" s="12" t="s">
        <v>29</v>
      </c>
      <c r="N1451" s="12" t="s">
        <v>4528</v>
      </c>
      <c r="O1451" s="12" t="s">
        <v>5075</v>
      </c>
    </row>
    <row r="1452" spans="1:15">
      <c r="A1452" s="13" t="s">
        <v>6258</v>
      </c>
      <c r="B1452" s="13" t="s">
        <v>4102</v>
      </c>
      <c r="D1452" s="13" t="s">
        <v>4102</v>
      </c>
      <c r="E1452" s="13" t="s">
        <v>6258</v>
      </c>
      <c r="F1452" s="13" t="s">
        <v>6259</v>
      </c>
      <c r="G1452" s="13" t="s">
        <v>167</v>
      </c>
      <c r="H1452" s="13" t="s">
        <v>3</v>
      </c>
      <c r="I1452" s="13" t="s">
        <v>12877</v>
      </c>
      <c r="J1452" s="13" t="s">
        <v>10941</v>
      </c>
      <c r="K1452" s="13">
        <v>24701171</v>
      </c>
      <c r="L1452" s="13">
        <v>24701171</v>
      </c>
      <c r="M1452" s="12" t="s">
        <v>29</v>
      </c>
      <c r="N1452" s="12" t="s">
        <v>7390</v>
      </c>
      <c r="O1452" s="12" t="s">
        <v>6259</v>
      </c>
    </row>
    <row r="1453" spans="1:15">
      <c r="A1453" s="13" t="s">
        <v>4545</v>
      </c>
      <c r="B1453" s="13" t="s">
        <v>2761</v>
      </c>
      <c r="D1453" s="13" t="s">
        <v>2761</v>
      </c>
      <c r="E1453" s="13" t="s">
        <v>4545</v>
      </c>
      <c r="F1453" s="13" t="s">
        <v>432</v>
      </c>
      <c r="G1453" s="13" t="s">
        <v>167</v>
      </c>
      <c r="H1453" s="13" t="s">
        <v>6</v>
      </c>
      <c r="I1453" s="13" t="s">
        <v>12877</v>
      </c>
      <c r="J1453" s="13" t="s">
        <v>8797</v>
      </c>
      <c r="K1453" s="13">
        <v>24701908</v>
      </c>
      <c r="L1453" s="13">
        <v>24701908</v>
      </c>
      <c r="M1453" s="12" t="s">
        <v>29</v>
      </c>
      <c r="N1453" s="12" t="s">
        <v>7391</v>
      </c>
      <c r="O1453" s="12" t="s">
        <v>432</v>
      </c>
    </row>
    <row r="1454" spans="1:15">
      <c r="A1454" s="13" t="s">
        <v>4353</v>
      </c>
      <c r="B1454" s="13" t="s">
        <v>4107</v>
      </c>
      <c r="D1454" s="13" t="s">
        <v>4107</v>
      </c>
      <c r="E1454" s="13" t="s">
        <v>4353</v>
      </c>
      <c r="F1454" s="13" t="s">
        <v>4354</v>
      </c>
      <c r="G1454" s="13" t="s">
        <v>4179</v>
      </c>
      <c r="H1454" s="13" t="s">
        <v>10</v>
      </c>
      <c r="I1454" s="13" t="s">
        <v>12877</v>
      </c>
      <c r="J1454" s="13" t="s">
        <v>10262</v>
      </c>
      <c r="K1454" s="13">
        <v>26501631</v>
      </c>
      <c r="L1454" s="13">
        <v>26508033</v>
      </c>
      <c r="M1454" s="12" t="s">
        <v>29</v>
      </c>
      <c r="N1454" s="12" t="s">
        <v>4352</v>
      </c>
      <c r="O1454" s="12" t="s">
        <v>4354</v>
      </c>
    </row>
    <row r="1455" spans="1:15">
      <c r="A1455" s="13" t="s">
        <v>6131</v>
      </c>
      <c r="B1455" s="13" t="s">
        <v>2722</v>
      </c>
      <c r="D1455" s="13" t="s">
        <v>2722</v>
      </c>
      <c r="E1455" s="13" t="s">
        <v>6131</v>
      </c>
      <c r="F1455" s="13" t="s">
        <v>661</v>
      </c>
      <c r="G1455" s="13" t="s">
        <v>167</v>
      </c>
      <c r="H1455" s="13" t="s">
        <v>3</v>
      </c>
      <c r="I1455" s="13" t="s">
        <v>12877</v>
      </c>
      <c r="J1455" s="13" t="s">
        <v>8889</v>
      </c>
      <c r="K1455" s="13">
        <v>70027056</v>
      </c>
      <c r="L1455" s="13">
        <v>24702574</v>
      </c>
      <c r="M1455" s="12" t="s">
        <v>29</v>
      </c>
      <c r="N1455" s="12" t="s">
        <v>7392</v>
      </c>
      <c r="O1455" s="12" t="s">
        <v>661</v>
      </c>
    </row>
    <row r="1456" spans="1:15">
      <c r="A1456" s="13" t="s">
        <v>4400</v>
      </c>
      <c r="B1456" s="13" t="s">
        <v>2701</v>
      </c>
      <c r="D1456" s="13" t="s">
        <v>2701</v>
      </c>
      <c r="E1456" s="13" t="s">
        <v>4400</v>
      </c>
      <c r="F1456" s="13" t="s">
        <v>6787</v>
      </c>
      <c r="G1456" s="13" t="s">
        <v>4179</v>
      </c>
      <c r="H1456" s="13" t="s">
        <v>12</v>
      </c>
      <c r="I1456" s="13" t="s">
        <v>12877</v>
      </c>
      <c r="J1456" s="13" t="s">
        <v>11887</v>
      </c>
      <c r="K1456" s="13">
        <v>26551041</v>
      </c>
      <c r="L1456" s="13">
        <v>26551041</v>
      </c>
      <c r="M1456" s="12" t="s">
        <v>29</v>
      </c>
      <c r="N1456" s="12" t="s">
        <v>4399</v>
      </c>
      <c r="O1456" s="12" t="s">
        <v>459</v>
      </c>
    </row>
    <row r="1457" spans="1:15">
      <c r="A1457" s="13" t="s">
        <v>4576</v>
      </c>
      <c r="B1457" s="13" t="s">
        <v>4111</v>
      </c>
      <c r="D1457" s="13" t="s">
        <v>4111</v>
      </c>
      <c r="E1457" s="13" t="s">
        <v>4576</v>
      </c>
      <c r="F1457" s="13" t="s">
        <v>1448</v>
      </c>
      <c r="G1457" s="13" t="s">
        <v>167</v>
      </c>
      <c r="H1457" s="13" t="s">
        <v>3</v>
      </c>
      <c r="I1457" s="13" t="s">
        <v>12877</v>
      </c>
      <c r="J1457" s="13" t="s">
        <v>8800</v>
      </c>
      <c r="K1457" s="13">
        <v>22005580</v>
      </c>
      <c r="L1457" s="13">
        <v>0</v>
      </c>
      <c r="M1457" s="12" t="s">
        <v>29</v>
      </c>
      <c r="N1457" s="12" t="s">
        <v>6989</v>
      </c>
      <c r="O1457" s="12" t="s">
        <v>1448</v>
      </c>
    </row>
    <row r="1458" spans="1:15">
      <c r="A1458" s="13" t="s">
        <v>4376</v>
      </c>
      <c r="B1458" s="13" t="s">
        <v>2766</v>
      </c>
      <c r="D1458" s="13" t="s">
        <v>2766</v>
      </c>
      <c r="E1458" s="13" t="s">
        <v>4376</v>
      </c>
      <c r="F1458" s="13" t="s">
        <v>64</v>
      </c>
      <c r="G1458" s="13" t="s">
        <v>4179</v>
      </c>
      <c r="H1458" s="13" t="s">
        <v>12</v>
      </c>
      <c r="I1458" s="13" t="s">
        <v>12877</v>
      </c>
      <c r="J1458" s="13" t="s">
        <v>4377</v>
      </c>
      <c r="K1458" s="13">
        <v>22009122</v>
      </c>
      <c r="L1458" s="13">
        <v>0</v>
      </c>
      <c r="M1458" s="12" t="s">
        <v>29</v>
      </c>
      <c r="N1458" s="12" t="s">
        <v>7393</v>
      </c>
      <c r="O1458" s="12" t="s">
        <v>64</v>
      </c>
    </row>
    <row r="1459" spans="1:15">
      <c r="A1459" s="13" t="s">
        <v>6303</v>
      </c>
      <c r="B1459" s="13" t="s">
        <v>6652</v>
      </c>
      <c r="D1459" s="13" t="s">
        <v>6652</v>
      </c>
      <c r="E1459" s="13" t="s">
        <v>6303</v>
      </c>
      <c r="F1459" s="13" t="s">
        <v>6304</v>
      </c>
      <c r="G1459" s="13" t="s">
        <v>10736</v>
      </c>
      <c r="H1459" s="13" t="s">
        <v>6</v>
      </c>
      <c r="I1459" s="13" t="s">
        <v>12877</v>
      </c>
      <c r="J1459" s="13" t="s">
        <v>13149</v>
      </c>
      <c r="K1459" s="13">
        <v>22030875</v>
      </c>
      <c r="L1459" s="13">
        <v>22030875</v>
      </c>
      <c r="M1459" s="12" t="s">
        <v>29</v>
      </c>
      <c r="N1459" s="12" t="s">
        <v>7394</v>
      </c>
      <c r="O1459" s="12" t="s">
        <v>6304</v>
      </c>
    </row>
    <row r="1460" spans="1:15">
      <c r="A1460" s="13" t="s">
        <v>4009</v>
      </c>
      <c r="B1460" s="13" t="s">
        <v>475</v>
      </c>
      <c r="D1460" s="13" t="s">
        <v>475</v>
      </c>
      <c r="E1460" s="13" t="s">
        <v>4009</v>
      </c>
      <c r="F1460" s="13" t="s">
        <v>4010</v>
      </c>
      <c r="G1460" s="13" t="s">
        <v>167</v>
      </c>
      <c r="H1460" s="13" t="s">
        <v>4</v>
      </c>
      <c r="I1460" s="13" t="s">
        <v>12877</v>
      </c>
      <c r="J1460" s="13" t="s">
        <v>11888</v>
      </c>
      <c r="K1460" s="13">
        <v>72966683</v>
      </c>
      <c r="L1460" s="13">
        <v>24660220</v>
      </c>
      <c r="M1460" s="12" t="s">
        <v>29</v>
      </c>
      <c r="N1460" s="12" t="s">
        <v>7395</v>
      </c>
      <c r="O1460" s="12" t="s">
        <v>4010</v>
      </c>
    </row>
    <row r="1461" spans="1:15">
      <c r="A1461" s="13" t="s">
        <v>582</v>
      </c>
      <c r="B1461" s="13" t="s">
        <v>477</v>
      </c>
      <c r="D1461" s="13" t="s">
        <v>477</v>
      </c>
      <c r="E1461" s="13" t="s">
        <v>582</v>
      </c>
      <c r="F1461" s="13" t="s">
        <v>184</v>
      </c>
      <c r="G1461" s="13" t="s">
        <v>10740</v>
      </c>
      <c r="H1461" s="13" t="s">
        <v>9</v>
      </c>
      <c r="I1461" s="13" t="s">
        <v>12877</v>
      </c>
      <c r="J1461" s="13" t="s">
        <v>13150</v>
      </c>
      <c r="K1461" s="13">
        <v>22922361</v>
      </c>
      <c r="L1461" s="13">
        <v>0</v>
      </c>
      <c r="M1461" s="12" t="s">
        <v>29</v>
      </c>
      <c r="N1461" s="12" t="s">
        <v>7396</v>
      </c>
      <c r="O1461" s="12" t="s">
        <v>184</v>
      </c>
    </row>
    <row r="1462" spans="1:15">
      <c r="A1462" s="13" t="s">
        <v>4577</v>
      </c>
      <c r="B1462" s="13" t="s">
        <v>724</v>
      </c>
      <c r="D1462" s="13" t="s">
        <v>724</v>
      </c>
      <c r="E1462" s="13" t="s">
        <v>4577</v>
      </c>
      <c r="F1462" s="13" t="s">
        <v>4578</v>
      </c>
      <c r="G1462" s="13" t="s">
        <v>167</v>
      </c>
      <c r="H1462" s="13" t="s">
        <v>10</v>
      </c>
      <c r="I1462" s="13" t="s">
        <v>12877</v>
      </c>
      <c r="J1462" s="13" t="s">
        <v>4579</v>
      </c>
      <c r="K1462" s="13">
        <v>24703313</v>
      </c>
      <c r="L1462" s="13">
        <v>24702822</v>
      </c>
      <c r="M1462" s="12" t="s">
        <v>29</v>
      </c>
      <c r="N1462" s="12" t="s">
        <v>6990</v>
      </c>
      <c r="O1462" s="12" t="s">
        <v>4578</v>
      </c>
    </row>
    <row r="1463" spans="1:15">
      <c r="A1463" s="13" t="s">
        <v>4603</v>
      </c>
      <c r="B1463" s="13" t="s">
        <v>702</v>
      </c>
      <c r="D1463" s="13" t="s">
        <v>702</v>
      </c>
      <c r="E1463" s="13" t="s">
        <v>4603</v>
      </c>
      <c r="F1463" s="13" t="s">
        <v>75</v>
      </c>
      <c r="G1463" s="13" t="s">
        <v>167</v>
      </c>
      <c r="H1463" s="13" t="s">
        <v>5</v>
      </c>
      <c r="I1463" s="13" t="s">
        <v>12877</v>
      </c>
      <c r="J1463" s="13" t="s">
        <v>4604</v>
      </c>
      <c r="K1463" s="13">
        <v>44056279</v>
      </c>
      <c r="L1463" s="13">
        <v>0</v>
      </c>
      <c r="M1463" s="12" t="s">
        <v>29</v>
      </c>
      <c r="N1463" s="12" t="s">
        <v>7397</v>
      </c>
      <c r="O1463" s="12" t="s">
        <v>75</v>
      </c>
    </row>
    <row r="1464" spans="1:15">
      <c r="A1464" s="13" t="s">
        <v>4583</v>
      </c>
      <c r="B1464" s="13" t="s">
        <v>4121</v>
      </c>
      <c r="D1464" s="13" t="s">
        <v>4121</v>
      </c>
      <c r="E1464" s="13" t="s">
        <v>4583</v>
      </c>
      <c r="F1464" s="13" t="s">
        <v>1105</v>
      </c>
      <c r="G1464" s="13" t="s">
        <v>167</v>
      </c>
      <c r="H1464" s="13" t="s">
        <v>10</v>
      </c>
      <c r="I1464" s="13" t="s">
        <v>12877</v>
      </c>
      <c r="J1464" s="13" t="s">
        <v>4584</v>
      </c>
      <c r="K1464" s="13">
        <v>72962554</v>
      </c>
      <c r="L1464" s="13">
        <v>24702822</v>
      </c>
      <c r="M1464" s="12" t="s">
        <v>29</v>
      </c>
      <c r="N1464" s="12" t="s">
        <v>822</v>
      </c>
      <c r="O1464" s="12" t="s">
        <v>1105</v>
      </c>
    </row>
    <row r="1465" spans="1:15">
      <c r="A1465" s="13" t="s">
        <v>3062</v>
      </c>
      <c r="B1465" s="13" t="s">
        <v>3064</v>
      </c>
      <c r="D1465" s="13" t="s">
        <v>3064</v>
      </c>
      <c r="E1465" s="13" t="s">
        <v>3062</v>
      </c>
      <c r="F1465" s="13" t="s">
        <v>3063</v>
      </c>
      <c r="G1465" s="13" t="s">
        <v>167</v>
      </c>
      <c r="H1465" s="13" t="s">
        <v>9</v>
      </c>
      <c r="I1465" s="13" t="s">
        <v>12877</v>
      </c>
      <c r="J1465" s="13" t="s">
        <v>13151</v>
      </c>
      <c r="K1465" s="13">
        <v>24022842</v>
      </c>
      <c r="L1465" s="13">
        <v>41051089</v>
      </c>
      <c r="M1465" s="12" t="s">
        <v>29</v>
      </c>
      <c r="N1465" s="12" t="s">
        <v>7398</v>
      </c>
      <c r="O1465" s="12" t="s">
        <v>3063</v>
      </c>
    </row>
    <row r="1466" spans="1:15">
      <c r="A1466" s="13" t="s">
        <v>3873</v>
      </c>
      <c r="B1466" s="13" t="s">
        <v>3874</v>
      </c>
      <c r="D1466" s="13" t="s">
        <v>3874</v>
      </c>
      <c r="E1466" s="13" t="s">
        <v>3873</v>
      </c>
      <c r="F1466" s="13" t="s">
        <v>174</v>
      </c>
      <c r="G1466" s="13" t="s">
        <v>10767</v>
      </c>
      <c r="H1466" s="13" t="s">
        <v>3</v>
      </c>
      <c r="I1466" s="13" t="s">
        <v>12877</v>
      </c>
      <c r="J1466" s="13" t="s">
        <v>10265</v>
      </c>
      <c r="K1466" s="13">
        <v>27610402</v>
      </c>
      <c r="L1466" s="13">
        <v>27610402</v>
      </c>
      <c r="M1466" s="12" t="s">
        <v>29</v>
      </c>
      <c r="N1466" s="12" t="s">
        <v>2626</v>
      </c>
      <c r="O1466" s="12" t="s">
        <v>174</v>
      </c>
    </row>
    <row r="1467" spans="1:15">
      <c r="A1467" s="13" t="s">
        <v>3065</v>
      </c>
      <c r="B1467" s="13" t="s">
        <v>3067</v>
      </c>
      <c r="D1467" s="13" t="s">
        <v>3067</v>
      </c>
      <c r="E1467" s="13" t="s">
        <v>3065</v>
      </c>
      <c r="F1467" s="13" t="s">
        <v>3066</v>
      </c>
      <c r="G1467" s="13" t="s">
        <v>167</v>
      </c>
      <c r="H1467" s="13" t="s">
        <v>9</v>
      </c>
      <c r="I1467" s="13" t="s">
        <v>12877</v>
      </c>
      <c r="J1467" s="13" t="s">
        <v>10942</v>
      </c>
      <c r="K1467" s="13">
        <v>24021397</v>
      </c>
      <c r="L1467" s="13">
        <v>24021397</v>
      </c>
      <c r="M1467" s="12" t="s">
        <v>29</v>
      </c>
      <c r="N1467" s="12" t="s">
        <v>6930</v>
      </c>
      <c r="O1467" s="12" t="s">
        <v>3066</v>
      </c>
    </row>
    <row r="1468" spans="1:15">
      <c r="A1468" s="13" t="s">
        <v>3112</v>
      </c>
      <c r="B1468" s="13" t="s">
        <v>3114</v>
      </c>
      <c r="D1468" s="13" t="s">
        <v>3114</v>
      </c>
      <c r="E1468" s="13" t="s">
        <v>3112</v>
      </c>
      <c r="F1468" s="13" t="s">
        <v>3113</v>
      </c>
      <c r="G1468" s="13" t="s">
        <v>167</v>
      </c>
      <c r="H1468" s="13" t="s">
        <v>9</v>
      </c>
      <c r="I1468" s="13" t="s">
        <v>12877</v>
      </c>
      <c r="J1468" s="13" t="s">
        <v>8731</v>
      </c>
      <c r="K1468" s="13">
        <v>24021067</v>
      </c>
      <c r="L1468" s="13">
        <v>24021067</v>
      </c>
      <c r="M1468" s="12" t="s">
        <v>29</v>
      </c>
      <c r="N1468" s="12" t="s">
        <v>658</v>
      </c>
      <c r="O1468" s="12" t="s">
        <v>3113</v>
      </c>
    </row>
    <row r="1469" spans="1:15">
      <c r="A1469" s="13" t="s">
        <v>6022</v>
      </c>
      <c r="B1469" s="13" t="s">
        <v>4134</v>
      </c>
      <c r="D1469" s="13" t="s">
        <v>4134</v>
      </c>
      <c r="E1469" s="13" t="s">
        <v>6022</v>
      </c>
      <c r="F1469" s="13" t="s">
        <v>8873</v>
      </c>
      <c r="G1469" s="13" t="s">
        <v>167</v>
      </c>
      <c r="H1469" s="13" t="s">
        <v>9</v>
      </c>
      <c r="I1469" s="13" t="s">
        <v>12877</v>
      </c>
      <c r="J1469" s="13" t="s">
        <v>11889</v>
      </c>
      <c r="K1469" s="13">
        <v>86332081</v>
      </c>
      <c r="L1469" s="13">
        <v>0</v>
      </c>
      <c r="M1469" s="12" t="s">
        <v>29</v>
      </c>
      <c r="N1469" s="12" t="s">
        <v>7399</v>
      </c>
      <c r="O1469" s="12" t="s">
        <v>8873</v>
      </c>
    </row>
    <row r="1470" spans="1:15">
      <c r="A1470" s="13" t="s">
        <v>5063</v>
      </c>
      <c r="B1470" s="13" t="s">
        <v>4137</v>
      </c>
      <c r="D1470" s="13" t="s">
        <v>4137</v>
      </c>
      <c r="E1470" s="13" t="s">
        <v>5063</v>
      </c>
      <c r="F1470" s="13" t="s">
        <v>1100</v>
      </c>
      <c r="G1470" s="13" t="s">
        <v>10749</v>
      </c>
      <c r="H1470" s="13" t="s">
        <v>13</v>
      </c>
      <c r="I1470" s="13" t="s">
        <v>12877</v>
      </c>
      <c r="J1470" s="13" t="s">
        <v>10321</v>
      </c>
      <c r="K1470" s="13">
        <v>85163158</v>
      </c>
      <c r="L1470" s="13">
        <v>0</v>
      </c>
      <c r="M1470" s="12" t="s">
        <v>29</v>
      </c>
      <c r="N1470" s="12" t="s">
        <v>7019</v>
      </c>
      <c r="O1470" s="12" t="s">
        <v>1100</v>
      </c>
    </row>
    <row r="1471" spans="1:15">
      <c r="A1471" s="13" t="s">
        <v>5070</v>
      </c>
      <c r="B1471" s="13" t="s">
        <v>3988</v>
      </c>
      <c r="D1471" s="13" t="s">
        <v>3988</v>
      </c>
      <c r="E1471" s="13" t="s">
        <v>5070</v>
      </c>
      <c r="F1471" s="13" t="s">
        <v>1927</v>
      </c>
      <c r="G1471" s="13" t="s">
        <v>10749</v>
      </c>
      <c r="H1471" s="13" t="s">
        <v>10</v>
      </c>
      <c r="I1471" s="13" t="s">
        <v>12877</v>
      </c>
      <c r="J1471" s="13" t="s">
        <v>13152</v>
      </c>
      <c r="K1471" s="13">
        <v>27869107</v>
      </c>
      <c r="L1471" s="13">
        <v>27869107</v>
      </c>
      <c r="M1471" s="12" t="s">
        <v>29</v>
      </c>
      <c r="N1471" s="12" t="s">
        <v>5069</v>
      </c>
      <c r="O1471" s="12" t="s">
        <v>1927</v>
      </c>
    </row>
    <row r="1472" spans="1:15">
      <c r="A1472" s="13" t="s">
        <v>5160</v>
      </c>
      <c r="B1472" s="13" t="s">
        <v>3992</v>
      </c>
      <c r="D1472" s="13" t="s">
        <v>3992</v>
      </c>
      <c r="E1472" s="13" t="s">
        <v>5160</v>
      </c>
      <c r="F1472" s="13" t="s">
        <v>10267</v>
      </c>
      <c r="G1472" s="13" t="s">
        <v>115</v>
      </c>
      <c r="H1472" s="13" t="s">
        <v>4</v>
      </c>
      <c r="I1472" s="13" t="s">
        <v>12877</v>
      </c>
      <c r="J1472" s="13" t="s">
        <v>10382</v>
      </c>
      <c r="K1472" s="13">
        <v>27762186</v>
      </c>
      <c r="L1472" s="13">
        <v>0</v>
      </c>
      <c r="M1472" s="12" t="s">
        <v>29</v>
      </c>
      <c r="N1472" s="12" t="s">
        <v>7028</v>
      </c>
      <c r="O1472" s="12" t="s">
        <v>10267</v>
      </c>
    </row>
    <row r="1473" spans="1:15">
      <c r="A1473" s="13" t="s">
        <v>8584</v>
      </c>
      <c r="B1473" s="13" t="s">
        <v>7451</v>
      </c>
      <c r="D1473" s="13" t="s">
        <v>7451</v>
      </c>
      <c r="E1473" s="13" t="s">
        <v>8584</v>
      </c>
      <c r="F1473" s="13" t="s">
        <v>8712</v>
      </c>
      <c r="G1473" s="13" t="s">
        <v>73</v>
      </c>
      <c r="H1473" s="13" t="s">
        <v>10</v>
      </c>
      <c r="I1473" s="13" t="s">
        <v>12877</v>
      </c>
      <c r="J1473" s="13" t="s">
        <v>13153</v>
      </c>
      <c r="K1473" s="13">
        <v>87027013</v>
      </c>
      <c r="L1473" s="13">
        <v>0</v>
      </c>
      <c r="M1473" s="12" t="s">
        <v>29</v>
      </c>
      <c r="N1473" s="12" t="s">
        <v>2504</v>
      </c>
      <c r="O1473" s="12" t="s">
        <v>8712</v>
      </c>
    </row>
    <row r="1474" spans="1:15">
      <c r="A1474" s="13" t="s">
        <v>5140</v>
      </c>
      <c r="B1474" s="13" t="s">
        <v>3990</v>
      </c>
      <c r="D1474" s="13" t="s">
        <v>3990</v>
      </c>
      <c r="E1474" s="13" t="s">
        <v>5140</v>
      </c>
      <c r="F1474" s="13" t="s">
        <v>10268</v>
      </c>
      <c r="G1474" s="13" t="s">
        <v>115</v>
      </c>
      <c r="H1474" s="13" t="s">
        <v>4</v>
      </c>
      <c r="I1474" s="13" t="s">
        <v>12877</v>
      </c>
      <c r="J1474" s="13" t="s">
        <v>10269</v>
      </c>
      <c r="K1474" s="13">
        <v>27768246</v>
      </c>
      <c r="L1474" s="13">
        <v>27768246</v>
      </c>
      <c r="M1474" s="12" t="s">
        <v>29</v>
      </c>
      <c r="N1474" s="12" t="s">
        <v>5139</v>
      </c>
      <c r="O1474" s="12" t="s">
        <v>10268</v>
      </c>
    </row>
    <row r="1475" spans="1:15">
      <c r="A1475" s="13" t="s">
        <v>5213</v>
      </c>
      <c r="B1475" s="13" t="s">
        <v>4151</v>
      </c>
      <c r="D1475" s="13" t="s">
        <v>4151</v>
      </c>
      <c r="E1475" s="13" t="s">
        <v>5213</v>
      </c>
      <c r="F1475" s="13" t="s">
        <v>7401</v>
      </c>
      <c r="G1475" s="13" t="s">
        <v>115</v>
      </c>
      <c r="H1475" s="13" t="s">
        <v>18</v>
      </c>
      <c r="I1475" s="13" t="s">
        <v>12877</v>
      </c>
      <c r="J1475" s="13" t="s">
        <v>10270</v>
      </c>
      <c r="K1475" s="13">
        <v>22001166</v>
      </c>
      <c r="L1475" s="13">
        <v>0</v>
      </c>
      <c r="M1475" s="12" t="s">
        <v>29</v>
      </c>
      <c r="N1475" s="12" t="s">
        <v>7400</v>
      </c>
      <c r="O1475" s="12" t="s">
        <v>7401</v>
      </c>
    </row>
    <row r="1476" spans="1:15">
      <c r="A1476" s="13" t="s">
        <v>5996</v>
      </c>
      <c r="B1476" s="13" t="s">
        <v>4154</v>
      </c>
      <c r="D1476" s="13" t="s">
        <v>4154</v>
      </c>
      <c r="E1476" s="13" t="s">
        <v>5996</v>
      </c>
      <c r="F1476" s="13" t="s">
        <v>5997</v>
      </c>
      <c r="G1476" s="13" t="s">
        <v>115</v>
      </c>
      <c r="H1476" s="13" t="s">
        <v>18</v>
      </c>
      <c r="I1476" s="13" t="s">
        <v>12877</v>
      </c>
      <c r="J1476" s="13" t="s">
        <v>13154</v>
      </c>
      <c r="K1476" s="13">
        <v>22001169</v>
      </c>
      <c r="L1476" s="13">
        <v>27848333</v>
      </c>
      <c r="M1476" s="12" t="s">
        <v>29</v>
      </c>
      <c r="N1476" s="12" t="s">
        <v>7402</v>
      </c>
      <c r="O1476" s="12" t="s">
        <v>5997</v>
      </c>
    </row>
    <row r="1477" spans="1:15">
      <c r="A1477" s="13" t="s">
        <v>5271</v>
      </c>
      <c r="B1477" s="13" t="s">
        <v>4157</v>
      </c>
      <c r="D1477" s="13" t="s">
        <v>4157</v>
      </c>
      <c r="E1477" s="13" t="s">
        <v>5271</v>
      </c>
      <c r="F1477" s="13" t="s">
        <v>486</v>
      </c>
      <c r="G1477" s="13" t="s">
        <v>115</v>
      </c>
      <c r="H1477" s="13" t="s">
        <v>9</v>
      </c>
      <c r="I1477" s="13" t="s">
        <v>12877</v>
      </c>
      <c r="J1477" s="13" t="s">
        <v>10271</v>
      </c>
      <c r="K1477" s="13">
        <v>88231731</v>
      </c>
      <c r="L1477" s="13">
        <v>0</v>
      </c>
      <c r="M1477" s="12" t="s">
        <v>29</v>
      </c>
      <c r="N1477" s="12" t="s">
        <v>7403</v>
      </c>
      <c r="O1477" s="12" t="s">
        <v>486</v>
      </c>
    </row>
    <row r="1478" spans="1:15">
      <c r="A1478" s="13" t="s">
        <v>5287</v>
      </c>
      <c r="B1478" s="13" t="s">
        <v>4075</v>
      </c>
      <c r="D1478" s="13" t="s">
        <v>4075</v>
      </c>
      <c r="E1478" s="13" t="s">
        <v>5287</v>
      </c>
      <c r="F1478" s="13" t="s">
        <v>2259</v>
      </c>
      <c r="G1478" s="13" t="s">
        <v>115</v>
      </c>
      <c r="H1478" s="13" t="s">
        <v>10</v>
      </c>
      <c r="I1478" s="13" t="s">
        <v>12877</v>
      </c>
      <c r="J1478" s="13" t="s">
        <v>9841</v>
      </c>
      <c r="K1478" s="13">
        <v>22005350</v>
      </c>
      <c r="L1478" s="13">
        <v>0</v>
      </c>
      <c r="M1478" s="12" t="s">
        <v>29</v>
      </c>
      <c r="N1478" s="12" t="s">
        <v>7404</v>
      </c>
      <c r="O1478" s="12" t="s">
        <v>2259</v>
      </c>
    </row>
    <row r="1479" spans="1:15">
      <c r="A1479" s="13" t="s">
        <v>5288</v>
      </c>
      <c r="B1479" s="13" t="s">
        <v>4159</v>
      </c>
      <c r="D1479" s="13" t="s">
        <v>4159</v>
      </c>
      <c r="E1479" s="13" t="s">
        <v>5288</v>
      </c>
      <c r="F1479" s="13" t="s">
        <v>5289</v>
      </c>
      <c r="G1479" s="13" t="s">
        <v>115</v>
      </c>
      <c r="H1479" s="13" t="s">
        <v>10</v>
      </c>
      <c r="I1479" s="13" t="s">
        <v>12877</v>
      </c>
      <c r="J1479" s="13" t="s">
        <v>8838</v>
      </c>
      <c r="K1479" s="13">
        <v>22005179</v>
      </c>
      <c r="L1479" s="13">
        <v>0</v>
      </c>
      <c r="M1479" s="12" t="s">
        <v>29</v>
      </c>
      <c r="N1479" s="12" t="s">
        <v>1810</v>
      </c>
      <c r="O1479" s="12" t="s">
        <v>5289</v>
      </c>
    </row>
    <row r="1480" spans="1:15">
      <c r="A1480" s="13" t="s">
        <v>6135</v>
      </c>
      <c r="B1480" s="13" t="s">
        <v>4160</v>
      </c>
      <c r="D1480" s="13" t="s">
        <v>4160</v>
      </c>
      <c r="E1480" s="13" t="s">
        <v>6135</v>
      </c>
      <c r="F1480" s="13" t="s">
        <v>11890</v>
      </c>
      <c r="G1480" s="13" t="s">
        <v>115</v>
      </c>
      <c r="H1480" s="13" t="s">
        <v>19</v>
      </c>
      <c r="I1480" s="13" t="s">
        <v>12877</v>
      </c>
      <c r="J1480" s="13" t="s">
        <v>10272</v>
      </c>
      <c r="K1480" s="13">
        <v>27847020</v>
      </c>
      <c r="L1480" s="13">
        <v>0</v>
      </c>
      <c r="M1480" s="12" t="s">
        <v>29</v>
      </c>
      <c r="N1480" s="12" t="s">
        <v>7405</v>
      </c>
      <c r="O1480" s="12" t="s">
        <v>11890</v>
      </c>
    </row>
    <row r="1481" spans="1:15">
      <c r="A1481" s="13" t="s">
        <v>6064</v>
      </c>
      <c r="B1481" s="13" t="s">
        <v>1532</v>
      </c>
      <c r="D1481" s="13" t="s">
        <v>1532</v>
      </c>
      <c r="E1481" s="13" t="s">
        <v>6064</v>
      </c>
      <c r="F1481" s="13" t="s">
        <v>79</v>
      </c>
      <c r="G1481" s="13" t="s">
        <v>115</v>
      </c>
      <c r="H1481" s="13" t="s">
        <v>12</v>
      </c>
      <c r="I1481" s="13" t="s">
        <v>12877</v>
      </c>
      <c r="J1481" s="13" t="s">
        <v>10273</v>
      </c>
      <c r="K1481" s="13">
        <v>27734518</v>
      </c>
      <c r="L1481" s="13">
        <v>27734518</v>
      </c>
      <c r="M1481" s="12" t="s">
        <v>29</v>
      </c>
      <c r="N1481" s="12" t="s">
        <v>7406</v>
      </c>
      <c r="O1481" s="12" t="s">
        <v>79</v>
      </c>
    </row>
    <row r="1482" spans="1:15">
      <c r="A1482" s="13" t="s">
        <v>5322</v>
      </c>
      <c r="B1482" s="13" t="s">
        <v>1542</v>
      </c>
      <c r="D1482" s="13" t="s">
        <v>1542</v>
      </c>
      <c r="E1482" s="13" t="s">
        <v>5322</v>
      </c>
      <c r="F1482" s="13" t="s">
        <v>1992</v>
      </c>
      <c r="G1482" s="13" t="s">
        <v>115</v>
      </c>
      <c r="H1482" s="13" t="s">
        <v>12</v>
      </c>
      <c r="I1482" s="13" t="s">
        <v>12877</v>
      </c>
      <c r="J1482" s="13" t="s">
        <v>10274</v>
      </c>
      <c r="K1482" s="13">
        <v>27735085</v>
      </c>
      <c r="L1482" s="13">
        <v>27735242</v>
      </c>
      <c r="M1482" s="12" t="s">
        <v>29</v>
      </c>
      <c r="N1482" s="12" t="s">
        <v>7407</v>
      </c>
      <c r="O1482" s="12" t="s">
        <v>1992</v>
      </c>
    </row>
    <row r="1483" spans="1:15">
      <c r="A1483" s="13" t="s">
        <v>9125</v>
      </c>
      <c r="B1483" s="13" t="s">
        <v>7629</v>
      </c>
      <c r="D1483" s="13" t="s">
        <v>7629</v>
      </c>
      <c r="E1483" s="13" t="s">
        <v>9125</v>
      </c>
      <c r="F1483" s="13" t="s">
        <v>9126</v>
      </c>
      <c r="G1483" s="13" t="s">
        <v>167</v>
      </c>
      <c r="H1483" s="13" t="s">
        <v>9</v>
      </c>
      <c r="I1483" s="13" t="s">
        <v>12877</v>
      </c>
      <c r="J1483" s="13" t="s">
        <v>9127</v>
      </c>
      <c r="K1483" s="13">
        <v>41051110</v>
      </c>
      <c r="L1483" s="13">
        <v>0</v>
      </c>
      <c r="M1483" s="12" t="s">
        <v>29</v>
      </c>
      <c r="N1483" s="12" t="s">
        <v>9165</v>
      </c>
      <c r="O1483" s="12" t="s">
        <v>9126</v>
      </c>
    </row>
    <row r="1484" spans="1:15">
      <c r="A1484" s="13" t="s">
        <v>4047</v>
      </c>
      <c r="B1484" s="13" t="s">
        <v>4050</v>
      </c>
      <c r="D1484" s="13" t="s">
        <v>4050</v>
      </c>
      <c r="E1484" s="13" t="s">
        <v>4047</v>
      </c>
      <c r="F1484" s="13" t="s">
        <v>4048</v>
      </c>
      <c r="G1484" s="13" t="s">
        <v>167</v>
      </c>
      <c r="H1484" s="13" t="s">
        <v>10</v>
      </c>
      <c r="I1484" s="13" t="s">
        <v>12877</v>
      </c>
      <c r="J1484" s="13" t="s">
        <v>4049</v>
      </c>
      <c r="K1484" s="13">
        <v>24702533</v>
      </c>
      <c r="L1484" s="13">
        <v>0</v>
      </c>
      <c r="M1484" s="12" t="s">
        <v>29</v>
      </c>
      <c r="N1484" s="12" t="s">
        <v>4046</v>
      </c>
      <c r="O1484" s="12" t="s">
        <v>4048</v>
      </c>
    </row>
    <row r="1485" spans="1:15">
      <c r="A1485" s="13" t="s">
        <v>4092</v>
      </c>
      <c r="B1485" s="13" t="s">
        <v>4094</v>
      </c>
      <c r="D1485" s="13" t="s">
        <v>4094</v>
      </c>
      <c r="E1485" s="13" t="s">
        <v>4092</v>
      </c>
      <c r="F1485" s="13" t="s">
        <v>1738</v>
      </c>
      <c r="G1485" s="13" t="s">
        <v>167</v>
      </c>
      <c r="H1485" s="13" t="s">
        <v>10</v>
      </c>
      <c r="I1485" s="13" t="s">
        <v>12877</v>
      </c>
      <c r="J1485" s="13" t="s">
        <v>4093</v>
      </c>
      <c r="K1485" s="13">
        <v>24702542</v>
      </c>
      <c r="L1485" s="13">
        <v>24702542</v>
      </c>
      <c r="M1485" s="12" t="s">
        <v>29</v>
      </c>
      <c r="N1485" s="12" t="s">
        <v>7408</v>
      </c>
      <c r="O1485" s="12" t="s">
        <v>1738</v>
      </c>
    </row>
    <row r="1486" spans="1:15">
      <c r="A1486" s="13" t="s">
        <v>4079</v>
      </c>
      <c r="B1486" s="13" t="s">
        <v>4082</v>
      </c>
      <c r="D1486" s="13" t="s">
        <v>4082</v>
      </c>
      <c r="E1486" s="13" t="s">
        <v>4079</v>
      </c>
      <c r="F1486" s="13" t="s">
        <v>4080</v>
      </c>
      <c r="G1486" s="13" t="s">
        <v>167</v>
      </c>
      <c r="H1486" s="13" t="s">
        <v>10</v>
      </c>
      <c r="I1486" s="13" t="s">
        <v>12877</v>
      </c>
      <c r="J1486" s="13" t="s">
        <v>4081</v>
      </c>
      <c r="K1486" s="13">
        <v>44056367</v>
      </c>
      <c r="L1486" s="13">
        <v>24700002</v>
      </c>
      <c r="M1486" s="12" t="s">
        <v>29</v>
      </c>
      <c r="N1486" s="12" t="s">
        <v>7409</v>
      </c>
      <c r="O1486" s="12" t="s">
        <v>4080</v>
      </c>
    </row>
    <row r="1487" spans="1:15">
      <c r="A1487" s="13" t="s">
        <v>4017</v>
      </c>
      <c r="B1487" s="13" t="s">
        <v>6653</v>
      </c>
      <c r="D1487" s="13" t="s">
        <v>6653</v>
      </c>
      <c r="E1487" s="13" t="s">
        <v>4017</v>
      </c>
      <c r="F1487" s="13" t="s">
        <v>4018</v>
      </c>
      <c r="G1487" s="13" t="s">
        <v>792</v>
      </c>
      <c r="H1487" s="13" t="s">
        <v>3</v>
      </c>
      <c r="I1487" s="13" t="s">
        <v>12877</v>
      </c>
      <c r="J1487" s="13" t="s">
        <v>4019</v>
      </c>
      <c r="K1487" s="13">
        <v>85159471</v>
      </c>
      <c r="L1487" s="13">
        <v>26799174</v>
      </c>
      <c r="M1487" s="12" t="s">
        <v>29</v>
      </c>
      <c r="N1487" s="12" t="s">
        <v>7410</v>
      </c>
      <c r="O1487" s="12" t="s">
        <v>4018</v>
      </c>
    </row>
    <row r="1488" spans="1:15">
      <c r="A1488" s="13" t="s">
        <v>11891</v>
      </c>
      <c r="B1488" s="13" t="s">
        <v>4021</v>
      </c>
      <c r="D1488" s="13" t="s">
        <v>4021</v>
      </c>
      <c r="E1488" s="13" t="s">
        <v>11891</v>
      </c>
      <c r="F1488" s="13" t="s">
        <v>3307</v>
      </c>
      <c r="G1488" s="13" t="s">
        <v>792</v>
      </c>
      <c r="H1488" s="13" t="s">
        <v>3</v>
      </c>
      <c r="I1488" s="13" t="s">
        <v>12877</v>
      </c>
      <c r="J1488" s="13" t="s">
        <v>11892</v>
      </c>
      <c r="K1488" s="13">
        <v>26771107</v>
      </c>
      <c r="L1488" s="13">
        <v>0</v>
      </c>
      <c r="M1488" s="12" t="s">
        <v>29</v>
      </c>
      <c r="N1488" s="12" t="s">
        <v>4020</v>
      </c>
      <c r="O1488" s="12" t="s">
        <v>3307</v>
      </c>
    </row>
    <row r="1489" spans="1:15">
      <c r="A1489" s="13" t="s">
        <v>4039</v>
      </c>
      <c r="B1489" s="13" t="s">
        <v>4040</v>
      </c>
      <c r="D1489" s="13" t="s">
        <v>4040</v>
      </c>
      <c r="E1489" s="13" t="s">
        <v>4039</v>
      </c>
      <c r="F1489" s="13" t="s">
        <v>1997</v>
      </c>
      <c r="G1489" s="13" t="s">
        <v>792</v>
      </c>
      <c r="H1489" s="13" t="s">
        <v>3</v>
      </c>
      <c r="I1489" s="13" t="s">
        <v>12877</v>
      </c>
      <c r="J1489" s="13" t="s">
        <v>7966</v>
      </c>
      <c r="K1489" s="13">
        <v>26797733</v>
      </c>
      <c r="L1489" s="13">
        <v>26797733</v>
      </c>
      <c r="M1489" s="12" t="s">
        <v>29</v>
      </c>
      <c r="N1489" s="12" t="s">
        <v>7411</v>
      </c>
      <c r="O1489" s="12" t="s">
        <v>1997</v>
      </c>
    </row>
    <row r="1490" spans="1:15">
      <c r="A1490" s="13" t="s">
        <v>6281</v>
      </c>
      <c r="B1490" s="13" t="s">
        <v>4176</v>
      </c>
      <c r="D1490" s="13" t="s">
        <v>4176</v>
      </c>
      <c r="E1490" s="13" t="s">
        <v>6281</v>
      </c>
      <c r="F1490" s="13" t="s">
        <v>6282</v>
      </c>
      <c r="G1490" s="13" t="s">
        <v>792</v>
      </c>
      <c r="H1490" s="13" t="s">
        <v>3</v>
      </c>
      <c r="I1490" s="13" t="s">
        <v>12877</v>
      </c>
      <c r="J1490" s="13" t="s">
        <v>8908</v>
      </c>
      <c r="K1490" s="13">
        <v>26798069</v>
      </c>
      <c r="L1490" s="13">
        <v>26798069</v>
      </c>
      <c r="M1490" s="12" t="s">
        <v>29</v>
      </c>
      <c r="N1490" s="12" t="s">
        <v>7412</v>
      </c>
      <c r="O1490" s="12" t="s">
        <v>6282</v>
      </c>
    </row>
    <row r="1491" spans="1:15">
      <c r="A1491" s="13" t="s">
        <v>4131</v>
      </c>
      <c r="B1491" s="13" t="s">
        <v>4133</v>
      </c>
      <c r="D1491" s="13" t="s">
        <v>4133</v>
      </c>
      <c r="E1491" s="13" t="s">
        <v>4131</v>
      </c>
      <c r="F1491" s="13" t="s">
        <v>1350</v>
      </c>
      <c r="G1491" s="13" t="s">
        <v>792</v>
      </c>
      <c r="H1491" s="13" t="s">
        <v>6</v>
      </c>
      <c r="I1491" s="13" t="s">
        <v>12877</v>
      </c>
      <c r="J1491" s="13" t="s">
        <v>4132</v>
      </c>
      <c r="K1491" s="13">
        <v>26910216</v>
      </c>
      <c r="L1491" s="13">
        <v>26910216</v>
      </c>
      <c r="M1491" s="12" t="s">
        <v>29</v>
      </c>
      <c r="N1491" s="12" t="s">
        <v>3114</v>
      </c>
      <c r="O1491" s="12" t="s">
        <v>1350</v>
      </c>
    </row>
    <row r="1492" spans="1:15">
      <c r="A1492" s="13" t="s">
        <v>6971</v>
      </c>
      <c r="B1492" s="13" t="s">
        <v>6972</v>
      </c>
      <c r="D1492" s="13" t="s">
        <v>6972</v>
      </c>
      <c r="E1492" s="13" t="s">
        <v>6971</v>
      </c>
      <c r="F1492" s="13" t="s">
        <v>6973</v>
      </c>
      <c r="G1492" s="13" t="s">
        <v>792</v>
      </c>
      <c r="H1492" s="13" t="s">
        <v>5</v>
      </c>
      <c r="I1492" s="13" t="s">
        <v>12877</v>
      </c>
      <c r="J1492" s="13" t="s">
        <v>13155</v>
      </c>
      <c r="K1492" s="13">
        <v>26711140</v>
      </c>
      <c r="L1492" s="13">
        <v>0</v>
      </c>
      <c r="M1492" s="12" t="s">
        <v>29</v>
      </c>
      <c r="N1492" s="12" t="s">
        <v>4176</v>
      </c>
      <c r="O1492" s="12" t="s">
        <v>6973</v>
      </c>
    </row>
    <row r="1493" spans="1:15">
      <c r="A1493" s="13" t="s">
        <v>3389</v>
      </c>
      <c r="B1493" s="13" t="s">
        <v>3390</v>
      </c>
      <c r="D1493" s="13" t="s">
        <v>3390</v>
      </c>
      <c r="E1493" s="13" t="s">
        <v>3389</v>
      </c>
      <c r="F1493" s="13" t="s">
        <v>1341</v>
      </c>
      <c r="G1493" s="13" t="s">
        <v>201</v>
      </c>
      <c r="H1493" s="13" t="s">
        <v>6</v>
      </c>
      <c r="I1493" s="13" t="s">
        <v>12877</v>
      </c>
      <c r="J1493" s="13" t="s">
        <v>11893</v>
      </c>
      <c r="K1493" s="13">
        <v>25366348</v>
      </c>
      <c r="L1493" s="13">
        <v>0</v>
      </c>
      <c r="M1493" s="12" t="s">
        <v>29</v>
      </c>
      <c r="N1493" s="12" t="s">
        <v>1220</v>
      </c>
      <c r="O1493" s="12" t="s">
        <v>1341</v>
      </c>
    </row>
    <row r="1494" spans="1:15">
      <c r="A1494" s="13" t="s">
        <v>5776</v>
      </c>
      <c r="B1494" s="13" t="s">
        <v>4181</v>
      </c>
      <c r="D1494" s="13" t="s">
        <v>4181</v>
      </c>
      <c r="E1494" s="13" t="s">
        <v>5776</v>
      </c>
      <c r="F1494" s="13" t="s">
        <v>5777</v>
      </c>
      <c r="G1494" s="13" t="s">
        <v>10748</v>
      </c>
      <c r="H1494" s="13" t="s">
        <v>4</v>
      </c>
      <c r="I1494" s="13" t="s">
        <v>12877</v>
      </c>
      <c r="J1494" s="13" t="s">
        <v>5778</v>
      </c>
      <c r="K1494" s="13">
        <v>44092773</v>
      </c>
      <c r="L1494" s="13">
        <v>0</v>
      </c>
      <c r="M1494" s="12" t="s">
        <v>29</v>
      </c>
      <c r="N1494" s="12" t="s">
        <v>3053</v>
      </c>
      <c r="O1494" s="12" t="s">
        <v>5777</v>
      </c>
    </row>
    <row r="1495" spans="1:15">
      <c r="A1495" s="13" t="s">
        <v>3392</v>
      </c>
      <c r="B1495" s="13" t="s">
        <v>3394</v>
      </c>
      <c r="D1495" s="13" t="s">
        <v>3394</v>
      </c>
      <c r="E1495" s="13" t="s">
        <v>3392</v>
      </c>
      <c r="F1495" s="13" t="s">
        <v>3393</v>
      </c>
      <c r="G1495" s="13" t="s">
        <v>201</v>
      </c>
      <c r="H1495" s="13" t="s">
        <v>6</v>
      </c>
      <c r="I1495" s="13" t="s">
        <v>12877</v>
      </c>
      <c r="J1495" s="13" t="s">
        <v>10258</v>
      </c>
      <c r="K1495" s="13">
        <v>25308012</v>
      </c>
      <c r="L1495" s="13">
        <v>89904813</v>
      </c>
      <c r="M1495" s="12" t="s">
        <v>29</v>
      </c>
      <c r="N1495" s="12" t="s">
        <v>3391</v>
      </c>
      <c r="O1495" s="12" t="s">
        <v>3393</v>
      </c>
    </row>
    <row r="1496" spans="1:15">
      <c r="A1496" s="13" t="s">
        <v>5844</v>
      </c>
      <c r="B1496" s="13" t="s">
        <v>4186</v>
      </c>
      <c r="D1496" s="13" t="s">
        <v>4186</v>
      </c>
      <c r="E1496" s="13" t="s">
        <v>5844</v>
      </c>
      <c r="F1496" s="13" t="s">
        <v>5845</v>
      </c>
      <c r="G1496" s="13" t="s">
        <v>10748</v>
      </c>
      <c r="H1496" s="13" t="s">
        <v>5</v>
      </c>
      <c r="I1496" s="13" t="s">
        <v>12877</v>
      </c>
      <c r="J1496" s="13" t="s">
        <v>10943</v>
      </c>
      <c r="K1496" s="13">
        <v>27679016</v>
      </c>
      <c r="L1496" s="13">
        <v>27679016</v>
      </c>
      <c r="M1496" s="12" t="s">
        <v>29</v>
      </c>
      <c r="N1496" s="12" t="s">
        <v>1656</v>
      </c>
      <c r="O1496" s="12" t="s">
        <v>5845</v>
      </c>
    </row>
    <row r="1497" spans="1:15">
      <c r="A1497" s="13" t="s">
        <v>3401</v>
      </c>
      <c r="B1497" s="13" t="s">
        <v>3402</v>
      </c>
      <c r="D1497" s="13" t="s">
        <v>3402</v>
      </c>
      <c r="E1497" s="13" t="s">
        <v>3401</v>
      </c>
      <c r="F1497" s="13" t="s">
        <v>832</v>
      </c>
      <c r="G1497" s="13" t="s">
        <v>201</v>
      </c>
      <c r="H1497" s="13" t="s">
        <v>6</v>
      </c>
      <c r="I1497" s="13" t="s">
        <v>12877</v>
      </c>
      <c r="J1497" s="13" t="s">
        <v>11894</v>
      </c>
      <c r="K1497" s="13">
        <v>25367697</v>
      </c>
      <c r="L1497" s="13">
        <v>25367697</v>
      </c>
      <c r="M1497" s="12" t="s">
        <v>29</v>
      </c>
      <c r="N1497" s="12" t="s">
        <v>1377</v>
      </c>
      <c r="O1497" s="12" t="s">
        <v>832</v>
      </c>
    </row>
    <row r="1498" spans="1:15">
      <c r="A1498" s="13" t="s">
        <v>5839</v>
      </c>
      <c r="B1498" s="13" t="s">
        <v>4195</v>
      </c>
      <c r="D1498" s="13" t="s">
        <v>4195</v>
      </c>
      <c r="E1498" s="13" t="s">
        <v>5839</v>
      </c>
      <c r="F1498" s="13" t="s">
        <v>264</v>
      </c>
      <c r="G1498" s="13" t="s">
        <v>10748</v>
      </c>
      <c r="H1498" s="13" t="s">
        <v>5</v>
      </c>
      <c r="I1498" s="13" t="s">
        <v>12877</v>
      </c>
      <c r="J1498" s="13" t="s">
        <v>9404</v>
      </c>
      <c r="K1498" s="13">
        <v>27678579</v>
      </c>
      <c r="L1498" s="13">
        <v>27678579</v>
      </c>
      <c r="M1498" s="12" t="s">
        <v>29</v>
      </c>
      <c r="N1498" s="12" t="s">
        <v>5838</v>
      </c>
      <c r="O1498" s="12" t="s">
        <v>264</v>
      </c>
    </row>
    <row r="1499" spans="1:15">
      <c r="A1499" s="13" t="s">
        <v>5962</v>
      </c>
      <c r="B1499" s="13" t="s">
        <v>4197</v>
      </c>
      <c r="D1499" s="13" t="s">
        <v>4197</v>
      </c>
      <c r="E1499" s="13" t="s">
        <v>5962</v>
      </c>
      <c r="F1499" s="13" t="s">
        <v>1496</v>
      </c>
      <c r="G1499" s="13" t="s">
        <v>201</v>
      </c>
      <c r="H1499" s="13" t="s">
        <v>6</v>
      </c>
      <c r="I1499" s="13" t="s">
        <v>12877</v>
      </c>
      <c r="J1499" s="13" t="s">
        <v>8866</v>
      </c>
      <c r="K1499" s="13">
        <v>25367909</v>
      </c>
      <c r="L1499" s="13">
        <v>25367909</v>
      </c>
      <c r="M1499" s="12" t="s">
        <v>29</v>
      </c>
      <c r="N1499" s="12" t="s">
        <v>7413</v>
      </c>
      <c r="O1499" s="12" t="s">
        <v>1496</v>
      </c>
    </row>
    <row r="1500" spans="1:15">
      <c r="A1500" s="13" t="s">
        <v>6055</v>
      </c>
      <c r="B1500" s="13" t="s">
        <v>469</v>
      </c>
      <c r="D1500" s="13" t="s">
        <v>469</v>
      </c>
      <c r="E1500" s="13" t="s">
        <v>6055</v>
      </c>
      <c r="F1500" s="13" t="s">
        <v>6056</v>
      </c>
      <c r="G1500" s="13" t="s">
        <v>201</v>
      </c>
      <c r="H1500" s="13" t="s">
        <v>6</v>
      </c>
      <c r="I1500" s="13" t="s">
        <v>12877</v>
      </c>
      <c r="J1500" s="13" t="s">
        <v>13156</v>
      </c>
      <c r="K1500" s="13">
        <v>25367746</v>
      </c>
      <c r="L1500" s="13">
        <v>25367746</v>
      </c>
      <c r="M1500" s="12" t="s">
        <v>29</v>
      </c>
      <c r="N1500" s="12" t="s">
        <v>7414</v>
      </c>
      <c r="O1500" s="12" t="s">
        <v>6056</v>
      </c>
    </row>
    <row r="1501" spans="1:15">
      <c r="A1501" s="13" t="s">
        <v>3441</v>
      </c>
      <c r="B1501" s="13" t="s">
        <v>3444</v>
      </c>
      <c r="D1501" s="13" t="s">
        <v>3444</v>
      </c>
      <c r="E1501" s="13" t="s">
        <v>3441</v>
      </c>
      <c r="F1501" s="13" t="s">
        <v>3442</v>
      </c>
      <c r="G1501" s="13" t="s">
        <v>201</v>
      </c>
      <c r="H1501" s="13" t="s">
        <v>12</v>
      </c>
      <c r="I1501" s="13" t="s">
        <v>12877</v>
      </c>
      <c r="J1501" s="13" t="s">
        <v>10275</v>
      </c>
      <c r="K1501" s="13">
        <v>25771021</v>
      </c>
      <c r="L1501" s="13">
        <v>25771021</v>
      </c>
      <c r="M1501" s="12" t="s">
        <v>29</v>
      </c>
      <c r="N1501" s="12" t="s">
        <v>3323</v>
      </c>
      <c r="O1501" s="12" t="s">
        <v>3442</v>
      </c>
    </row>
    <row r="1502" spans="1:15">
      <c r="A1502" s="13" t="s">
        <v>3896</v>
      </c>
      <c r="B1502" s="13" t="s">
        <v>3897</v>
      </c>
      <c r="D1502" s="13" t="s">
        <v>3897</v>
      </c>
      <c r="E1502" s="13" t="s">
        <v>3896</v>
      </c>
      <c r="F1502" s="13" t="s">
        <v>1944</v>
      </c>
      <c r="G1502" s="13" t="s">
        <v>172</v>
      </c>
      <c r="H1502" s="13" t="s">
        <v>3</v>
      </c>
      <c r="I1502" s="13" t="s">
        <v>12877</v>
      </c>
      <c r="J1502" s="13" t="s">
        <v>13157</v>
      </c>
      <c r="K1502" s="13">
        <v>24821207</v>
      </c>
      <c r="L1502" s="13">
        <v>24822648</v>
      </c>
      <c r="M1502" s="12" t="s">
        <v>29</v>
      </c>
      <c r="N1502" s="12" t="s">
        <v>1492</v>
      </c>
      <c r="O1502" s="12" t="s">
        <v>9355</v>
      </c>
    </row>
    <row r="1503" spans="1:15">
      <c r="A1503" s="13" t="s">
        <v>3950</v>
      </c>
      <c r="B1503" s="13" t="s">
        <v>1515</v>
      </c>
      <c r="D1503" s="13" t="s">
        <v>1515</v>
      </c>
      <c r="E1503" s="13" t="s">
        <v>3950</v>
      </c>
      <c r="F1503" s="13" t="s">
        <v>3951</v>
      </c>
      <c r="G1503" s="13" t="s">
        <v>10767</v>
      </c>
      <c r="H1503" s="13" t="s">
        <v>6</v>
      </c>
      <c r="I1503" s="13" t="s">
        <v>12877</v>
      </c>
      <c r="J1503" s="13" t="s">
        <v>13158</v>
      </c>
      <c r="K1503" s="13">
        <v>27642950</v>
      </c>
      <c r="L1503" s="13">
        <v>27643932</v>
      </c>
      <c r="M1503" s="12" t="s">
        <v>29</v>
      </c>
      <c r="N1503" s="12" t="s">
        <v>3949</v>
      </c>
      <c r="O1503" s="12" t="s">
        <v>3951</v>
      </c>
    </row>
    <row r="1504" spans="1:15">
      <c r="A1504" s="13" t="s">
        <v>4345</v>
      </c>
      <c r="B1504" s="13" t="s">
        <v>1697</v>
      </c>
      <c r="D1504" s="13" t="s">
        <v>1697</v>
      </c>
      <c r="E1504" s="13" t="s">
        <v>4345</v>
      </c>
      <c r="F1504" s="13" t="s">
        <v>4346</v>
      </c>
      <c r="G1504" s="13" t="s">
        <v>10767</v>
      </c>
      <c r="H1504" s="13" t="s">
        <v>6</v>
      </c>
      <c r="I1504" s="13" t="s">
        <v>12877</v>
      </c>
      <c r="J1504" s="13" t="s">
        <v>8767</v>
      </c>
      <c r="K1504" s="13">
        <v>44056294</v>
      </c>
      <c r="L1504" s="13">
        <v>0</v>
      </c>
      <c r="M1504" s="12" t="s">
        <v>29</v>
      </c>
      <c r="N1504" s="12" t="s">
        <v>6980</v>
      </c>
      <c r="O1504" s="12" t="s">
        <v>4346</v>
      </c>
    </row>
    <row r="1505" spans="1:15">
      <c r="A1505" s="13" t="s">
        <v>6306</v>
      </c>
      <c r="B1505" s="13" t="s">
        <v>4209</v>
      </c>
      <c r="D1505" s="13" t="s">
        <v>4209</v>
      </c>
      <c r="E1505" s="13" t="s">
        <v>6306</v>
      </c>
      <c r="F1505" s="13" t="s">
        <v>2951</v>
      </c>
      <c r="G1505" s="13" t="s">
        <v>10767</v>
      </c>
      <c r="H1505" s="13" t="s">
        <v>7</v>
      </c>
      <c r="I1505" s="13" t="s">
        <v>12877</v>
      </c>
      <c r="J1505" s="13" t="s">
        <v>3932</v>
      </c>
      <c r="K1505" s="13">
        <v>44056185</v>
      </c>
      <c r="L1505" s="13">
        <v>0</v>
      </c>
      <c r="M1505" s="12" t="s">
        <v>29</v>
      </c>
      <c r="N1505" s="12" t="s">
        <v>7415</v>
      </c>
      <c r="O1505" s="12" t="s">
        <v>2951</v>
      </c>
    </row>
    <row r="1506" spans="1:15">
      <c r="A1506" s="13" t="s">
        <v>3952</v>
      </c>
      <c r="B1506" s="13" t="s">
        <v>3953</v>
      </c>
      <c r="D1506" s="13" t="s">
        <v>3953</v>
      </c>
      <c r="E1506" s="13" t="s">
        <v>3952</v>
      </c>
      <c r="F1506" s="13" t="s">
        <v>2586</v>
      </c>
      <c r="G1506" s="13" t="s">
        <v>10767</v>
      </c>
      <c r="H1506" s="13" t="s">
        <v>6</v>
      </c>
      <c r="I1506" s="13" t="s">
        <v>12877</v>
      </c>
      <c r="J1506" s="13" t="s">
        <v>8762</v>
      </c>
      <c r="K1506" s="13">
        <v>27645236</v>
      </c>
      <c r="L1506" s="13">
        <v>27666283</v>
      </c>
      <c r="M1506" s="12" t="s">
        <v>29</v>
      </c>
      <c r="N1506" s="12" t="s">
        <v>2508</v>
      </c>
      <c r="O1506" s="12" t="s">
        <v>2586</v>
      </c>
    </row>
    <row r="1507" spans="1:15">
      <c r="A1507" s="13" t="s">
        <v>2378</v>
      </c>
      <c r="B1507" s="13" t="s">
        <v>2379</v>
      </c>
      <c r="D1507" s="13" t="s">
        <v>2379</v>
      </c>
      <c r="E1507" s="13" t="s">
        <v>2378</v>
      </c>
      <c r="F1507" s="13" t="s">
        <v>746</v>
      </c>
      <c r="G1507" s="13" t="s">
        <v>73</v>
      </c>
      <c r="H1507" s="13" t="s">
        <v>6</v>
      </c>
      <c r="I1507" s="13" t="s">
        <v>12877</v>
      </c>
      <c r="J1507" s="13" t="s">
        <v>11823</v>
      </c>
      <c r="K1507" s="13">
        <v>24545232</v>
      </c>
      <c r="L1507" s="13">
        <v>24545232</v>
      </c>
      <c r="M1507" s="12" t="s">
        <v>29</v>
      </c>
      <c r="N1507" s="12" t="s">
        <v>6909</v>
      </c>
      <c r="O1507" s="12" t="s">
        <v>746</v>
      </c>
    </row>
    <row r="1508" spans="1:15">
      <c r="A1508" s="13" t="s">
        <v>2410</v>
      </c>
      <c r="B1508" s="13" t="s">
        <v>2411</v>
      </c>
      <c r="D1508" s="13" t="s">
        <v>2411</v>
      </c>
      <c r="E1508" s="13" t="s">
        <v>2410</v>
      </c>
      <c r="F1508" s="13" t="s">
        <v>402</v>
      </c>
      <c r="G1508" s="13" t="s">
        <v>73</v>
      </c>
      <c r="H1508" s="13" t="s">
        <v>12</v>
      </c>
      <c r="I1508" s="13" t="s">
        <v>12877</v>
      </c>
      <c r="J1508" s="13" t="s">
        <v>13159</v>
      </c>
      <c r="K1508" s="13">
        <v>24631045</v>
      </c>
      <c r="L1508" s="13">
        <v>24631045</v>
      </c>
      <c r="M1508" s="12" t="s">
        <v>29</v>
      </c>
      <c r="N1508" s="12" t="s">
        <v>7416</v>
      </c>
      <c r="O1508" s="12" t="s">
        <v>402</v>
      </c>
    </row>
    <row r="1509" spans="1:15">
      <c r="A1509" s="13" t="s">
        <v>2444</v>
      </c>
      <c r="B1509" s="13" t="s">
        <v>2445</v>
      </c>
      <c r="D1509" s="13" t="s">
        <v>2445</v>
      </c>
      <c r="E1509" s="13" t="s">
        <v>2444</v>
      </c>
      <c r="F1509" s="13" t="s">
        <v>220</v>
      </c>
      <c r="G1509" s="13" t="s">
        <v>73</v>
      </c>
      <c r="H1509" s="13" t="s">
        <v>9</v>
      </c>
      <c r="I1509" s="13" t="s">
        <v>12877</v>
      </c>
      <c r="J1509" s="13" t="s">
        <v>13160</v>
      </c>
      <c r="K1509" s="13">
        <v>24533239</v>
      </c>
      <c r="L1509" s="13">
        <v>24532100</v>
      </c>
      <c r="M1509" s="12" t="s">
        <v>29</v>
      </c>
      <c r="N1509" s="12" t="s">
        <v>696</v>
      </c>
      <c r="O1509" s="12" t="s">
        <v>220</v>
      </c>
    </row>
    <row r="1510" spans="1:15">
      <c r="A1510" s="13" t="s">
        <v>6298</v>
      </c>
      <c r="B1510" s="13" t="s">
        <v>4190</v>
      </c>
      <c r="D1510" s="13" t="s">
        <v>4190</v>
      </c>
      <c r="E1510" s="13" t="s">
        <v>6298</v>
      </c>
      <c r="F1510" s="13" t="s">
        <v>509</v>
      </c>
      <c r="G1510" s="13" t="s">
        <v>201</v>
      </c>
      <c r="H1510" s="13" t="s">
        <v>7</v>
      </c>
      <c r="I1510" s="13" t="s">
        <v>12877</v>
      </c>
      <c r="J1510" s="13" t="s">
        <v>11896</v>
      </c>
      <c r="K1510" s="13">
        <v>25750151</v>
      </c>
      <c r="L1510" s="13">
        <v>25751460</v>
      </c>
      <c r="M1510" s="12" t="s">
        <v>29</v>
      </c>
      <c r="N1510" s="12" t="s">
        <v>7417</v>
      </c>
      <c r="O1510" s="12" t="s">
        <v>509</v>
      </c>
    </row>
    <row r="1511" spans="1:15">
      <c r="A1511" s="13" t="s">
        <v>8604</v>
      </c>
      <c r="B1511" s="13" t="s">
        <v>8572</v>
      </c>
      <c r="D1511" s="13" t="s">
        <v>8572</v>
      </c>
      <c r="E1511" s="13" t="s">
        <v>8604</v>
      </c>
      <c r="F1511" s="13" t="s">
        <v>9356</v>
      </c>
      <c r="G1511" s="13" t="s">
        <v>201</v>
      </c>
      <c r="H1511" s="13" t="s">
        <v>12</v>
      </c>
      <c r="I1511" s="13" t="s">
        <v>12877</v>
      </c>
      <c r="J1511" s="13" t="s">
        <v>12070</v>
      </c>
      <c r="K1511" s="13">
        <v>25331258</v>
      </c>
      <c r="L1511" s="13">
        <v>83076381</v>
      </c>
      <c r="M1511" s="12" t="s">
        <v>29</v>
      </c>
      <c r="N1511" s="12" t="s">
        <v>8909</v>
      </c>
      <c r="O1511" s="12" t="s">
        <v>9356</v>
      </c>
    </row>
    <row r="1512" spans="1:15">
      <c r="A1512" s="13" t="s">
        <v>3475</v>
      </c>
      <c r="B1512" s="13" t="s">
        <v>3478</v>
      </c>
      <c r="D1512" s="13" t="s">
        <v>3478</v>
      </c>
      <c r="E1512" s="13" t="s">
        <v>3475</v>
      </c>
      <c r="F1512" s="13" t="s">
        <v>3476</v>
      </c>
      <c r="G1512" s="13" t="s">
        <v>201</v>
      </c>
      <c r="H1512" s="13" t="s">
        <v>12</v>
      </c>
      <c r="I1512" s="13" t="s">
        <v>12877</v>
      </c>
      <c r="J1512" s="13" t="s">
        <v>11898</v>
      </c>
      <c r="K1512" s="13">
        <v>25402944</v>
      </c>
      <c r="L1512" s="13">
        <v>87125752</v>
      </c>
      <c r="M1512" s="12" t="s">
        <v>29</v>
      </c>
      <c r="N1512" s="12" t="s">
        <v>1754</v>
      </c>
      <c r="O1512" s="12" t="s">
        <v>3476</v>
      </c>
    </row>
    <row r="1513" spans="1:15">
      <c r="A1513" s="13" t="s">
        <v>3315</v>
      </c>
      <c r="B1513" s="13" t="s">
        <v>3316</v>
      </c>
      <c r="D1513" s="13" t="s">
        <v>3316</v>
      </c>
      <c r="E1513" s="13" t="s">
        <v>3315</v>
      </c>
      <c r="F1513" s="13" t="s">
        <v>664</v>
      </c>
      <c r="G1513" s="13" t="s">
        <v>201</v>
      </c>
      <c r="H1513" s="13" t="s">
        <v>5</v>
      </c>
      <c r="I1513" s="13" t="s">
        <v>12877</v>
      </c>
      <c r="J1513" s="13" t="s">
        <v>13161</v>
      </c>
      <c r="K1513" s="13">
        <v>25481951</v>
      </c>
      <c r="L1513" s="13">
        <v>25481951</v>
      </c>
      <c r="M1513" s="12" t="s">
        <v>29</v>
      </c>
      <c r="N1513" s="12" t="s">
        <v>2920</v>
      </c>
      <c r="O1513" s="12" t="s">
        <v>664</v>
      </c>
    </row>
    <row r="1514" spans="1:15">
      <c r="A1514" s="13" t="s">
        <v>3520</v>
      </c>
      <c r="B1514" s="13" t="s">
        <v>3522</v>
      </c>
      <c r="D1514" s="13" t="s">
        <v>3522</v>
      </c>
      <c r="E1514" s="13" t="s">
        <v>3520</v>
      </c>
      <c r="F1514" s="13" t="s">
        <v>3521</v>
      </c>
      <c r="G1514" s="13" t="s">
        <v>3519</v>
      </c>
      <c r="H1514" s="13" t="s">
        <v>3</v>
      </c>
      <c r="I1514" s="13" t="s">
        <v>12877</v>
      </c>
      <c r="J1514" s="13" t="s">
        <v>9370</v>
      </c>
      <c r="K1514" s="13">
        <v>25311463</v>
      </c>
      <c r="L1514" s="13">
        <v>83490298</v>
      </c>
      <c r="M1514" s="12" t="s">
        <v>29</v>
      </c>
      <c r="N1514" s="12" t="s">
        <v>3440</v>
      </c>
      <c r="O1514" s="12" t="s">
        <v>3521</v>
      </c>
    </row>
    <row r="1515" spans="1:15">
      <c r="A1515" s="13" t="s">
        <v>3570</v>
      </c>
      <c r="B1515" s="13" t="s">
        <v>3572</v>
      </c>
      <c r="D1515" s="13" t="s">
        <v>3572</v>
      </c>
      <c r="E1515" s="13" t="s">
        <v>3570</v>
      </c>
      <c r="F1515" s="13" t="s">
        <v>3571</v>
      </c>
      <c r="G1515" s="13" t="s">
        <v>3519</v>
      </c>
      <c r="H1515" s="13" t="s">
        <v>4</v>
      </c>
      <c r="I1515" s="13" t="s">
        <v>12877</v>
      </c>
      <c r="J1515" s="13" t="s">
        <v>7945</v>
      </c>
      <c r="K1515" s="13">
        <v>25569035</v>
      </c>
      <c r="L1515" s="13">
        <v>88165882</v>
      </c>
      <c r="M1515" s="12" t="s">
        <v>29</v>
      </c>
      <c r="N1515" s="12" t="s">
        <v>169</v>
      </c>
      <c r="O1515" s="12" t="s">
        <v>3571</v>
      </c>
    </row>
    <row r="1516" spans="1:15">
      <c r="A1516" s="13" t="s">
        <v>3600</v>
      </c>
      <c r="B1516" s="13" t="s">
        <v>3602</v>
      </c>
      <c r="D1516" s="13" t="s">
        <v>3602</v>
      </c>
      <c r="E1516" s="13" t="s">
        <v>3600</v>
      </c>
      <c r="F1516" s="13" t="s">
        <v>3601</v>
      </c>
      <c r="G1516" s="13" t="s">
        <v>3519</v>
      </c>
      <c r="H1516" s="13" t="s">
        <v>7</v>
      </c>
      <c r="I1516" s="13" t="s">
        <v>12877</v>
      </c>
      <c r="J1516" s="13" t="s">
        <v>6974</v>
      </c>
      <c r="K1516" s="13">
        <v>25313547</v>
      </c>
      <c r="L1516" s="13">
        <v>0</v>
      </c>
      <c r="M1516" s="12" t="s">
        <v>29</v>
      </c>
      <c r="N1516" s="12" t="s">
        <v>3208</v>
      </c>
      <c r="O1516" s="12" t="s">
        <v>3601</v>
      </c>
    </row>
    <row r="1517" spans="1:15">
      <c r="A1517" s="13" t="s">
        <v>3606</v>
      </c>
      <c r="B1517" s="13" t="s">
        <v>3607</v>
      </c>
      <c r="D1517" s="13" t="s">
        <v>3607</v>
      </c>
      <c r="E1517" s="13" t="s">
        <v>3606</v>
      </c>
      <c r="F1517" s="13" t="s">
        <v>7418</v>
      </c>
      <c r="G1517" s="13" t="s">
        <v>3519</v>
      </c>
      <c r="H1517" s="13" t="s">
        <v>5</v>
      </c>
      <c r="I1517" s="13" t="s">
        <v>12877</v>
      </c>
      <c r="J1517" s="13" t="s">
        <v>9358</v>
      </c>
      <c r="K1517" s="13">
        <v>25312098</v>
      </c>
      <c r="L1517" s="13">
        <v>0</v>
      </c>
      <c r="M1517" s="12" t="s">
        <v>29</v>
      </c>
      <c r="N1517" s="12" t="s">
        <v>3221</v>
      </c>
      <c r="O1517" s="12" t="s">
        <v>7418</v>
      </c>
    </row>
    <row r="1518" spans="1:15">
      <c r="A1518" s="13" t="s">
        <v>10278</v>
      </c>
      <c r="B1518" s="13" t="s">
        <v>7696</v>
      </c>
      <c r="D1518" s="13" t="s">
        <v>7696</v>
      </c>
      <c r="E1518" s="13" t="s">
        <v>10278</v>
      </c>
      <c r="F1518" s="13" t="s">
        <v>576</v>
      </c>
      <c r="G1518" s="13" t="s">
        <v>3519</v>
      </c>
      <c r="H1518" s="13" t="s">
        <v>12</v>
      </c>
      <c r="I1518" s="13" t="s">
        <v>12877</v>
      </c>
      <c r="J1518" s="13" t="s">
        <v>13162</v>
      </c>
      <c r="K1518" s="13">
        <v>25590604</v>
      </c>
      <c r="L1518" s="13">
        <v>85588749</v>
      </c>
      <c r="M1518" s="12" t="s">
        <v>29</v>
      </c>
      <c r="N1518" s="12" t="s">
        <v>518</v>
      </c>
      <c r="O1518" s="12" t="s">
        <v>576</v>
      </c>
    </row>
    <row r="1519" spans="1:15">
      <c r="A1519" s="13" t="s">
        <v>6154</v>
      </c>
      <c r="B1519" s="13" t="s">
        <v>423</v>
      </c>
      <c r="D1519" s="13" t="s">
        <v>423</v>
      </c>
      <c r="E1519" s="13" t="s">
        <v>6154</v>
      </c>
      <c r="F1519" s="13" t="s">
        <v>6155</v>
      </c>
      <c r="G1519" s="13" t="s">
        <v>3519</v>
      </c>
      <c r="H1519" s="13" t="s">
        <v>12</v>
      </c>
      <c r="I1519" s="13" t="s">
        <v>12877</v>
      </c>
      <c r="J1519" s="13" t="s">
        <v>13163</v>
      </c>
      <c r="K1519" s="13">
        <v>25590594</v>
      </c>
      <c r="L1519" s="13">
        <v>87063351</v>
      </c>
      <c r="M1519" s="12" t="s">
        <v>29</v>
      </c>
      <c r="N1519" s="12" t="s">
        <v>7419</v>
      </c>
      <c r="O1519" s="12" t="s">
        <v>6155</v>
      </c>
    </row>
    <row r="1520" spans="1:15">
      <c r="A1520" s="13" t="s">
        <v>3628</v>
      </c>
      <c r="B1520" s="13" t="s">
        <v>379</v>
      </c>
      <c r="D1520" s="13" t="s">
        <v>379</v>
      </c>
      <c r="E1520" s="13" t="s">
        <v>3628</v>
      </c>
      <c r="F1520" s="13" t="s">
        <v>3471</v>
      </c>
      <c r="G1520" s="13" t="s">
        <v>3519</v>
      </c>
      <c r="H1520" s="13" t="s">
        <v>12</v>
      </c>
      <c r="I1520" s="13" t="s">
        <v>12877</v>
      </c>
      <c r="J1520" s="13" t="s">
        <v>3629</v>
      </c>
      <c r="K1520" s="13">
        <v>25590582</v>
      </c>
      <c r="L1520" s="13">
        <v>25590039</v>
      </c>
      <c r="M1520" s="12" t="s">
        <v>29</v>
      </c>
      <c r="N1520" s="12" t="s">
        <v>2647</v>
      </c>
      <c r="O1520" s="12" t="s">
        <v>3471</v>
      </c>
    </row>
    <row r="1521" spans="1:15">
      <c r="A1521" s="13" t="s">
        <v>6285</v>
      </c>
      <c r="B1521" s="13" t="s">
        <v>4225</v>
      </c>
      <c r="D1521" s="13" t="s">
        <v>4225</v>
      </c>
      <c r="E1521" s="13" t="s">
        <v>6285</v>
      </c>
      <c r="F1521" s="13" t="s">
        <v>6286</v>
      </c>
      <c r="G1521" s="13" t="s">
        <v>195</v>
      </c>
      <c r="H1521" s="13" t="s">
        <v>10</v>
      </c>
      <c r="I1521" s="13" t="s">
        <v>12877</v>
      </c>
      <c r="J1521" s="13" t="s">
        <v>4479</v>
      </c>
      <c r="K1521" s="13">
        <v>26803366</v>
      </c>
      <c r="L1521" s="13">
        <v>26803366</v>
      </c>
      <c r="M1521" s="12" t="s">
        <v>29</v>
      </c>
      <c r="N1521" s="12" t="s">
        <v>7420</v>
      </c>
      <c r="O1521" s="12" t="s">
        <v>6286</v>
      </c>
    </row>
    <row r="1522" spans="1:15">
      <c r="A1522" s="13" t="s">
        <v>4476</v>
      </c>
      <c r="B1522" s="13" t="s">
        <v>533</v>
      </c>
      <c r="D1522" s="13" t="s">
        <v>533</v>
      </c>
      <c r="E1522" s="13" t="s">
        <v>4476</v>
      </c>
      <c r="F1522" s="13" t="s">
        <v>207</v>
      </c>
      <c r="G1522" s="13" t="s">
        <v>195</v>
      </c>
      <c r="H1522" s="13" t="s">
        <v>5</v>
      </c>
      <c r="I1522" s="13" t="s">
        <v>12877</v>
      </c>
      <c r="J1522" s="13" t="s">
        <v>10944</v>
      </c>
      <c r="K1522" s="13">
        <v>26536479</v>
      </c>
      <c r="L1522" s="13">
        <v>26536479</v>
      </c>
      <c r="M1522" s="12" t="s">
        <v>29</v>
      </c>
      <c r="N1522" s="12" t="s">
        <v>4475</v>
      </c>
      <c r="O1522" s="12" t="s">
        <v>207</v>
      </c>
    </row>
    <row r="1523" spans="1:15">
      <c r="A1523" s="13" t="s">
        <v>4466</v>
      </c>
      <c r="B1523" s="13" t="s">
        <v>4229</v>
      </c>
      <c r="D1523" s="13" t="s">
        <v>4229</v>
      </c>
      <c r="E1523" s="13" t="s">
        <v>4466</v>
      </c>
      <c r="F1523" s="13" t="s">
        <v>4467</v>
      </c>
      <c r="G1523" s="13" t="s">
        <v>195</v>
      </c>
      <c r="H1523" s="13" t="s">
        <v>5</v>
      </c>
      <c r="I1523" s="13" t="s">
        <v>12877</v>
      </c>
      <c r="J1523" s="13" t="s">
        <v>13164</v>
      </c>
      <c r="K1523" s="13">
        <v>26545075</v>
      </c>
      <c r="L1523" s="13">
        <v>26544075</v>
      </c>
      <c r="M1523" s="12" t="s">
        <v>29</v>
      </c>
      <c r="N1523" s="12" t="s">
        <v>1601</v>
      </c>
      <c r="O1523" s="12" t="s">
        <v>4467</v>
      </c>
    </row>
    <row r="1524" spans="1:15">
      <c r="A1524" s="13" t="s">
        <v>1694</v>
      </c>
      <c r="B1524" s="13" t="s">
        <v>1696</v>
      </c>
      <c r="D1524" s="13" t="s">
        <v>1696</v>
      </c>
      <c r="E1524" s="13" t="s">
        <v>1694</v>
      </c>
      <c r="F1524" s="13" t="s">
        <v>1695</v>
      </c>
      <c r="G1524" s="13" t="s">
        <v>10749</v>
      </c>
      <c r="H1524" s="13" t="s">
        <v>17</v>
      </c>
      <c r="I1524" s="13" t="s">
        <v>12877</v>
      </c>
      <c r="J1524" s="13" t="s">
        <v>9360</v>
      </c>
      <c r="K1524" s="13">
        <v>85365847</v>
      </c>
      <c r="L1524" s="13">
        <v>0</v>
      </c>
      <c r="M1524" s="12" t="s">
        <v>29</v>
      </c>
      <c r="N1524" s="12" t="s">
        <v>1693</v>
      </c>
      <c r="O1524" s="12" t="s">
        <v>1695</v>
      </c>
    </row>
    <row r="1525" spans="1:15">
      <c r="A1525" s="13" t="s">
        <v>6287</v>
      </c>
      <c r="B1525" s="13" t="s">
        <v>4233</v>
      </c>
      <c r="D1525" s="13" t="s">
        <v>4233</v>
      </c>
      <c r="E1525" s="13" t="s">
        <v>6287</v>
      </c>
      <c r="F1525" s="13" t="s">
        <v>1867</v>
      </c>
      <c r="G1525" s="13" t="s">
        <v>1654</v>
      </c>
      <c r="H1525" s="13" t="s">
        <v>3</v>
      </c>
      <c r="I1525" s="13" t="s">
        <v>12877</v>
      </c>
      <c r="J1525" s="13" t="s">
        <v>10945</v>
      </c>
      <c r="K1525" s="13">
        <v>26692308</v>
      </c>
      <c r="L1525" s="13">
        <v>26692308</v>
      </c>
      <c r="M1525" s="12" t="s">
        <v>29</v>
      </c>
      <c r="N1525" s="12" t="s">
        <v>7421</v>
      </c>
      <c r="O1525" s="12" t="s">
        <v>1867</v>
      </c>
    </row>
    <row r="1526" spans="1:15">
      <c r="A1526" s="13" t="s">
        <v>7979</v>
      </c>
      <c r="B1526" s="13" t="s">
        <v>7504</v>
      </c>
      <c r="D1526" s="13" t="s">
        <v>7504</v>
      </c>
      <c r="E1526" s="13" t="s">
        <v>7979</v>
      </c>
      <c r="F1526" s="13" t="s">
        <v>7980</v>
      </c>
      <c r="G1526" s="13" t="s">
        <v>1654</v>
      </c>
      <c r="H1526" s="13" t="s">
        <v>7</v>
      </c>
      <c r="I1526" s="13" t="s">
        <v>12877</v>
      </c>
      <c r="J1526" s="13" t="s">
        <v>11900</v>
      </c>
      <c r="K1526" s="13">
        <v>26938047</v>
      </c>
      <c r="L1526" s="13">
        <v>0</v>
      </c>
      <c r="M1526" s="12" t="s">
        <v>29</v>
      </c>
      <c r="N1526" s="12" t="s">
        <v>7889</v>
      </c>
      <c r="O1526" s="12" t="s">
        <v>7980</v>
      </c>
    </row>
    <row r="1527" spans="1:15">
      <c r="A1527" s="13" t="s">
        <v>6001</v>
      </c>
      <c r="B1527" s="13" t="s">
        <v>4238</v>
      </c>
      <c r="D1527" s="13" t="s">
        <v>4238</v>
      </c>
      <c r="E1527" s="13" t="s">
        <v>6001</v>
      </c>
      <c r="F1527" s="13" t="s">
        <v>6002</v>
      </c>
      <c r="G1527" s="13" t="s">
        <v>43</v>
      </c>
      <c r="H1527" s="13" t="s">
        <v>6</v>
      </c>
      <c r="I1527" s="13" t="s">
        <v>12877</v>
      </c>
      <c r="J1527" s="13" t="s">
        <v>8869</v>
      </c>
      <c r="K1527" s="13">
        <v>25400962</v>
      </c>
      <c r="L1527" s="13">
        <v>25480522</v>
      </c>
      <c r="M1527" s="12" t="s">
        <v>29</v>
      </c>
      <c r="N1527" s="12" t="s">
        <v>7422</v>
      </c>
      <c r="O1527" s="12" t="s">
        <v>6002</v>
      </c>
    </row>
    <row r="1528" spans="1:15">
      <c r="A1528" s="13" t="s">
        <v>1328</v>
      </c>
      <c r="B1528" s="13" t="s">
        <v>1330</v>
      </c>
      <c r="D1528" s="13" t="s">
        <v>1330</v>
      </c>
      <c r="E1528" s="13" t="s">
        <v>1328</v>
      </c>
      <c r="F1528" s="13" t="s">
        <v>422</v>
      </c>
      <c r="G1528" s="13" t="s">
        <v>10756</v>
      </c>
      <c r="H1528" s="13" t="s">
        <v>7</v>
      </c>
      <c r="I1528" s="13" t="s">
        <v>12877</v>
      </c>
      <c r="J1528" s="13" t="s">
        <v>6945</v>
      </c>
      <c r="K1528" s="13">
        <v>27382001</v>
      </c>
      <c r="L1528" s="13">
        <v>27382089</v>
      </c>
      <c r="M1528" s="12" t="s">
        <v>29</v>
      </c>
      <c r="N1528" s="12" t="s">
        <v>1327</v>
      </c>
      <c r="O1528" s="12" t="s">
        <v>422</v>
      </c>
    </row>
    <row r="1529" spans="1:15">
      <c r="A1529" s="13" t="s">
        <v>1414</v>
      </c>
      <c r="B1529" s="13" t="s">
        <v>1416</v>
      </c>
      <c r="D1529" s="13" t="s">
        <v>1416</v>
      </c>
      <c r="E1529" s="13" t="s">
        <v>1414</v>
      </c>
      <c r="F1529" s="13" t="s">
        <v>133</v>
      </c>
      <c r="G1529" s="13" t="s">
        <v>10756</v>
      </c>
      <c r="H1529" s="13" t="s">
        <v>13</v>
      </c>
      <c r="I1529" s="13" t="s">
        <v>12877</v>
      </c>
      <c r="J1529" s="13" t="s">
        <v>1415</v>
      </c>
      <c r="K1529" s="13">
        <v>27311994</v>
      </c>
      <c r="L1529" s="13">
        <v>27311994</v>
      </c>
      <c r="M1529" s="12" t="s">
        <v>29</v>
      </c>
      <c r="N1529" s="12" t="s">
        <v>1413</v>
      </c>
      <c r="O1529" s="12" t="s">
        <v>133</v>
      </c>
    </row>
    <row r="1530" spans="1:15">
      <c r="A1530" s="13" t="s">
        <v>1288</v>
      </c>
      <c r="B1530" s="13" t="s">
        <v>1290</v>
      </c>
      <c r="D1530" s="13" t="s">
        <v>1290</v>
      </c>
      <c r="E1530" s="13" t="s">
        <v>1288</v>
      </c>
      <c r="F1530" s="13" t="s">
        <v>1289</v>
      </c>
      <c r="G1530" s="13" t="s">
        <v>10756</v>
      </c>
      <c r="H1530" s="13" t="s">
        <v>7</v>
      </c>
      <c r="I1530" s="13" t="s">
        <v>12877</v>
      </c>
      <c r="J1530" s="13" t="s">
        <v>13165</v>
      </c>
      <c r="K1530" s="13">
        <v>27725938</v>
      </c>
      <c r="L1530" s="13">
        <v>0</v>
      </c>
      <c r="M1530" s="12" t="s">
        <v>29</v>
      </c>
      <c r="N1530" s="12" t="s">
        <v>1287</v>
      </c>
      <c r="O1530" s="12" t="s">
        <v>1289</v>
      </c>
    </row>
    <row r="1531" spans="1:15">
      <c r="A1531" s="13" t="s">
        <v>1445</v>
      </c>
      <c r="B1531" s="13" t="s">
        <v>1446</v>
      </c>
      <c r="D1531" s="13" t="s">
        <v>1446</v>
      </c>
      <c r="E1531" s="13" t="s">
        <v>1445</v>
      </c>
      <c r="F1531" s="13" t="s">
        <v>492</v>
      </c>
      <c r="G1531" s="13" t="s">
        <v>10756</v>
      </c>
      <c r="H1531" s="13" t="s">
        <v>9</v>
      </c>
      <c r="I1531" s="13" t="s">
        <v>12877</v>
      </c>
      <c r="J1531" s="13" t="s">
        <v>13166</v>
      </c>
      <c r="K1531" s="13">
        <v>40047013</v>
      </c>
      <c r="L1531" s="13">
        <v>0</v>
      </c>
      <c r="M1531" s="12" t="s">
        <v>29</v>
      </c>
      <c r="N1531" s="12" t="s">
        <v>6866</v>
      </c>
      <c r="O1531" s="12" t="s">
        <v>492</v>
      </c>
    </row>
    <row r="1532" spans="1:15">
      <c r="A1532" s="13" t="s">
        <v>1443</v>
      </c>
      <c r="B1532" s="13" t="s">
        <v>1444</v>
      </c>
      <c r="D1532" s="13" t="s">
        <v>1444</v>
      </c>
      <c r="E1532" s="13" t="s">
        <v>1443</v>
      </c>
      <c r="F1532" s="13" t="s">
        <v>656</v>
      </c>
      <c r="G1532" s="13" t="s">
        <v>10756</v>
      </c>
      <c r="H1532" s="13" t="s">
        <v>13</v>
      </c>
      <c r="I1532" s="13" t="s">
        <v>12877</v>
      </c>
      <c r="J1532" s="13" t="s">
        <v>7909</v>
      </c>
      <c r="K1532" s="13">
        <v>44039971</v>
      </c>
      <c r="L1532" s="13">
        <v>0</v>
      </c>
      <c r="M1532" s="12" t="s">
        <v>29</v>
      </c>
      <c r="N1532" s="12" t="s">
        <v>839</v>
      </c>
      <c r="O1532" s="12" t="s">
        <v>656</v>
      </c>
    </row>
    <row r="1533" spans="1:15">
      <c r="A1533" s="13" t="s">
        <v>6295</v>
      </c>
      <c r="B1533" s="13" t="s">
        <v>4249</v>
      </c>
      <c r="D1533" s="13" t="s">
        <v>4249</v>
      </c>
      <c r="E1533" s="13" t="s">
        <v>6295</v>
      </c>
      <c r="F1533" s="13" t="s">
        <v>6296</v>
      </c>
      <c r="G1533" s="13" t="s">
        <v>10756</v>
      </c>
      <c r="H1533" s="13" t="s">
        <v>13</v>
      </c>
      <c r="I1533" s="13" t="s">
        <v>12877</v>
      </c>
      <c r="J1533" s="13" t="s">
        <v>10280</v>
      </c>
      <c r="K1533" s="13">
        <v>44033237</v>
      </c>
      <c r="L1533" s="13">
        <v>0</v>
      </c>
      <c r="M1533" s="12" t="s">
        <v>29</v>
      </c>
      <c r="N1533" s="12" t="s">
        <v>7423</v>
      </c>
      <c r="O1533" s="12" t="s">
        <v>6296</v>
      </c>
    </row>
    <row r="1534" spans="1:15">
      <c r="A1534" s="13" t="s">
        <v>1495</v>
      </c>
      <c r="B1534" s="13" t="s">
        <v>1497</v>
      </c>
      <c r="D1534" s="13" t="s">
        <v>1497</v>
      </c>
      <c r="E1534" s="13" t="s">
        <v>1495</v>
      </c>
      <c r="F1534" s="13" t="s">
        <v>1496</v>
      </c>
      <c r="G1534" s="13" t="s">
        <v>10756</v>
      </c>
      <c r="H1534" s="13" t="s">
        <v>10</v>
      </c>
      <c r="I1534" s="13" t="s">
        <v>12877</v>
      </c>
      <c r="J1534" s="13" t="s">
        <v>9361</v>
      </c>
      <c r="K1534" s="13">
        <v>71216879</v>
      </c>
      <c r="L1534" s="13">
        <v>0</v>
      </c>
      <c r="M1534" s="12" t="s">
        <v>29</v>
      </c>
      <c r="N1534" s="12" t="s">
        <v>1494</v>
      </c>
      <c r="O1534" s="12" t="s">
        <v>1496</v>
      </c>
    </row>
    <row r="1535" spans="1:15">
      <c r="A1535" s="13" t="s">
        <v>10948</v>
      </c>
      <c r="B1535" s="13" t="s">
        <v>10947</v>
      </c>
      <c r="D1535" s="13" t="s">
        <v>10947</v>
      </c>
      <c r="E1535" s="13" t="s">
        <v>10948</v>
      </c>
      <c r="F1535" s="13" t="s">
        <v>10949</v>
      </c>
      <c r="G1535" s="13" t="s">
        <v>43</v>
      </c>
      <c r="H1535" s="13" t="s">
        <v>9</v>
      </c>
      <c r="I1535" s="13" t="s">
        <v>12877</v>
      </c>
      <c r="J1535" s="13" t="s">
        <v>13167</v>
      </c>
      <c r="K1535" s="13">
        <v>25444700</v>
      </c>
      <c r="L1535" s="13">
        <v>0</v>
      </c>
      <c r="M1535" s="12" t="s">
        <v>29</v>
      </c>
      <c r="N1535" s="12" t="s">
        <v>148</v>
      </c>
      <c r="O1535" s="12" t="s">
        <v>10949</v>
      </c>
    </row>
    <row r="1536" spans="1:15">
      <c r="A1536" s="13" t="s">
        <v>718</v>
      </c>
      <c r="B1536" s="13" t="s">
        <v>721</v>
      </c>
      <c r="D1536" s="13" t="s">
        <v>721</v>
      </c>
      <c r="E1536" s="13" t="s">
        <v>718</v>
      </c>
      <c r="F1536" s="13" t="s">
        <v>719</v>
      </c>
      <c r="G1536" s="13" t="s">
        <v>43</v>
      </c>
      <c r="H1536" s="13" t="s">
        <v>9</v>
      </c>
      <c r="I1536" s="13" t="s">
        <v>12877</v>
      </c>
      <c r="J1536" s="13" t="s">
        <v>720</v>
      </c>
      <c r="K1536" s="13">
        <v>24103624</v>
      </c>
      <c r="L1536" s="13">
        <v>24103624</v>
      </c>
      <c r="M1536" s="12" t="s">
        <v>29</v>
      </c>
      <c r="N1536" s="12" t="s">
        <v>717</v>
      </c>
      <c r="O1536" s="12" t="s">
        <v>719</v>
      </c>
    </row>
    <row r="1537" spans="1:15">
      <c r="A1537" s="13" t="s">
        <v>1556</v>
      </c>
      <c r="B1537" s="13" t="s">
        <v>1559</v>
      </c>
      <c r="D1537" s="13" t="s">
        <v>1559</v>
      </c>
      <c r="E1537" s="13" t="s">
        <v>1556</v>
      </c>
      <c r="F1537" s="13" t="s">
        <v>1557</v>
      </c>
      <c r="G1537" s="13" t="s">
        <v>10756</v>
      </c>
      <c r="H1537" s="13" t="s">
        <v>12</v>
      </c>
      <c r="I1537" s="13" t="s">
        <v>12877</v>
      </c>
      <c r="J1537" s="13" t="s">
        <v>1558</v>
      </c>
      <c r="K1537" s="13">
        <v>27360324</v>
      </c>
      <c r="L1537" s="13">
        <v>27360324</v>
      </c>
      <c r="M1537" s="12" t="s">
        <v>29</v>
      </c>
      <c r="N1537" s="12" t="s">
        <v>1555</v>
      </c>
      <c r="O1537" s="12" t="s">
        <v>1557</v>
      </c>
    </row>
    <row r="1538" spans="1:15">
      <c r="A1538" s="13" t="s">
        <v>1546</v>
      </c>
      <c r="B1538" s="13" t="s">
        <v>1548</v>
      </c>
      <c r="D1538" s="13" t="s">
        <v>1548</v>
      </c>
      <c r="E1538" s="13" t="s">
        <v>1546</v>
      </c>
      <c r="F1538" s="13" t="s">
        <v>832</v>
      </c>
      <c r="G1538" s="13" t="s">
        <v>10756</v>
      </c>
      <c r="H1538" s="13" t="s">
        <v>12</v>
      </c>
      <c r="I1538" s="13" t="s">
        <v>12877</v>
      </c>
      <c r="J1538" s="13" t="s">
        <v>10284</v>
      </c>
      <c r="K1538" s="13">
        <v>27725140</v>
      </c>
      <c r="L1538" s="13">
        <v>27725140</v>
      </c>
      <c r="M1538" s="12" t="s">
        <v>29</v>
      </c>
      <c r="N1538" s="12" t="s">
        <v>1545</v>
      </c>
      <c r="O1538" s="12" t="s">
        <v>832</v>
      </c>
    </row>
    <row r="1539" spans="1:15">
      <c r="A1539" s="13" t="s">
        <v>1551</v>
      </c>
      <c r="B1539" s="13" t="s">
        <v>1553</v>
      </c>
      <c r="D1539" s="13" t="s">
        <v>1553</v>
      </c>
      <c r="E1539" s="13" t="s">
        <v>1551</v>
      </c>
      <c r="F1539" s="13" t="s">
        <v>10282</v>
      </c>
      <c r="G1539" s="13" t="s">
        <v>10756</v>
      </c>
      <c r="H1539" s="13" t="s">
        <v>12</v>
      </c>
      <c r="I1539" s="13" t="s">
        <v>12877</v>
      </c>
      <c r="J1539" s="13" t="s">
        <v>8660</v>
      </c>
      <c r="K1539" s="13">
        <v>44062498</v>
      </c>
      <c r="L1539" s="13">
        <v>0</v>
      </c>
      <c r="M1539" s="12" t="s">
        <v>29</v>
      </c>
      <c r="N1539" s="12" t="s">
        <v>1550</v>
      </c>
      <c r="O1539" s="12" t="s">
        <v>10282</v>
      </c>
    </row>
    <row r="1540" spans="1:15">
      <c r="A1540" s="13" t="s">
        <v>1717</v>
      </c>
      <c r="B1540" s="13" t="s">
        <v>1718</v>
      </c>
      <c r="D1540" s="13" t="s">
        <v>1718</v>
      </c>
      <c r="E1540" s="13" t="s">
        <v>1717</v>
      </c>
      <c r="F1540" s="13" t="s">
        <v>762</v>
      </c>
      <c r="G1540" s="13" t="s">
        <v>10749</v>
      </c>
      <c r="H1540" s="13" t="s">
        <v>17</v>
      </c>
      <c r="I1540" s="13" t="s">
        <v>12877</v>
      </c>
      <c r="J1540" s="13" t="s">
        <v>11068</v>
      </c>
      <c r="K1540" s="13">
        <v>2730459</v>
      </c>
      <c r="L1540" s="13">
        <v>27300744</v>
      </c>
      <c r="M1540" s="12" t="s">
        <v>29</v>
      </c>
      <c r="N1540" s="12" t="s">
        <v>1716</v>
      </c>
      <c r="O1540" s="12" t="s">
        <v>762</v>
      </c>
    </row>
    <row r="1541" spans="1:15">
      <c r="A1541" s="13" t="s">
        <v>4788</v>
      </c>
      <c r="B1541" s="13" t="s">
        <v>2261</v>
      </c>
      <c r="D1541" s="13" t="s">
        <v>2261</v>
      </c>
      <c r="E1541" s="13" t="s">
        <v>4788</v>
      </c>
      <c r="F1541" s="13" t="s">
        <v>4789</v>
      </c>
      <c r="G1541" s="13" t="s">
        <v>116</v>
      </c>
      <c r="H1541" s="13" t="s">
        <v>4</v>
      </c>
      <c r="I1541" s="13" t="s">
        <v>12877</v>
      </c>
      <c r="J1541" s="13" t="s">
        <v>13168</v>
      </c>
      <c r="K1541" s="13">
        <v>26391122</v>
      </c>
      <c r="L1541" s="13">
        <v>0</v>
      </c>
      <c r="M1541" s="12" t="s">
        <v>29</v>
      </c>
      <c r="N1541" s="12" t="s">
        <v>4787</v>
      </c>
      <c r="O1541" s="12" t="s">
        <v>4789</v>
      </c>
    </row>
    <row r="1542" spans="1:15">
      <c r="A1542" s="13" t="s">
        <v>9679</v>
      </c>
      <c r="B1542" s="13" t="s">
        <v>2446</v>
      </c>
      <c r="D1542" s="13" t="s">
        <v>2446</v>
      </c>
      <c r="E1542" s="13" t="s">
        <v>9679</v>
      </c>
      <c r="F1542" s="13" t="s">
        <v>7424</v>
      </c>
      <c r="G1542" s="13" t="s">
        <v>4496</v>
      </c>
      <c r="H1542" s="13" t="s">
        <v>4</v>
      </c>
      <c r="I1542" s="13" t="s">
        <v>12877</v>
      </c>
      <c r="J1542" s="13" t="s">
        <v>9362</v>
      </c>
      <c r="K1542" s="13">
        <v>26830380</v>
      </c>
      <c r="L1542" s="13">
        <v>26830380</v>
      </c>
      <c r="M1542" s="12" t="s">
        <v>29</v>
      </c>
      <c r="N1542" s="12" t="s">
        <v>4091</v>
      </c>
      <c r="O1542" s="12" t="s">
        <v>7424</v>
      </c>
    </row>
    <row r="1543" spans="1:15">
      <c r="A1543" s="13" t="s">
        <v>4914</v>
      </c>
      <c r="B1543" s="13" t="s">
        <v>3653</v>
      </c>
      <c r="D1543" s="13" t="s">
        <v>3653</v>
      </c>
      <c r="E1543" s="13" t="s">
        <v>4914</v>
      </c>
      <c r="F1543" s="13" t="s">
        <v>4915</v>
      </c>
      <c r="G1543" s="13" t="s">
        <v>116</v>
      </c>
      <c r="H1543" s="13" t="s">
        <v>12</v>
      </c>
      <c r="I1543" s="13" t="s">
        <v>12877</v>
      </c>
      <c r="J1543" s="13" t="s">
        <v>9844</v>
      </c>
      <c r="K1543" s="13">
        <v>26367993</v>
      </c>
      <c r="L1543" s="13">
        <v>26367393</v>
      </c>
      <c r="M1543" s="12" t="s">
        <v>29</v>
      </c>
      <c r="N1543" s="12" t="s">
        <v>457</v>
      </c>
      <c r="O1543" s="12" t="s">
        <v>4915</v>
      </c>
    </row>
    <row r="1544" spans="1:15">
      <c r="A1544" s="13" t="s">
        <v>5980</v>
      </c>
      <c r="B1544" s="13" t="s">
        <v>4270</v>
      </c>
      <c r="D1544" s="13" t="s">
        <v>4270</v>
      </c>
      <c r="E1544" s="13" t="s">
        <v>5980</v>
      </c>
      <c r="F1544" s="13" t="s">
        <v>9363</v>
      </c>
      <c r="G1544" s="13" t="s">
        <v>10753</v>
      </c>
      <c r="H1544" s="13" t="s">
        <v>7</v>
      </c>
      <c r="I1544" s="13" t="s">
        <v>12877</v>
      </c>
      <c r="J1544" s="13" t="s">
        <v>11901</v>
      </c>
      <c r="K1544" s="13">
        <v>86881751</v>
      </c>
      <c r="L1544" s="13">
        <v>0</v>
      </c>
      <c r="M1544" s="12" t="s">
        <v>29</v>
      </c>
      <c r="N1544" s="12" t="s">
        <v>7134</v>
      </c>
      <c r="O1544" s="12" t="s">
        <v>9363</v>
      </c>
    </row>
    <row r="1545" spans="1:15">
      <c r="A1545" s="13" t="s">
        <v>5462</v>
      </c>
      <c r="B1545" s="13" t="s">
        <v>4271</v>
      </c>
      <c r="D1545" s="13" t="s">
        <v>4271</v>
      </c>
      <c r="E1545" s="13" t="s">
        <v>5462</v>
      </c>
      <c r="F1545" s="13" t="s">
        <v>5463</v>
      </c>
      <c r="G1545" s="13" t="s">
        <v>10753</v>
      </c>
      <c r="H1545" s="13" t="s">
        <v>3</v>
      </c>
      <c r="I1545" s="13" t="s">
        <v>12877</v>
      </c>
      <c r="J1545" s="13" t="s">
        <v>5464</v>
      </c>
      <c r="K1545" s="13">
        <v>27953324</v>
      </c>
      <c r="L1545" s="13">
        <v>0</v>
      </c>
      <c r="M1545" s="12" t="s">
        <v>29</v>
      </c>
      <c r="N1545" s="12" t="s">
        <v>3214</v>
      </c>
      <c r="O1545" s="12" t="s">
        <v>5463</v>
      </c>
    </row>
    <row r="1546" spans="1:15">
      <c r="A1546" s="13" t="s">
        <v>6048</v>
      </c>
      <c r="B1546" s="13" t="s">
        <v>4272</v>
      </c>
      <c r="D1546" s="13" t="s">
        <v>4272</v>
      </c>
      <c r="E1546" s="13" t="s">
        <v>6048</v>
      </c>
      <c r="F1546" s="13" t="s">
        <v>1207</v>
      </c>
      <c r="G1546" s="13" t="s">
        <v>10753</v>
      </c>
      <c r="H1546" s="13" t="s">
        <v>3</v>
      </c>
      <c r="I1546" s="13" t="s">
        <v>12877</v>
      </c>
      <c r="J1546" s="13" t="s">
        <v>6975</v>
      </c>
      <c r="K1546" s="13">
        <v>27952241</v>
      </c>
      <c r="L1546" s="13">
        <v>0</v>
      </c>
      <c r="M1546" s="12" t="s">
        <v>29</v>
      </c>
      <c r="N1546" s="12" t="s">
        <v>7425</v>
      </c>
      <c r="O1546" s="12" t="s">
        <v>1207</v>
      </c>
    </row>
    <row r="1547" spans="1:15">
      <c r="A1547" s="13" t="s">
        <v>5511</v>
      </c>
      <c r="B1547" s="13" t="s">
        <v>4276</v>
      </c>
      <c r="D1547" s="13" t="s">
        <v>4276</v>
      </c>
      <c r="E1547" s="13" t="s">
        <v>5511</v>
      </c>
      <c r="F1547" s="13" t="s">
        <v>5512</v>
      </c>
      <c r="G1547" s="13" t="s">
        <v>10753</v>
      </c>
      <c r="H1547" s="13" t="s">
        <v>5</v>
      </c>
      <c r="I1547" s="13" t="s">
        <v>12877</v>
      </c>
      <c r="J1547" s="13" t="s">
        <v>9364</v>
      </c>
      <c r="K1547" s="13">
        <v>27500830</v>
      </c>
      <c r="L1547" s="13">
        <v>27500830</v>
      </c>
      <c r="M1547" s="12" t="s">
        <v>29</v>
      </c>
      <c r="N1547" s="12" t="s">
        <v>5390</v>
      </c>
      <c r="O1547" s="12" t="s">
        <v>5512</v>
      </c>
    </row>
    <row r="1548" spans="1:15">
      <c r="A1548" s="13" t="s">
        <v>5505</v>
      </c>
      <c r="B1548" s="13" t="s">
        <v>2096</v>
      </c>
      <c r="D1548" s="13" t="s">
        <v>2096</v>
      </c>
      <c r="E1548" s="13" t="s">
        <v>5505</v>
      </c>
      <c r="F1548" s="13" t="s">
        <v>2878</v>
      </c>
      <c r="G1548" s="13" t="s">
        <v>10753</v>
      </c>
      <c r="H1548" s="13" t="s">
        <v>5</v>
      </c>
      <c r="I1548" s="13" t="s">
        <v>12877</v>
      </c>
      <c r="J1548" s="13" t="s">
        <v>13169</v>
      </c>
      <c r="K1548" s="13">
        <v>27566065</v>
      </c>
      <c r="L1548" s="13">
        <v>27566065</v>
      </c>
      <c r="M1548" s="12" t="s">
        <v>29</v>
      </c>
      <c r="N1548" s="12" t="s">
        <v>7061</v>
      </c>
      <c r="O1548" s="12" t="s">
        <v>2878</v>
      </c>
    </row>
    <row r="1549" spans="1:15">
      <c r="A1549" s="13" t="s">
        <v>5539</v>
      </c>
      <c r="B1549" s="13" t="s">
        <v>4277</v>
      </c>
      <c r="D1549" s="13" t="s">
        <v>4277</v>
      </c>
      <c r="E1549" s="13" t="s">
        <v>5539</v>
      </c>
      <c r="F1549" s="13" t="s">
        <v>133</v>
      </c>
      <c r="G1549" s="13" t="s">
        <v>10753</v>
      </c>
      <c r="H1549" s="13" t="s">
        <v>5</v>
      </c>
      <c r="I1549" s="13" t="s">
        <v>12877</v>
      </c>
      <c r="J1549" s="13" t="s">
        <v>9845</v>
      </c>
      <c r="K1549" s="13">
        <v>27591422</v>
      </c>
      <c r="L1549" s="13">
        <v>27591422</v>
      </c>
      <c r="M1549" s="12" t="s">
        <v>29</v>
      </c>
      <c r="N1549" s="12" t="s">
        <v>2315</v>
      </c>
      <c r="O1549" s="12" t="s">
        <v>133</v>
      </c>
    </row>
    <row r="1550" spans="1:15">
      <c r="A1550" s="13" t="s">
        <v>1418</v>
      </c>
      <c r="B1550" s="13" t="s">
        <v>1419</v>
      </c>
      <c r="D1550" s="13" t="s">
        <v>1419</v>
      </c>
      <c r="E1550" s="13" t="s">
        <v>1418</v>
      </c>
      <c r="F1550" s="13" t="s">
        <v>459</v>
      </c>
      <c r="G1550" s="13" t="s">
        <v>10756</v>
      </c>
      <c r="H1550" s="13" t="s">
        <v>9</v>
      </c>
      <c r="I1550" s="13" t="s">
        <v>12877</v>
      </c>
      <c r="J1550" s="13" t="s">
        <v>13170</v>
      </c>
      <c r="K1550" s="13">
        <v>71219530</v>
      </c>
      <c r="L1550" s="13">
        <v>0</v>
      </c>
      <c r="M1550" s="12" t="s">
        <v>29</v>
      </c>
      <c r="N1550" s="12" t="s">
        <v>1417</v>
      </c>
      <c r="O1550" s="12" t="s">
        <v>459</v>
      </c>
    </row>
    <row r="1551" spans="1:15">
      <c r="A1551" s="13" t="s">
        <v>6105</v>
      </c>
      <c r="B1551" s="13" t="s">
        <v>4278</v>
      </c>
      <c r="D1551" s="13" t="s">
        <v>4278</v>
      </c>
      <c r="E1551" s="13" t="s">
        <v>6105</v>
      </c>
      <c r="F1551" s="13" t="s">
        <v>811</v>
      </c>
      <c r="G1551" s="13" t="s">
        <v>10753</v>
      </c>
      <c r="H1551" s="13" t="s">
        <v>5</v>
      </c>
      <c r="I1551" s="13" t="s">
        <v>12877</v>
      </c>
      <c r="J1551" s="13" t="s">
        <v>8887</v>
      </c>
      <c r="K1551" s="13">
        <v>22001662</v>
      </c>
      <c r="L1551" s="13">
        <v>0</v>
      </c>
      <c r="M1551" s="12" t="s">
        <v>29</v>
      </c>
      <c r="N1551" s="12" t="s">
        <v>7426</v>
      </c>
      <c r="O1551" s="12" t="s">
        <v>811</v>
      </c>
    </row>
    <row r="1552" spans="1:15">
      <c r="A1552" s="13" t="s">
        <v>6976</v>
      </c>
      <c r="B1552" s="13" t="s">
        <v>6977</v>
      </c>
      <c r="D1552" s="13" t="s">
        <v>6977</v>
      </c>
      <c r="E1552" s="13" t="s">
        <v>6976</v>
      </c>
      <c r="F1552" s="13" t="s">
        <v>6978</v>
      </c>
      <c r="G1552" s="13" t="s">
        <v>10753</v>
      </c>
      <c r="H1552" s="13" t="s">
        <v>5</v>
      </c>
      <c r="I1552" s="13" t="s">
        <v>12877</v>
      </c>
      <c r="J1552" s="13" t="s">
        <v>9368</v>
      </c>
      <c r="K1552" s="13">
        <v>88100467</v>
      </c>
      <c r="L1552" s="13">
        <v>0</v>
      </c>
      <c r="M1552" s="12" t="s">
        <v>29</v>
      </c>
      <c r="N1552" s="12" t="s">
        <v>4375</v>
      </c>
      <c r="O1552" s="12" t="s">
        <v>6978</v>
      </c>
    </row>
    <row r="1553" spans="1:15">
      <c r="A1553" s="13" t="s">
        <v>6327</v>
      </c>
      <c r="B1553" s="13" t="s">
        <v>3092</v>
      </c>
      <c r="D1553" s="13" t="s">
        <v>3092</v>
      </c>
      <c r="E1553" s="13" t="s">
        <v>6327</v>
      </c>
      <c r="F1553" s="13" t="s">
        <v>639</v>
      </c>
      <c r="G1553" s="13" t="s">
        <v>10753</v>
      </c>
      <c r="H1553" s="13" t="s">
        <v>6</v>
      </c>
      <c r="I1553" s="13" t="s">
        <v>12877</v>
      </c>
      <c r="J1553" s="13" t="s">
        <v>9376</v>
      </c>
      <c r="K1553" s="13">
        <v>22001828</v>
      </c>
      <c r="L1553" s="13">
        <v>0</v>
      </c>
      <c r="M1553" s="12" t="s">
        <v>29</v>
      </c>
      <c r="N1553" s="12" t="s">
        <v>7427</v>
      </c>
      <c r="O1553" s="12" t="s">
        <v>639</v>
      </c>
    </row>
    <row r="1554" spans="1:15">
      <c r="A1554" s="13" t="s">
        <v>5597</v>
      </c>
      <c r="B1554" s="13" t="s">
        <v>4282</v>
      </c>
      <c r="D1554" s="13" t="s">
        <v>4282</v>
      </c>
      <c r="E1554" s="13" t="s">
        <v>5597</v>
      </c>
      <c r="F1554" s="13" t="s">
        <v>10283</v>
      </c>
      <c r="G1554" s="13" t="s">
        <v>10753</v>
      </c>
      <c r="H1554" s="13" t="s">
        <v>6</v>
      </c>
      <c r="I1554" s="13" t="s">
        <v>12877</v>
      </c>
      <c r="J1554" s="13" t="s">
        <v>8011</v>
      </c>
      <c r="K1554" s="13">
        <v>27658228</v>
      </c>
      <c r="L1554" s="13">
        <v>0</v>
      </c>
      <c r="M1554" s="12" t="s">
        <v>29</v>
      </c>
      <c r="N1554" s="12" t="s">
        <v>2670</v>
      </c>
      <c r="O1554" s="12" t="s">
        <v>10283</v>
      </c>
    </row>
    <row r="1555" spans="1:15">
      <c r="A1555" s="13" t="s">
        <v>6166</v>
      </c>
      <c r="B1555" s="13" t="s">
        <v>3984</v>
      </c>
      <c r="D1555" s="13" t="s">
        <v>3984</v>
      </c>
      <c r="E1555" s="13" t="s">
        <v>6166</v>
      </c>
      <c r="F1555" s="13" t="s">
        <v>133</v>
      </c>
      <c r="G1555" s="13" t="s">
        <v>10753</v>
      </c>
      <c r="H1555" s="13" t="s">
        <v>7</v>
      </c>
      <c r="I1555" s="13" t="s">
        <v>12877</v>
      </c>
      <c r="J1555" s="13" t="s">
        <v>6979</v>
      </c>
      <c r="K1555" s="13">
        <v>27683157</v>
      </c>
      <c r="L1555" s="13">
        <v>27686696</v>
      </c>
      <c r="M1555" s="12" t="s">
        <v>29</v>
      </c>
      <c r="N1555" s="12" t="s">
        <v>7428</v>
      </c>
      <c r="O1555" s="12" t="s">
        <v>133</v>
      </c>
    </row>
    <row r="1556" spans="1:15">
      <c r="A1556" s="13" t="s">
        <v>6325</v>
      </c>
      <c r="B1556" s="13" t="s">
        <v>4007</v>
      </c>
      <c r="D1556" s="13" t="s">
        <v>4007</v>
      </c>
      <c r="E1556" s="13" t="s">
        <v>6325</v>
      </c>
      <c r="F1556" s="13" t="s">
        <v>9369</v>
      </c>
      <c r="G1556" s="13" t="s">
        <v>10753</v>
      </c>
      <c r="H1556" s="13" t="s">
        <v>7</v>
      </c>
      <c r="I1556" s="13" t="s">
        <v>12877</v>
      </c>
      <c r="J1556" s="13" t="s">
        <v>6326</v>
      </c>
      <c r="K1556" s="13">
        <v>22002892</v>
      </c>
      <c r="L1556" s="13">
        <v>0</v>
      </c>
      <c r="M1556" s="12" t="s">
        <v>29</v>
      </c>
      <c r="N1556" s="12" t="s">
        <v>7429</v>
      </c>
      <c r="O1556" s="12" t="s">
        <v>9369</v>
      </c>
    </row>
    <row r="1557" spans="1:15">
      <c r="A1557" s="13" t="s">
        <v>6113</v>
      </c>
      <c r="B1557" s="13" t="s">
        <v>4014</v>
      </c>
      <c r="D1557" s="13" t="s">
        <v>4014</v>
      </c>
      <c r="E1557" s="13" t="s">
        <v>6113</v>
      </c>
      <c r="F1557" s="13" t="s">
        <v>2978</v>
      </c>
      <c r="G1557" s="13" t="s">
        <v>10753</v>
      </c>
      <c r="H1557" s="13" t="s">
        <v>9</v>
      </c>
      <c r="I1557" s="13" t="s">
        <v>12877</v>
      </c>
      <c r="J1557" s="13" t="s">
        <v>9781</v>
      </c>
      <c r="K1557" s="13">
        <v>27651693</v>
      </c>
      <c r="L1557" s="13">
        <v>27651531</v>
      </c>
      <c r="M1557" s="12" t="s">
        <v>29</v>
      </c>
      <c r="N1557" s="12" t="s">
        <v>7430</v>
      </c>
      <c r="O1557" s="12" t="s">
        <v>2978</v>
      </c>
    </row>
    <row r="1558" spans="1:15">
      <c r="A1558" s="13" t="s">
        <v>13171</v>
      </c>
      <c r="B1558" s="13" t="s">
        <v>7346</v>
      </c>
      <c r="D1558" s="13" t="s">
        <v>7346</v>
      </c>
      <c r="E1558" s="13" t="s">
        <v>13171</v>
      </c>
      <c r="F1558" s="13" t="s">
        <v>208</v>
      </c>
      <c r="G1558" s="13" t="s">
        <v>10753</v>
      </c>
      <c r="H1558" s="13" t="s">
        <v>9</v>
      </c>
      <c r="I1558" s="13" t="s">
        <v>12877</v>
      </c>
      <c r="J1558" s="13" t="s">
        <v>13172</v>
      </c>
      <c r="K1558" s="13">
        <v>0</v>
      </c>
      <c r="L1558" s="13">
        <v>0</v>
      </c>
      <c r="M1558" s="12" t="s">
        <v>29</v>
      </c>
      <c r="N1558" s="12" t="s">
        <v>10471</v>
      </c>
      <c r="O1558" s="12" t="s">
        <v>208</v>
      </c>
    </row>
    <row r="1559" spans="1:15">
      <c r="A1559" s="13" t="s">
        <v>5616</v>
      </c>
      <c r="B1559" s="13" t="s">
        <v>4299</v>
      </c>
      <c r="D1559" s="13" t="s">
        <v>4299</v>
      </c>
      <c r="E1559" s="13" t="s">
        <v>5616</v>
      </c>
      <c r="F1559" s="13" t="s">
        <v>5617</v>
      </c>
      <c r="G1559" s="13" t="s">
        <v>10753</v>
      </c>
      <c r="H1559" s="13" t="s">
        <v>9</v>
      </c>
      <c r="I1559" s="13" t="s">
        <v>12877</v>
      </c>
      <c r="J1559" s="13" t="s">
        <v>13173</v>
      </c>
      <c r="K1559" s="13">
        <v>27651825</v>
      </c>
      <c r="L1559" s="13">
        <v>27651825</v>
      </c>
      <c r="M1559" s="12" t="s">
        <v>29</v>
      </c>
      <c r="N1559" s="12" t="s">
        <v>5454</v>
      </c>
      <c r="O1559" s="12" t="s">
        <v>5617</v>
      </c>
    </row>
    <row r="1560" spans="1:15">
      <c r="A1560" s="13" t="s">
        <v>1486</v>
      </c>
      <c r="B1560" s="13" t="s">
        <v>651</v>
      </c>
      <c r="D1560" s="13" t="s">
        <v>651</v>
      </c>
      <c r="E1560" s="13" t="s">
        <v>1486</v>
      </c>
      <c r="F1560" s="13" t="s">
        <v>694</v>
      </c>
      <c r="G1560" s="13" t="s">
        <v>10756</v>
      </c>
      <c r="H1560" s="13" t="s">
        <v>10</v>
      </c>
      <c r="I1560" s="13" t="s">
        <v>12877</v>
      </c>
      <c r="J1560" s="13" t="s">
        <v>1487</v>
      </c>
      <c r="K1560" s="13">
        <v>27371086</v>
      </c>
      <c r="L1560" s="13">
        <v>0</v>
      </c>
      <c r="M1560" s="12" t="s">
        <v>29</v>
      </c>
      <c r="N1560" s="12" t="s">
        <v>6871</v>
      </c>
      <c r="O1560" s="12" t="s">
        <v>694</v>
      </c>
    </row>
    <row r="1561" spans="1:15">
      <c r="A1561" s="13" t="s">
        <v>1466</v>
      </c>
      <c r="B1561" s="13" t="s">
        <v>1467</v>
      </c>
      <c r="D1561" s="13" t="s">
        <v>1467</v>
      </c>
      <c r="E1561" s="13" t="s">
        <v>1466</v>
      </c>
      <c r="F1561" s="13" t="s">
        <v>3205</v>
      </c>
      <c r="G1561" s="13" t="s">
        <v>10756</v>
      </c>
      <c r="H1561" s="13" t="s">
        <v>10</v>
      </c>
      <c r="I1561" s="13" t="s">
        <v>12877</v>
      </c>
      <c r="J1561" s="13" t="s">
        <v>1475</v>
      </c>
      <c r="K1561" s="13">
        <v>27360315</v>
      </c>
      <c r="L1561" s="13">
        <v>27360315</v>
      </c>
      <c r="M1561" s="12" t="s">
        <v>29</v>
      </c>
      <c r="N1561" s="12" t="s">
        <v>7431</v>
      </c>
      <c r="O1561" s="12" t="s">
        <v>3205</v>
      </c>
    </row>
    <row r="1562" spans="1:15">
      <c r="A1562" s="13" t="s">
        <v>2554</v>
      </c>
      <c r="B1562" s="13" t="s">
        <v>2556</v>
      </c>
      <c r="D1562" s="13" t="s">
        <v>2556</v>
      </c>
      <c r="E1562" s="13" t="s">
        <v>2554</v>
      </c>
      <c r="F1562" s="13" t="s">
        <v>302</v>
      </c>
      <c r="G1562" s="13" t="s">
        <v>185</v>
      </c>
      <c r="H1562" s="13" t="s">
        <v>3</v>
      </c>
      <c r="I1562" s="13" t="s">
        <v>12877</v>
      </c>
      <c r="J1562" s="13" t="s">
        <v>2555</v>
      </c>
      <c r="K1562" s="13">
        <v>24655553</v>
      </c>
      <c r="L1562" s="13">
        <v>24655553</v>
      </c>
      <c r="M1562" s="12" t="s">
        <v>29</v>
      </c>
      <c r="N1562" s="12" t="s">
        <v>2553</v>
      </c>
      <c r="O1562" s="12" t="s">
        <v>302</v>
      </c>
    </row>
    <row r="1563" spans="1:15">
      <c r="A1563" s="13" t="s">
        <v>10286</v>
      </c>
      <c r="B1563" s="13" t="s">
        <v>10285</v>
      </c>
      <c r="D1563" s="13" t="s">
        <v>10285</v>
      </c>
      <c r="E1563" s="13" t="s">
        <v>10286</v>
      </c>
      <c r="F1563" s="13" t="s">
        <v>10287</v>
      </c>
      <c r="G1563" s="13" t="s">
        <v>185</v>
      </c>
      <c r="H1563" s="13" t="s">
        <v>3</v>
      </c>
      <c r="I1563" s="13" t="s">
        <v>12877</v>
      </c>
      <c r="J1563" s="13" t="s">
        <v>13174</v>
      </c>
      <c r="K1563" s="13">
        <v>27610928</v>
      </c>
      <c r="L1563" s="13">
        <v>27610928</v>
      </c>
      <c r="M1563" s="12" t="s">
        <v>29</v>
      </c>
      <c r="N1563" s="12" t="s">
        <v>2439</v>
      </c>
      <c r="O1563" s="12" t="s">
        <v>10287</v>
      </c>
    </row>
    <row r="1564" spans="1:15">
      <c r="A1564" s="13" t="s">
        <v>2544</v>
      </c>
      <c r="B1564" s="13" t="s">
        <v>1343</v>
      </c>
      <c r="D1564" s="13" t="s">
        <v>1343</v>
      </c>
      <c r="E1564" s="13" t="s">
        <v>2544</v>
      </c>
      <c r="F1564" s="13" t="s">
        <v>1341</v>
      </c>
      <c r="G1564" s="13" t="s">
        <v>10767</v>
      </c>
      <c r="H1564" s="13" t="s">
        <v>3</v>
      </c>
      <c r="I1564" s="13" t="s">
        <v>12877</v>
      </c>
      <c r="J1564" s="13" t="s">
        <v>9846</v>
      </c>
      <c r="K1564" s="13">
        <v>27611622</v>
      </c>
      <c r="L1564" s="13">
        <v>27610515</v>
      </c>
      <c r="M1564" s="12" t="s">
        <v>29</v>
      </c>
      <c r="N1564" s="12" t="s">
        <v>2453</v>
      </c>
      <c r="O1564" s="12" t="s">
        <v>1341</v>
      </c>
    </row>
    <row r="1565" spans="1:15">
      <c r="A1565" s="13" t="s">
        <v>2627</v>
      </c>
      <c r="B1565" s="13" t="s">
        <v>2628</v>
      </c>
      <c r="D1565" s="13" t="s">
        <v>2628</v>
      </c>
      <c r="E1565" s="13" t="s">
        <v>2627</v>
      </c>
      <c r="F1565" s="13" t="s">
        <v>639</v>
      </c>
      <c r="G1565" s="13" t="s">
        <v>185</v>
      </c>
      <c r="H1565" s="13" t="s">
        <v>4</v>
      </c>
      <c r="I1565" s="13" t="s">
        <v>12877</v>
      </c>
      <c r="J1565" s="13" t="s">
        <v>10950</v>
      </c>
      <c r="K1565" s="13">
        <v>24757747</v>
      </c>
      <c r="L1565" s="13">
        <v>0</v>
      </c>
      <c r="M1565" s="12" t="s">
        <v>29</v>
      </c>
      <c r="N1565" s="12" t="s">
        <v>1722</v>
      </c>
      <c r="O1565" s="12" t="s">
        <v>639</v>
      </c>
    </row>
    <row r="1566" spans="1:15">
      <c r="A1566" s="13" t="s">
        <v>436</v>
      </c>
      <c r="B1566" s="13" t="s">
        <v>439</v>
      </c>
      <c r="D1566" s="13" t="s">
        <v>439</v>
      </c>
      <c r="E1566" s="13" t="s">
        <v>436</v>
      </c>
      <c r="F1566" s="13" t="s">
        <v>437</v>
      </c>
      <c r="G1566" s="13" t="s">
        <v>43</v>
      </c>
      <c r="H1566" s="13" t="s">
        <v>6</v>
      </c>
      <c r="I1566" s="13" t="s">
        <v>12877</v>
      </c>
      <c r="J1566" s="13" t="s">
        <v>11903</v>
      </c>
      <c r="K1566" s="13">
        <v>25441140</v>
      </c>
      <c r="L1566" s="13">
        <v>25441140</v>
      </c>
      <c r="M1566" s="12" t="s">
        <v>29</v>
      </c>
      <c r="N1566" s="12" t="s">
        <v>435</v>
      </c>
      <c r="O1566" s="12" t="s">
        <v>437</v>
      </c>
    </row>
    <row r="1567" spans="1:15">
      <c r="A1567" s="13" t="s">
        <v>3546</v>
      </c>
      <c r="B1567" s="13" t="s">
        <v>3548</v>
      </c>
      <c r="D1567" s="13" t="s">
        <v>3548</v>
      </c>
      <c r="E1567" s="13" t="s">
        <v>3546</v>
      </c>
      <c r="F1567" s="13" t="s">
        <v>869</v>
      </c>
      <c r="G1567" s="13" t="s">
        <v>3519</v>
      </c>
      <c r="H1567" s="13" t="s">
        <v>3</v>
      </c>
      <c r="I1567" s="13" t="s">
        <v>12877</v>
      </c>
      <c r="J1567" s="13" t="s">
        <v>11904</v>
      </c>
      <c r="K1567" s="13">
        <v>22005324</v>
      </c>
      <c r="L1567" s="13">
        <v>0</v>
      </c>
      <c r="M1567" s="12" t="s">
        <v>29</v>
      </c>
      <c r="N1567" s="12" t="s">
        <v>3545</v>
      </c>
      <c r="O1567" s="12" t="s">
        <v>869</v>
      </c>
    </row>
    <row r="1568" spans="1:15">
      <c r="A1568" s="13" t="s">
        <v>3748</v>
      </c>
      <c r="B1568" s="13" t="s">
        <v>1715</v>
      </c>
      <c r="D1568" s="13" t="s">
        <v>1715</v>
      </c>
      <c r="E1568" s="13" t="s">
        <v>3748</v>
      </c>
      <c r="F1568" s="13" t="s">
        <v>3749</v>
      </c>
      <c r="G1568" s="13" t="s">
        <v>185</v>
      </c>
      <c r="H1568" s="13" t="s">
        <v>6</v>
      </c>
      <c r="I1568" s="13" t="s">
        <v>12877</v>
      </c>
      <c r="J1568" s="13" t="s">
        <v>11905</v>
      </c>
      <c r="K1568" s="13">
        <v>24748083</v>
      </c>
      <c r="L1568" s="13">
        <v>24748083</v>
      </c>
      <c r="M1568" s="12" t="s">
        <v>29</v>
      </c>
      <c r="N1568" s="12" t="s">
        <v>1392</v>
      </c>
      <c r="O1568" s="12" t="s">
        <v>3749</v>
      </c>
    </row>
    <row r="1569" spans="1:15">
      <c r="A1569" s="13" t="s">
        <v>2748</v>
      </c>
      <c r="B1569" s="13" t="s">
        <v>1707</v>
      </c>
      <c r="D1569" s="13" t="s">
        <v>1707</v>
      </c>
      <c r="E1569" s="13" t="s">
        <v>2748</v>
      </c>
      <c r="F1569" s="13" t="s">
        <v>2749</v>
      </c>
      <c r="G1569" s="13" t="s">
        <v>185</v>
      </c>
      <c r="H1569" s="13" t="s">
        <v>3</v>
      </c>
      <c r="I1569" s="13" t="s">
        <v>12877</v>
      </c>
      <c r="J1569" s="13" t="s">
        <v>9980</v>
      </c>
      <c r="K1569" s="13">
        <v>24650893</v>
      </c>
      <c r="L1569" s="13">
        <v>24650893</v>
      </c>
      <c r="M1569" s="12" t="s">
        <v>29</v>
      </c>
      <c r="N1569" s="12" t="s">
        <v>2638</v>
      </c>
      <c r="O1569" s="12" t="s">
        <v>2749</v>
      </c>
    </row>
    <row r="1570" spans="1:15">
      <c r="A1570" s="13" t="s">
        <v>6024</v>
      </c>
      <c r="B1570" s="13" t="s">
        <v>4315</v>
      </c>
      <c r="D1570" s="13" t="s">
        <v>4315</v>
      </c>
      <c r="E1570" s="13" t="s">
        <v>6024</v>
      </c>
      <c r="F1570" s="13" t="s">
        <v>3537</v>
      </c>
      <c r="G1570" s="13" t="s">
        <v>185</v>
      </c>
      <c r="H1570" s="13" t="s">
        <v>3</v>
      </c>
      <c r="I1570" s="13" t="s">
        <v>12877</v>
      </c>
      <c r="J1570" s="13" t="s">
        <v>10527</v>
      </c>
      <c r="K1570" s="13">
        <v>24650646</v>
      </c>
      <c r="L1570" s="13">
        <v>24650646</v>
      </c>
      <c r="M1570" s="12" t="s">
        <v>29</v>
      </c>
      <c r="N1570" s="12" t="s">
        <v>7432</v>
      </c>
      <c r="O1570" s="12" t="s">
        <v>3537</v>
      </c>
    </row>
    <row r="1571" spans="1:15">
      <c r="A1571" s="13" t="s">
        <v>2984</v>
      </c>
      <c r="B1571" s="13" t="s">
        <v>2985</v>
      </c>
      <c r="D1571" s="13" t="s">
        <v>2985</v>
      </c>
      <c r="E1571" s="13" t="s">
        <v>2984</v>
      </c>
      <c r="F1571" s="13" t="s">
        <v>1562</v>
      </c>
      <c r="G1571" s="13" t="s">
        <v>167</v>
      </c>
      <c r="H1571" s="13" t="s">
        <v>12</v>
      </c>
      <c r="I1571" s="13" t="s">
        <v>12877</v>
      </c>
      <c r="J1571" s="13" t="s">
        <v>10288</v>
      </c>
      <c r="K1571" s="13">
        <v>24804525</v>
      </c>
      <c r="L1571" s="13">
        <v>24804525</v>
      </c>
      <c r="M1571" s="12" t="s">
        <v>29</v>
      </c>
      <c r="N1571" s="12" t="s">
        <v>2983</v>
      </c>
      <c r="O1571" s="12" t="s">
        <v>1562</v>
      </c>
    </row>
    <row r="1572" spans="1:15">
      <c r="A1572" s="13" t="s">
        <v>5521</v>
      </c>
      <c r="B1572" s="13" t="s">
        <v>4319</v>
      </c>
      <c r="D1572" s="13" t="s">
        <v>4319</v>
      </c>
      <c r="E1572" s="13" t="s">
        <v>5521</v>
      </c>
      <c r="F1572" s="13" t="s">
        <v>5522</v>
      </c>
      <c r="G1572" s="13" t="s">
        <v>10753</v>
      </c>
      <c r="H1572" s="13" t="s">
        <v>4</v>
      </c>
      <c r="I1572" s="13" t="s">
        <v>12877</v>
      </c>
      <c r="J1572" s="13" t="s">
        <v>11906</v>
      </c>
      <c r="K1572" s="13">
        <v>27561698</v>
      </c>
      <c r="L1572" s="13">
        <v>27561698</v>
      </c>
      <c r="M1572" s="12" t="s">
        <v>29</v>
      </c>
      <c r="N1572" s="12" t="s">
        <v>7063</v>
      </c>
      <c r="O1572" s="12" t="s">
        <v>5522</v>
      </c>
    </row>
    <row r="1573" spans="1:15">
      <c r="A1573" s="13" t="s">
        <v>8594</v>
      </c>
      <c r="B1573" s="13" t="s">
        <v>8568</v>
      </c>
      <c r="D1573" s="13" t="s">
        <v>8568</v>
      </c>
      <c r="E1573" s="13" t="s">
        <v>8594</v>
      </c>
      <c r="F1573" s="13" t="s">
        <v>762</v>
      </c>
      <c r="G1573" s="13" t="s">
        <v>10753</v>
      </c>
      <c r="H1573" s="13" t="s">
        <v>9</v>
      </c>
      <c r="I1573" s="13" t="s">
        <v>12877</v>
      </c>
      <c r="J1573" s="13" t="s">
        <v>13175</v>
      </c>
      <c r="K1573" s="13">
        <v>0</v>
      </c>
      <c r="L1573" s="13">
        <v>0</v>
      </c>
      <c r="M1573" s="12" t="s">
        <v>29</v>
      </c>
      <c r="N1573" s="12" t="s">
        <v>8478</v>
      </c>
      <c r="O1573" s="12" t="s">
        <v>762</v>
      </c>
    </row>
    <row r="1574" spans="1:15">
      <c r="A1574" s="13" t="s">
        <v>9225</v>
      </c>
      <c r="B1574" s="13" t="s">
        <v>7450</v>
      </c>
      <c r="D1574" s="13" t="s">
        <v>7450</v>
      </c>
      <c r="E1574" s="13" t="s">
        <v>9225</v>
      </c>
      <c r="F1574" s="13" t="s">
        <v>9372</v>
      </c>
      <c r="G1574" s="13" t="s">
        <v>10845</v>
      </c>
      <c r="H1574" s="13" t="s">
        <v>4</v>
      </c>
      <c r="I1574" s="13" t="s">
        <v>12877</v>
      </c>
      <c r="J1574" s="13" t="s">
        <v>9847</v>
      </c>
      <c r="K1574" s="13">
        <v>0</v>
      </c>
      <c r="L1574" s="13">
        <v>0</v>
      </c>
      <c r="M1574" s="12" t="s">
        <v>29</v>
      </c>
      <c r="N1574" s="12" t="s">
        <v>9373</v>
      </c>
      <c r="O1574" s="12" t="s">
        <v>9372</v>
      </c>
    </row>
    <row r="1575" spans="1:15">
      <c r="A1575" s="13" t="s">
        <v>6235</v>
      </c>
      <c r="B1575" s="13" t="s">
        <v>4324</v>
      </c>
      <c r="D1575" s="13" t="s">
        <v>4324</v>
      </c>
      <c r="E1575" s="13" t="s">
        <v>6235</v>
      </c>
      <c r="F1575" s="13" t="s">
        <v>2870</v>
      </c>
      <c r="G1575" s="13" t="s">
        <v>10753</v>
      </c>
      <c r="H1575" s="13" t="s">
        <v>13</v>
      </c>
      <c r="I1575" s="13" t="s">
        <v>12877</v>
      </c>
      <c r="J1575" s="13" t="s">
        <v>9374</v>
      </c>
      <c r="K1575" s="13">
        <v>22001841</v>
      </c>
      <c r="L1575" s="13">
        <v>22001841</v>
      </c>
      <c r="M1575" s="12" t="s">
        <v>29</v>
      </c>
      <c r="N1575" s="12" t="s">
        <v>7433</v>
      </c>
      <c r="O1575" s="12" t="s">
        <v>2870</v>
      </c>
    </row>
    <row r="1576" spans="1:15">
      <c r="A1576" s="13" t="s">
        <v>5746</v>
      </c>
      <c r="B1576" s="13" t="s">
        <v>4329</v>
      </c>
      <c r="D1576" s="13" t="s">
        <v>4329</v>
      </c>
      <c r="E1576" s="13" t="s">
        <v>5746</v>
      </c>
      <c r="F1576" s="13" t="s">
        <v>47</v>
      </c>
      <c r="G1576" s="13" t="s">
        <v>10753</v>
      </c>
      <c r="H1576" s="13" t="s">
        <v>13</v>
      </c>
      <c r="I1576" s="13" t="s">
        <v>12877</v>
      </c>
      <c r="J1576" s="13" t="s">
        <v>9848</v>
      </c>
      <c r="K1576" s="13">
        <v>27184025</v>
      </c>
      <c r="L1576" s="13">
        <v>0</v>
      </c>
      <c r="M1576" s="12" t="s">
        <v>29</v>
      </c>
      <c r="N1576" s="12" t="s">
        <v>4101</v>
      </c>
      <c r="O1576" s="12" t="s">
        <v>47</v>
      </c>
    </row>
    <row r="1577" spans="1:15">
      <c r="A1577" s="13" t="s">
        <v>6198</v>
      </c>
      <c r="B1577" s="13" t="s">
        <v>4334</v>
      </c>
      <c r="D1577" s="13" t="s">
        <v>4334</v>
      </c>
      <c r="E1577" s="13" t="s">
        <v>6198</v>
      </c>
      <c r="F1577" s="13" t="s">
        <v>9375</v>
      </c>
      <c r="G1577" s="13" t="s">
        <v>10753</v>
      </c>
      <c r="H1577" s="13" t="s">
        <v>13</v>
      </c>
      <c r="I1577" s="13" t="s">
        <v>12877</v>
      </c>
      <c r="J1577" s="13" t="s">
        <v>8004</v>
      </c>
      <c r="K1577" s="13">
        <v>21001474</v>
      </c>
      <c r="L1577" s="13">
        <v>0</v>
      </c>
      <c r="M1577" s="12" t="s">
        <v>29</v>
      </c>
      <c r="N1577" s="12" t="s">
        <v>7434</v>
      </c>
      <c r="O1577" s="12" t="s">
        <v>9375</v>
      </c>
    </row>
    <row r="1578" spans="1:15">
      <c r="A1578" s="13" t="s">
        <v>5709</v>
      </c>
      <c r="B1578" s="13" t="s">
        <v>4336</v>
      </c>
      <c r="D1578" s="13" t="s">
        <v>4336</v>
      </c>
      <c r="E1578" s="13" t="s">
        <v>5709</v>
      </c>
      <c r="F1578" s="13" t="s">
        <v>5710</v>
      </c>
      <c r="G1578" s="13" t="s">
        <v>10753</v>
      </c>
      <c r="H1578" s="13" t="s">
        <v>13</v>
      </c>
      <c r="I1578" s="13" t="s">
        <v>12877</v>
      </c>
      <c r="J1578" s="13" t="s">
        <v>9428</v>
      </c>
      <c r="K1578" s="13">
        <v>27185547</v>
      </c>
      <c r="L1578" s="13">
        <v>27185547</v>
      </c>
      <c r="M1578" s="12" t="s">
        <v>29</v>
      </c>
      <c r="N1578" s="12" t="s">
        <v>5708</v>
      </c>
      <c r="O1578" s="12" t="s">
        <v>5710</v>
      </c>
    </row>
    <row r="1579" spans="1:15">
      <c r="A1579" s="13" t="s">
        <v>2888</v>
      </c>
      <c r="B1579" s="13" t="s">
        <v>2891</v>
      </c>
      <c r="D1579" s="13" t="s">
        <v>2891</v>
      </c>
      <c r="E1579" s="13" t="s">
        <v>2888</v>
      </c>
      <c r="F1579" s="13" t="s">
        <v>2889</v>
      </c>
      <c r="G1579" s="13" t="s">
        <v>10753</v>
      </c>
      <c r="H1579" s="13" t="s">
        <v>10</v>
      </c>
      <c r="I1579" s="13" t="s">
        <v>12877</v>
      </c>
      <c r="J1579" s="13" t="s">
        <v>10289</v>
      </c>
      <c r="K1579" s="13">
        <v>22001628</v>
      </c>
      <c r="L1579" s="13">
        <v>0</v>
      </c>
      <c r="M1579" s="12" t="s">
        <v>29</v>
      </c>
      <c r="N1579" s="12" t="s">
        <v>1849</v>
      </c>
      <c r="O1579" s="12" t="s">
        <v>2889</v>
      </c>
    </row>
    <row r="1580" spans="1:15">
      <c r="A1580" s="13" t="s">
        <v>4784</v>
      </c>
      <c r="B1580" s="13" t="s">
        <v>4337</v>
      </c>
      <c r="D1580" s="13" t="s">
        <v>4337</v>
      </c>
      <c r="E1580" s="13" t="s">
        <v>4784</v>
      </c>
      <c r="F1580" s="13" t="s">
        <v>2772</v>
      </c>
      <c r="G1580" s="13" t="s">
        <v>116</v>
      </c>
      <c r="H1580" s="13" t="s">
        <v>4</v>
      </c>
      <c r="I1580" s="13" t="s">
        <v>12877</v>
      </c>
      <c r="J1580" s="13" t="s">
        <v>4792</v>
      </c>
      <c r="K1580" s="13">
        <v>26393646</v>
      </c>
      <c r="L1580" s="13">
        <v>26393646</v>
      </c>
      <c r="M1580" s="12" t="s">
        <v>29</v>
      </c>
      <c r="N1580" s="12" t="s">
        <v>7435</v>
      </c>
      <c r="O1580" s="12" t="s">
        <v>2772</v>
      </c>
    </row>
    <row r="1581" spans="1:15">
      <c r="A1581" s="13" t="s">
        <v>4887</v>
      </c>
      <c r="B1581" s="13" t="s">
        <v>4340</v>
      </c>
      <c r="D1581" s="13" t="s">
        <v>4340</v>
      </c>
      <c r="E1581" s="13" t="s">
        <v>4887</v>
      </c>
      <c r="F1581" s="13" t="s">
        <v>4888</v>
      </c>
      <c r="G1581" s="13" t="s">
        <v>4496</v>
      </c>
      <c r="H1581" s="13" t="s">
        <v>3</v>
      </c>
      <c r="I1581" s="13" t="s">
        <v>12877</v>
      </c>
      <c r="J1581" s="13" t="s">
        <v>10951</v>
      </c>
      <c r="K1581" s="13">
        <v>26830205</v>
      </c>
      <c r="L1581" s="13">
        <v>0</v>
      </c>
      <c r="M1581" s="12" t="s">
        <v>29</v>
      </c>
      <c r="N1581" s="12" t="s">
        <v>7436</v>
      </c>
      <c r="O1581" s="12" t="s">
        <v>4888</v>
      </c>
    </row>
    <row r="1582" spans="1:15">
      <c r="A1582" s="13" t="s">
        <v>679</v>
      </c>
      <c r="B1582" s="13" t="s">
        <v>683</v>
      </c>
      <c r="D1582" s="13" t="s">
        <v>683</v>
      </c>
      <c r="E1582" s="13" t="s">
        <v>679</v>
      </c>
      <c r="F1582" s="13" t="s">
        <v>680</v>
      </c>
      <c r="G1582" s="13" t="s">
        <v>43</v>
      </c>
      <c r="H1582" s="13" t="s">
        <v>9</v>
      </c>
      <c r="I1582" s="13" t="s">
        <v>12877</v>
      </c>
      <c r="J1582" s="13" t="s">
        <v>9894</v>
      </c>
      <c r="K1582" s="13">
        <v>24100369</v>
      </c>
      <c r="L1582" s="13">
        <v>24103350</v>
      </c>
      <c r="M1582" s="12" t="s">
        <v>29</v>
      </c>
      <c r="N1582" s="12" t="s">
        <v>7437</v>
      </c>
      <c r="O1582" s="12" t="s">
        <v>680</v>
      </c>
    </row>
    <row r="1583" spans="1:15">
      <c r="A1583" s="13" t="s">
        <v>4165</v>
      </c>
      <c r="B1583" s="13" t="s">
        <v>4167</v>
      </c>
      <c r="D1583" s="13" t="s">
        <v>4167</v>
      </c>
      <c r="E1583" s="13" t="s">
        <v>4165</v>
      </c>
      <c r="F1583" s="13" t="s">
        <v>4166</v>
      </c>
      <c r="G1583" s="13" t="s">
        <v>792</v>
      </c>
      <c r="H1583" s="13" t="s">
        <v>5</v>
      </c>
      <c r="I1583" s="13" t="s">
        <v>12877</v>
      </c>
      <c r="J1583" s="13" t="s">
        <v>13176</v>
      </c>
      <c r="K1583" s="13">
        <v>26658598</v>
      </c>
      <c r="L1583" s="13">
        <v>26658598</v>
      </c>
      <c r="M1583" s="12" t="s">
        <v>29</v>
      </c>
      <c r="N1583" s="12" t="s">
        <v>6970</v>
      </c>
      <c r="O1583" s="12" t="s">
        <v>4166</v>
      </c>
    </row>
    <row r="1584" spans="1:15">
      <c r="A1584" s="13" t="s">
        <v>1473</v>
      </c>
      <c r="B1584" s="13" t="s">
        <v>1476</v>
      </c>
      <c r="D1584" s="13" t="s">
        <v>1476</v>
      </c>
      <c r="E1584" s="13" t="s">
        <v>1473</v>
      </c>
      <c r="F1584" s="13" t="s">
        <v>1474</v>
      </c>
      <c r="G1584" s="13" t="s">
        <v>10756</v>
      </c>
      <c r="H1584" s="13" t="s">
        <v>10</v>
      </c>
      <c r="I1584" s="13" t="s">
        <v>12877</v>
      </c>
      <c r="J1584" s="13" t="s">
        <v>10373</v>
      </c>
      <c r="K1584" s="13">
        <v>71216879</v>
      </c>
      <c r="L1584" s="13">
        <v>0</v>
      </c>
      <c r="M1584" s="12" t="s">
        <v>29</v>
      </c>
      <c r="N1584" s="12" t="s">
        <v>7438</v>
      </c>
      <c r="O1584" s="12" t="s">
        <v>1474</v>
      </c>
    </row>
    <row r="1585" spans="1:15">
      <c r="A1585" s="13" t="s">
        <v>1500</v>
      </c>
      <c r="B1585" s="13" t="s">
        <v>1501</v>
      </c>
      <c r="D1585" s="13" t="s">
        <v>1501</v>
      </c>
      <c r="E1585" s="13" t="s">
        <v>1500</v>
      </c>
      <c r="F1585" s="13" t="s">
        <v>185</v>
      </c>
      <c r="G1585" s="13" t="s">
        <v>10756</v>
      </c>
      <c r="H1585" s="13" t="s">
        <v>10</v>
      </c>
      <c r="I1585" s="13" t="s">
        <v>12877</v>
      </c>
      <c r="J1585" s="13" t="s">
        <v>10344</v>
      </c>
      <c r="K1585" s="13">
        <v>71219503</v>
      </c>
      <c r="L1585" s="13">
        <v>0</v>
      </c>
      <c r="M1585" s="12" t="s">
        <v>29</v>
      </c>
      <c r="N1585" s="12" t="s">
        <v>1499</v>
      </c>
      <c r="O1585" s="12" t="s">
        <v>185</v>
      </c>
    </row>
    <row r="1586" spans="1:15">
      <c r="A1586" s="13" t="s">
        <v>1768</v>
      </c>
      <c r="B1586" s="13" t="s">
        <v>1769</v>
      </c>
      <c r="D1586" s="13" t="s">
        <v>1769</v>
      </c>
      <c r="E1586" s="13" t="s">
        <v>1768</v>
      </c>
      <c r="F1586" s="13" t="s">
        <v>1692</v>
      </c>
      <c r="G1586" s="13" t="s">
        <v>10749</v>
      </c>
      <c r="H1586" s="13" t="s">
        <v>6</v>
      </c>
      <c r="I1586" s="13" t="s">
        <v>12877</v>
      </c>
      <c r="J1586" s="13" t="s">
        <v>10290</v>
      </c>
      <c r="K1586" s="13">
        <v>27431095</v>
      </c>
      <c r="L1586" s="13">
        <v>27431095</v>
      </c>
      <c r="M1586" s="12" t="s">
        <v>29</v>
      </c>
      <c r="N1586" s="12" t="s">
        <v>1228</v>
      </c>
      <c r="O1586" s="12" t="s">
        <v>1692</v>
      </c>
    </row>
    <row r="1587" spans="1:15">
      <c r="A1587" s="13" t="s">
        <v>4682</v>
      </c>
      <c r="B1587" s="13" t="s">
        <v>4352</v>
      </c>
      <c r="D1587" s="13" t="s">
        <v>4352</v>
      </c>
      <c r="E1587" s="13" t="s">
        <v>4682</v>
      </c>
      <c r="F1587" s="13" t="s">
        <v>4683</v>
      </c>
      <c r="G1587" s="13" t="s">
        <v>1654</v>
      </c>
      <c r="H1587" s="13" t="s">
        <v>6</v>
      </c>
      <c r="I1587" s="13" t="s">
        <v>12877</v>
      </c>
      <c r="J1587" s="13" t="s">
        <v>4684</v>
      </c>
      <c r="K1587" s="13">
        <v>26780233</v>
      </c>
      <c r="L1587" s="13">
        <v>26780233</v>
      </c>
      <c r="M1587" s="12" t="s">
        <v>29</v>
      </c>
      <c r="N1587" s="12" t="s">
        <v>2046</v>
      </c>
      <c r="O1587" s="12" t="s">
        <v>4683</v>
      </c>
    </row>
    <row r="1588" spans="1:15">
      <c r="A1588" s="13" t="s">
        <v>5854</v>
      </c>
      <c r="B1588" s="13" t="s">
        <v>4355</v>
      </c>
      <c r="D1588" s="13" t="s">
        <v>4355</v>
      </c>
      <c r="E1588" s="13" t="s">
        <v>5854</v>
      </c>
      <c r="F1588" s="13" t="s">
        <v>5855</v>
      </c>
      <c r="G1588" s="13" t="s">
        <v>10748</v>
      </c>
      <c r="H1588" s="13" t="s">
        <v>5</v>
      </c>
      <c r="I1588" s="13" t="s">
        <v>12877</v>
      </c>
      <c r="J1588" s="13" t="s">
        <v>9849</v>
      </c>
      <c r="K1588" s="13">
        <v>27675427</v>
      </c>
      <c r="L1588" s="13">
        <v>27675427</v>
      </c>
      <c r="M1588" s="12" t="s">
        <v>29</v>
      </c>
      <c r="N1588" s="12" t="s">
        <v>4509</v>
      </c>
      <c r="O1588" s="12" t="s">
        <v>5855</v>
      </c>
    </row>
    <row r="1589" spans="1:15">
      <c r="A1589" s="13" t="s">
        <v>2807</v>
      </c>
      <c r="B1589" s="13" t="s">
        <v>2808</v>
      </c>
      <c r="D1589" s="13" t="s">
        <v>2808</v>
      </c>
      <c r="E1589" s="13" t="s">
        <v>2807</v>
      </c>
      <c r="F1589" s="13" t="s">
        <v>10291</v>
      </c>
      <c r="G1589" s="13" t="s">
        <v>73</v>
      </c>
      <c r="H1589" s="13" t="s">
        <v>13</v>
      </c>
      <c r="I1589" s="13" t="s">
        <v>12877</v>
      </c>
      <c r="J1589" s="13" t="s">
        <v>10292</v>
      </c>
      <c r="K1589" s="13">
        <v>24692638</v>
      </c>
      <c r="L1589" s="13">
        <v>24692638</v>
      </c>
      <c r="M1589" s="12" t="s">
        <v>29</v>
      </c>
      <c r="N1589" s="12" t="s">
        <v>6918</v>
      </c>
      <c r="O1589" s="12" t="s">
        <v>10291</v>
      </c>
    </row>
    <row r="1590" spans="1:15">
      <c r="A1590" s="13" t="s">
        <v>6318</v>
      </c>
      <c r="B1590" s="13" t="s">
        <v>4254</v>
      </c>
      <c r="D1590" s="13" t="s">
        <v>4254</v>
      </c>
      <c r="E1590" s="13" t="s">
        <v>6318</v>
      </c>
      <c r="F1590" s="13" t="s">
        <v>6319</v>
      </c>
      <c r="G1590" s="13" t="s">
        <v>10748</v>
      </c>
      <c r="H1590" s="13" t="s">
        <v>10</v>
      </c>
      <c r="I1590" s="13" t="s">
        <v>12877</v>
      </c>
      <c r="J1590" s="13" t="s">
        <v>9961</v>
      </c>
      <c r="K1590" s="13">
        <v>44094895</v>
      </c>
      <c r="L1590" s="13">
        <v>0</v>
      </c>
      <c r="M1590" s="12" t="s">
        <v>29</v>
      </c>
      <c r="N1590" s="12" t="s">
        <v>7439</v>
      </c>
      <c r="O1590" s="12" t="s">
        <v>6319</v>
      </c>
    </row>
    <row r="1591" spans="1:15">
      <c r="A1591" s="13" t="s">
        <v>6315</v>
      </c>
      <c r="B1591" s="13" t="s">
        <v>3291</v>
      </c>
      <c r="D1591" s="13" t="s">
        <v>3291</v>
      </c>
      <c r="E1591" s="13" t="s">
        <v>6315</v>
      </c>
      <c r="F1591" s="13" t="s">
        <v>6316</v>
      </c>
      <c r="G1591" s="13" t="s">
        <v>10748</v>
      </c>
      <c r="H1591" s="13" t="s">
        <v>6</v>
      </c>
      <c r="I1591" s="13" t="s">
        <v>12877</v>
      </c>
      <c r="J1591" s="13" t="s">
        <v>6317</v>
      </c>
      <c r="K1591" s="13">
        <v>27601061</v>
      </c>
      <c r="L1591" s="13">
        <v>27601061</v>
      </c>
      <c r="M1591" s="12" t="s">
        <v>29</v>
      </c>
      <c r="N1591" s="12" t="s">
        <v>7440</v>
      </c>
      <c r="O1591" s="12" t="s">
        <v>6316</v>
      </c>
    </row>
    <row r="1592" spans="1:15">
      <c r="A1592" s="13" t="s">
        <v>5042</v>
      </c>
      <c r="B1592" s="13" t="s">
        <v>4365</v>
      </c>
      <c r="D1592" s="13" t="s">
        <v>4365</v>
      </c>
      <c r="E1592" s="13" t="s">
        <v>5042</v>
      </c>
      <c r="F1592" s="13" t="s">
        <v>302</v>
      </c>
      <c r="G1592" s="13" t="s">
        <v>10748</v>
      </c>
      <c r="H1592" s="13" t="s">
        <v>6</v>
      </c>
      <c r="I1592" s="13" t="s">
        <v>12877</v>
      </c>
      <c r="J1592" s="13" t="s">
        <v>8020</v>
      </c>
      <c r="K1592" s="13">
        <v>27600025</v>
      </c>
      <c r="L1592" s="13">
        <v>27600025</v>
      </c>
      <c r="M1592" s="12" t="s">
        <v>29</v>
      </c>
      <c r="N1592" s="12" t="s">
        <v>5041</v>
      </c>
      <c r="O1592" s="12" t="s">
        <v>302</v>
      </c>
    </row>
    <row r="1593" spans="1:15">
      <c r="A1593" s="13" t="s">
        <v>5830</v>
      </c>
      <c r="B1593" s="13" t="s">
        <v>6654</v>
      </c>
      <c r="D1593" s="13" t="s">
        <v>6654</v>
      </c>
      <c r="E1593" s="13" t="s">
        <v>5830</v>
      </c>
      <c r="F1593" s="13" t="s">
        <v>3537</v>
      </c>
      <c r="G1593" s="13" t="s">
        <v>10748</v>
      </c>
      <c r="H1593" s="13" t="s">
        <v>4</v>
      </c>
      <c r="I1593" s="13" t="s">
        <v>12877</v>
      </c>
      <c r="J1593" s="13" t="s">
        <v>9377</v>
      </c>
      <c r="K1593" s="13">
        <v>27678823</v>
      </c>
      <c r="L1593" s="13">
        <v>0</v>
      </c>
      <c r="M1593" s="12" t="s">
        <v>29</v>
      </c>
      <c r="N1593" s="12" t="s">
        <v>3247</v>
      </c>
      <c r="O1593" s="12" t="s">
        <v>3537</v>
      </c>
    </row>
    <row r="1594" spans="1:15">
      <c r="A1594" s="13" t="s">
        <v>5744</v>
      </c>
      <c r="B1594" s="13" t="s">
        <v>384</v>
      </c>
      <c r="D1594" s="13" t="s">
        <v>384</v>
      </c>
      <c r="E1594" s="13" t="s">
        <v>5744</v>
      </c>
      <c r="F1594" s="13" t="s">
        <v>5745</v>
      </c>
      <c r="G1594" s="13" t="s">
        <v>10753</v>
      </c>
      <c r="H1594" s="13" t="s">
        <v>13</v>
      </c>
      <c r="I1594" s="13" t="s">
        <v>12877</v>
      </c>
      <c r="J1594" s="13" t="s">
        <v>850</v>
      </c>
      <c r="K1594" s="13">
        <v>27184715</v>
      </c>
      <c r="L1594" s="13">
        <v>27184715</v>
      </c>
      <c r="M1594" s="12" t="s">
        <v>29</v>
      </c>
      <c r="N1594" s="12" t="s">
        <v>5743</v>
      </c>
      <c r="O1594" s="12" t="s">
        <v>5745</v>
      </c>
    </row>
    <row r="1595" spans="1:15">
      <c r="A1595" s="13" t="s">
        <v>4205</v>
      </c>
      <c r="B1595" s="13" t="s">
        <v>411</v>
      </c>
      <c r="D1595" s="13" t="s">
        <v>411</v>
      </c>
      <c r="E1595" s="13" t="s">
        <v>4205</v>
      </c>
      <c r="F1595" s="13" t="s">
        <v>3766</v>
      </c>
      <c r="G1595" s="13" t="s">
        <v>4179</v>
      </c>
      <c r="H1595" s="13" t="s">
        <v>4</v>
      </c>
      <c r="I1595" s="13" t="s">
        <v>12877</v>
      </c>
      <c r="J1595" s="13" t="s">
        <v>4206</v>
      </c>
      <c r="K1595" s="13">
        <v>26851474</v>
      </c>
      <c r="L1595" s="13">
        <v>89086005</v>
      </c>
      <c r="M1595" s="12" t="s">
        <v>29</v>
      </c>
      <c r="N1595" s="12" t="s">
        <v>7441</v>
      </c>
      <c r="O1595" s="12" t="s">
        <v>3766</v>
      </c>
    </row>
    <row r="1596" spans="1:15">
      <c r="A1596" s="13" t="s">
        <v>8597</v>
      </c>
      <c r="B1596" s="13" t="s">
        <v>8569</v>
      </c>
      <c r="D1596" s="13" t="s">
        <v>8569</v>
      </c>
      <c r="E1596" s="13" t="s">
        <v>8597</v>
      </c>
      <c r="F1596" s="13" t="s">
        <v>174</v>
      </c>
      <c r="G1596" s="13" t="s">
        <v>73</v>
      </c>
      <c r="H1596" s="13" t="s">
        <v>13</v>
      </c>
      <c r="I1596" s="13" t="s">
        <v>12877</v>
      </c>
      <c r="J1596" s="13" t="s">
        <v>11907</v>
      </c>
      <c r="K1596" s="13">
        <v>24751317</v>
      </c>
      <c r="L1596" s="13">
        <v>24751317</v>
      </c>
      <c r="M1596" s="12" t="s">
        <v>29</v>
      </c>
      <c r="N1596" s="12" t="s">
        <v>8874</v>
      </c>
      <c r="O1596" s="12" t="s">
        <v>174</v>
      </c>
    </row>
    <row r="1597" spans="1:15">
      <c r="A1597" s="13" t="s">
        <v>4311</v>
      </c>
      <c r="B1597" s="13" t="s">
        <v>4314</v>
      </c>
      <c r="D1597" s="13" t="s">
        <v>4314</v>
      </c>
      <c r="E1597" s="13" t="s">
        <v>4311</v>
      </c>
      <c r="F1597" s="13" t="s">
        <v>4312</v>
      </c>
      <c r="G1597" s="13" t="s">
        <v>4179</v>
      </c>
      <c r="H1597" s="13" t="s">
        <v>9</v>
      </c>
      <c r="I1597" s="13" t="s">
        <v>12877</v>
      </c>
      <c r="J1597" s="13" t="s">
        <v>11908</v>
      </c>
      <c r="K1597" s="13">
        <v>26568133</v>
      </c>
      <c r="L1597" s="13">
        <v>83173416</v>
      </c>
      <c r="M1597" s="12" t="s">
        <v>29</v>
      </c>
      <c r="N1597" s="12" t="s">
        <v>1707</v>
      </c>
      <c r="O1597" s="12" t="s">
        <v>4312</v>
      </c>
    </row>
    <row r="1598" spans="1:15">
      <c r="A1598" s="13" t="s">
        <v>5294</v>
      </c>
      <c r="B1598" s="13" t="s">
        <v>4369</v>
      </c>
      <c r="D1598" s="13" t="s">
        <v>4369</v>
      </c>
      <c r="E1598" s="13" t="s">
        <v>5294</v>
      </c>
      <c r="F1598" s="13" t="s">
        <v>10293</v>
      </c>
      <c r="G1598" s="13" t="s">
        <v>115</v>
      </c>
      <c r="H1598" s="13" t="s">
        <v>10</v>
      </c>
      <c r="I1598" s="13" t="s">
        <v>12877</v>
      </c>
      <c r="J1598" s="13" t="s">
        <v>10294</v>
      </c>
      <c r="K1598" s="13">
        <v>27340336</v>
      </c>
      <c r="L1598" s="13">
        <v>0</v>
      </c>
      <c r="M1598" s="12" t="s">
        <v>29</v>
      </c>
      <c r="N1598" s="12" t="s">
        <v>7037</v>
      </c>
      <c r="O1598" s="12" t="s">
        <v>10293</v>
      </c>
    </row>
    <row r="1599" spans="1:15">
      <c r="A1599" s="13" t="s">
        <v>5291</v>
      </c>
      <c r="B1599" s="13" t="s">
        <v>448</v>
      </c>
      <c r="D1599" s="13" t="s">
        <v>448</v>
      </c>
      <c r="E1599" s="13" t="s">
        <v>5291</v>
      </c>
      <c r="F1599" s="13" t="s">
        <v>5292</v>
      </c>
      <c r="G1599" s="13" t="s">
        <v>115</v>
      </c>
      <c r="H1599" s="13" t="s">
        <v>10</v>
      </c>
      <c r="I1599" s="13" t="s">
        <v>12877</v>
      </c>
      <c r="J1599" s="13" t="s">
        <v>10952</v>
      </c>
      <c r="K1599" s="13">
        <v>0</v>
      </c>
      <c r="L1599" s="13">
        <v>0</v>
      </c>
      <c r="M1599" s="12" t="s">
        <v>29</v>
      </c>
      <c r="N1599" s="12" t="s">
        <v>5290</v>
      </c>
      <c r="O1599" s="12" t="s">
        <v>5292</v>
      </c>
    </row>
    <row r="1600" spans="1:15">
      <c r="A1600" s="13" t="s">
        <v>5437</v>
      </c>
      <c r="B1600" s="13" t="s">
        <v>2389</v>
      </c>
      <c r="D1600" s="13" t="s">
        <v>2389</v>
      </c>
      <c r="E1600" s="13" t="s">
        <v>5437</v>
      </c>
      <c r="F1600" s="13" t="s">
        <v>708</v>
      </c>
      <c r="G1600" s="13" t="s">
        <v>115</v>
      </c>
      <c r="H1600" s="13" t="s">
        <v>17</v>
      </c>
      <c r="I1600" s="13" t="s">
        <v>12877</v>
      </c>
      <c r="J1600" s="13" t="s">
        <v>10319</v>
      </c>
      <c r="K1600" s="13">
        <v>22001459</v>
      </c>
      <c r="L1600" s="13">
        <v>22005236</v>
      </c>
      <c r="M1600" s="12" t="s">
        <v>29</v>
      </c>
      <c r="N1600" s="12" t="s">
        <v>5436</v>
      </c>
      <c r="O1600" s="12" t="s">
        <v>708</v>
      </c>
    </row>
    <row r="1601" spans="1:15">
      <c r="A1601" s="13" t="s">
        <v>6280</v>
      </c>
      <c r="B1601" s="13" t="s">
        <v>3875</v>
      </c>
      <c r="D1601" s="13" t="s">
        <v>3875</v>
      </c>
      <c r="E1601" s="13" t="s">
        <v>6280</v>
      </c>
      <c r="F1601" s="13" t="s">
        <v>7443</v>
      </c>
      <c r="G1601" s="13" t="s">
        <v>792</v>
      </c>
      <c r="H1601" s="13" t="s">
        <v>6</v>
      </c>
      <c r="I1601" s="13" t="s">
        <v>12877</v>
      </c>
      <c r="J1601" s="13" t="s">
        <v>10266</v>
      </c>
      <c r="K1601" s="13">
        <v>26669538</v>
      </c>
      <c r="L1601" s="13">
        <v>0</v>
      </c>
      <c r="M1601" s="12" t="s">
        <v>29</v>
      </c>
      <c r="N1601" s="12" t="s">
        <v>7442</v>
      </c>
      <c r="O1601" s="12" t="s">
        <v>7443</v>
      </c>
    </row>
    <row r="1602" spans="1:15">
      <c r="A1602" s="13" t="s">
        <v>4089</v>
      </c>
      <c r="B1602" s="13" t="s">
        <v>3956</v>
      </c>
      <c r="D1602" s="13" t="s">
        <v>3956</v>
      </c>
      <c r="E1602" s="13" t="s">
        <v>4089</v>
      </c>
      <c r="F1602" s="13" t="s">
        <v>4090</v>
      </c>
      <c r="G1602" s="13" t="s">
        <v>792</v>
      </c>
      <c r="H1602" s="13" t="s">
        <v>7</v>
      </c>
      <c r="I1602" s="13" t="s">
        <v>12877</v>
      </c>
      <c r="J1602" s="13" t="s">
        <v>9850</v>
      </c>
      <c r="K1602" s="13">
        <v>83194539</v>
      </c>
      <c r="L1602" s="13">
        <v>26777025</v>
      </c>
      <c r="M1602" s="12" t="s">
        <v>29</v>
      </c>
      <c r="N1602" s="12" t="s">
        <v>7444</v>
      </c>
      <c r="O1602" s="12" t="s">
        <v>4090</v>
      </c>
    </row>
    <row r="1603" spans="1:15">
      <c r="A1603" s="13" t="s">
        <v>6331</v>
      </c>
      <c r="B1603" s="13" t="s">
        <v>3945</v>
      </c>
      <c r="D1603" s="13" t="s">
        <v>3945</v>
      </c>
      <c r="E1603" s="13" t="s">
        <v>6331</v>
      </c>
      <c r="F1603" s="13" t="s">
        <v>64</v>
      </c>
      <c r="G1603" s="13" t="s">
        <v>185</v>
      </c>
      <c r="H1603" s="13" t="s">
        <v>13</v>
      </c>
      <c r="I1603" s="13" t="s">
        <v>12877</v>
      </c>
      <c r="J1603" s="13" t="s">
        <v>13177</v>
      </c>
      <c r="K1603" s="13">
        <v>24713078</v>
      </c>
      <c r="L1603" s="13">
        <v>34713078</v>
      </c>
      <c r="M1603" s="12" t="s">
        <v>29</v>
      </c>
      <c r="N1603" s="12" t="s">
        <v>7445</v>
      </c>
      <c r="O1603" s="12" t="s">
        <v>64</v>
      </c>
    </row>
    <row r="1604" spans="1:15">
      <c r="A1604" s="13" t="s">
        <v>8609</v>
      </c>
      <c r="B1604" s="13" t="s">
        <v>7666</v>
      </c>
      <c r="D1604" s="13" t="s">
        <v>7666</v>
      </c>
      <c r="E1604" s="13" t="s">
        <v>8609</v>
      </c>
      <c r="F1604" s="13" t="s">
        <v>8933</v>
      </c>
      <c r="G1604" s="13" t="s">
        <v>73</v>
      </c>
      <c r="H1604" s="13" t="s">
        <v>13</v>
      </c>
      <c r="I1604" s="13" t="s">
        <v>12877</v>
      </c>
      <c r="J1604" s="13" t="s">
        <v>10465</v>
      </c>
      <c r="K1604" s="13">
        <v>24790154</v>
      </c>
      <c r="L1604" s="13">
        <v>24790158</v>
      </c>
      <c r="M1604" s="12" t="s">
        <v>29</v>
      </c>
      <c r="N1604" s="12" t="s">
        <v>8934</v>
      </c>
      <c r="O1604" s="12" t="s">
        <v>8933</v>
      </c>
    </row>
    <row r="1605" spans="1:15">
      <c r="A1605" s="13" t="s">
        <v>5885</v>
      </c>
      <c r="B1605" s="13" t="s">
        <v>4379</v>
      </c>
      <c r="D1605" s="13" t="s">
        <v>4379</v>
      </c>
      <c r="E1605" s="13" t="s">
        <v>5885</v>
      </c>
      <c r="F1605" s="13" t="s">
        <v>1428</v>
      </c>
      <c r="G1605" s="13" t="s">
        <v>10748</v>
      </c>
      <c r="H1605" s="13" t="s">
        <v>10</v>
      </c>
      <c r="I1605" s="13" t="s">
        <v>12877</v>
      </c>
      <c r="J1605" s="13" t="s">
        <v>11798</v>
      </c>
      <c r="K1605" s="13">
        <v>22001400</v>
      </c>
      <c r="L1605" s="13">
        <v>0</v>
      </c>
      <c r="M1605" s="12" t="s">
        <v>29</v>
      </c>
      <c r="N1605" s="12" t="s">
        <v>5884</v>
      </c>
      <c r="O1605" s="12" t="s">
        <v>1428</v>
      </c>
    </row>
    <row r="1606" spans="1:15">
      <c r="A1606" s="13" t="s">
        <v>8080</v>
      </c>
      <c r="B1606" s="13" t="s">
        <v>7667</v>
      </c>
      <c r="D1606" s="13" t="s">
        <v>7667</v>
      </c>
      <c r="E1606" s="13" t="s">
        <v>8080</v>
      </c>
      <c r="F1606" s="13" t="s">
        <v>8081</v>
      </c>
      <c r="G1606" s="13" t="s">
        <v>10748</v>
      </c>
      <c r="H1606" s="13" t="s">
        <v>10</v>
      </c>
      <c r="I1606" s="13" t="s">
        <v>12877</v>
      </c>
      <c r="J1606" s="13" t="s">
        <v>8868</v>
      </c>
      <c r="K1606" s="13">
        <v>83862538</v>
      </c>
      <c r="L1606" s="13">
        <v>0</v>
      </c>
      <c r="M1606" s="12" t="s">
        <v>29</v>
      </c>
      <c r="N1606" s="12" t="s">
        <v>7923</v>
      </c>
      <c r="O1606" s="12" t="s">
        <v>8081</v>
      </c>
    </row>
    <row r="1607" spans="1:15">
      <c r="A1607" s="13" t="s">
        <v>5869</v>
      </c>
      <c r="B1607" s="13" t="s">
        <v>4383</v>
      </c>
      <c r="D1607" s="13" t="s">
        <v>4383</v>
      </c>
      <c r="E1607" s="13" t="s">
        <v>5869</v>
      </c>
      <c r="F1607" s="13" t="s">
        <v>4740</v>
      </c>
      <c r="G1607" s="13" t="s">
        <v>10748</v>
      </c>
      <c r="H1607" s="13" t="s">
        <v>10</v>
      </c>
      <c r="I1607" s="13" t="s">
        <v>12877</v>
      </c>
      <c r="J1607" s="13" t="s">
        <v>11909</v>
      </c>
      <c r="K1607" s="13">
        <v>83173416</v>
      </c>
      <c r="L1607" s="13">
        <v>0</v>
      </c>
      <c r="M1607" s="12" t="s">
        <v>29</v>
      </c>
      <c r="N1607" s="12" t="s">
        <v>2286</v>
      </c>
      <c r="O1607" s="12" t="s">
        <v>4740</v>
      </c>
    </row>
    <row r="1608" spans="1:15">
      <c r="A1608" s="13" t="s">
        <v>6311</v>
      </c>
      <c r="B1608" s="13" t="s">
        <v>4384</v>
      </c>
      <c r="D1608" s="13" t="s">
        <v>4384</v>
      </c>
      <c r="E1608" s="13" t="s">
        <v>6311</v>
      </c>
      <c r="F1608" s="13" t="s">
        <v>6312</v>
      </c>
      <c r="G1608" s="13" t="s">
        <v>10748</v>
      </c>
      <c r="H1608" s="13" t="s">
        <v>3</v>
      </c>
      <c r="I1608" s="13" t="s">
        <v>12877</v>
      </c>
      <c r="J1608" s="13" t="s">
        <v>9288</v>
      </c>
      <c r="K1608" s="13">
        <v>27110478</v>
      </c>
      <c r="L1608" s="13">
        <v>27110478</v>
      </c>
      <c r="M1608" s="12" t="s">
        <v>29</v>
      </c>
      <c r="N1608" s="12" t="s">
        <v>7446</v>
      </c>
      <c r="O1608" s="12" t="s">
        <v>6312</v>
      </c>
    </row>
    <row r="1609" spans="1:15">
      <c r="A1609" s="13" t="s">
        <v>5786</v>
      </c>
      <c r="B1609" s="13" t="s">
        <v>4388</v>
      </c>
      <c r="D1609" s="13" t="s">
        <v>4388</v>
      </c>
      <c r="E1609" s="13" t="s">
        <v>5786</v>
      </c>
      <c r="F1609" s="13" t="s">
        <v>3928</v>
      </c>
      <c r="G1609" s="13" t="s">
        <v>10748</v>
      </c>
      <c r="H1609" s="13" t="s">
        <v>12</v>
      </c>
      <c r="I1609" s="13" t="s">
        <v>12877</v>
      </c>
      <c r="J1609" s="13" t="s">
        <v>13178</v>
      </c>
      <c r="K1609" s="13">
        <v>44090959</v>
      </c>
      <c r="L1609" s="13">
        <v>0</v>
      </c>
      <c r="M1609" s="12" t="s">
        <v>29</v>
      </c>
      <c r="N1609" s="12" t="s">
        <v>5785</v>
      </c>
      <c r="O1609" s="12" t="s">
        <v>3928</v>
      </c>
    </row>
    <row r="1610" spans="1:15">
      <c r="A1610" s="13" t="s">
        <v>5796</v>
      </c>
      <c r="B1610" s="13" t="s">
        <v>4389</v>
      </c>
      <c r="D1610" s="13" t="s">
        <v>4389</v>
      </c>
      <c r="E1610" s="13" t="s">
        <v>5796</v>
      </c>
      <c r="F1610" s="13" t="s">
        <v>1100</v>
      </c>
      <c r="G1610" s="13" t="s">
        <v>10748</v>
      </c>
      <c r="H1610" s="13" t="s">
        <v>4</v>
      </c>
      <c r="I1610" s="13" t="s">
        <v>12877</v>
      </c>
      <c r="J1610" s="13" t="s">
        <v>11129</v>
      </c>
      <c r="K1610" s="13">
        <v>27625045</v>
      </c>
      <c r="L1610" s="13">
        <v>27625045</v>
      </c>
      <c r="M1610" s="12" t="s">
        <v>29</v>
      </c>
      <c r="N1610" s="12" t="s">
        <v>2859</v>
      </c>
      <c r="O1610" s="12" t="s">
        <v>1100</v>
      </c>
    </row>
    <row r="1611" spans="1:15">
      <c r="A1611" s="13" t="s">
        <v>6314</v>
      </c>
      <c r="B1611" s="13" t="s">
        <v>4390</v>
      </c>
      <c r="D1611" s="13" t="s">
        <v>4390</v>
      </c>
      <c r="E1611" s="13" t="s">
        <v>6314</v>
      </c>
      <c r="F1611" s="13" t="s">
        <v>220</v>
      </c>
      <c r="G1611" s="13" t="s">
        <v>10748</v>
      </c>
      <c r="H1611" s="13" t="s">
        <v>4</v>
      </c>
      <c r="I1611" s="13" t="s">
        <v>12877</v>
      </c>
      <c r="J1611" s="13" t="s">
        <v>10954</v>
      </c>
      <c r="K1611" s="13">
        <v>24631270</v>
      </c>
      <c r="L1611" s="13">
        <v>0</v>
      </c>
      <c r="M1611" s="12" t="s">
        <v>29</v>
      </c>
      <c r="N1611" s="12" t="s">
        <v>7447</v>
      </c>
      <c r="O1611" s="12" t="s">
        <v>220</v>
      </c>
    </row>
    <row r="1612" spans="1:15">
      <c r="A1612" s="13" t="s">
        <v>6247</v>
      </c>
      <c r="B1612" s="13" t="s">
        <v>4391</v>
      </c>
      <c r="D1612" s="13" t="s">
        <v>4391</v>
      </c>
      <c r="E1612" s="13" t="s">
        <v>6247</v>
      </c>
      <c r="F1612" s="13" t="s">
        <v>6248</v>
      </c>
      <c r="G1612" s="13" t="s">
        <v>10748</v>
      </c>
      <c r="H1612" s="13" t="s">
        <v>5</v>
      </c>
      <c r="I1612" s="13" t="s">
        <v>12877</v>
      </c>
      <c r="J1612" s="13" t="s">
        <v>12260</v>
      </c>
      <c r="K1612" s="13">
        <v>44092768</v>
      </c>
      <c r="L1612" s="13">
        <v>0</v>
      </c>
      <c r="M1612" s="12" t="s">
        <v>29</v>
      </c>
      <c r="N1612" s="12" t="s">
        <v>7448</v>
      </c>
      <c r="O1612" s="12" t="s">
        <v>6248</v>
      </c>
    </row>
    <row r="1613" spans="1:15">
      <c r="A1613" s="13" t="s">
        <v>13179</v>
      </c>
      <c r="B1613" s="13" t="s">
        <v>12455</v>
      </c>
      <c r="D1613" s="13" t="s">
        <v>12455</v>
      </c>
      <c r="E1613" s="13" t="s">
        <v>13179</v>
      </c>
      <c r="F1613" s="13" t="s">
        <v>13180</v>
      </c>
      <c r="G1613" s="13" t="s">
        <v>10748</v>
      </c>
      <c r="H1613" s="13" t="s">
        <v>9</v>
      </c>
      <c r="I1613" s="13" t="s">
        <v>12877</v>
      </c>
      <c r="J1613" s="13" t="s">
        <v>13181</v>
      </c>
      <c r="K1613" s="13">
        <v>44092873</v>
      </c>
      <c r="L1613" s="13">
        <v>0</v>
      </c>
      <c r="M1613" s="12" t="s">
        <v>29</v>
      </c>
      <c r="N1613" s="12" t="s">
        <v>13182</v>
      </c>
      <c r="O1613" s="12" t="s">
        <v>13180</v>
      </c>
    </row>
    <row r="1614" spans="1:15">
      <c r="A1614" s="13" t="s">
        <v>6320</v>
      </c>
      <c r="B1614" s="13" t="s">
        <v>4394</v>
      </c>
      <c r="D1614" s="13" t="s">
        <v>4394</v>
      </c>
      <c r="E1614" s="13" t="s">
        <v>6320</v>
      </c>
      <c r="F1614" s="13" t="s">
        <v>6321</v>
      </c>
      <c r="G1614" s="13" t="s">
        <v>10748</v>
      </c>
      <c r="H1614" s="13" t="s">
        <v>5</v>
      </c>
      <c r="I1614" s="13" t="s">
        <v>12877</v>
      </c>
      <c r="J1614" s="13" t="s">
        <v>10955</v>
      </c>
      <c r="K1614" s="13">
        <v>44092740</v>
      </c>
      <c r="L1614" s="13">
        <v>0</v>
      </c>
      <c r="M1614" s="12" t="s">
        <v>29</v>
      </c>
      <c r="N1614" s="12" t="s">
        <v>7449</v>
      </c>
      <c r="O1614" s="12" t="s">
        <v>6321</v>
      </c>
    </row>
    <row r="1615" spans="1:15">
      <c r="A1615" s="13" t="s">
        <v>5824</v>
      </c>
      <c r="B1615" s="13" t="s">
        <v>4397</v>
      </c>
      <c r="D1615" s="13" t="s">
        <v>4397</v>
      </c>
      <c r="E1615" s="13" t="s">
        <v>5824</v>
      </c>
      <c r="F1615" s="13" t="s">
        <v>5825</v>
      </c>
      <c r="G1615" s="13" t="s">
        <v>10748</v>
      </c>
      <c r="H1615" s="13" t="s">
        <v>5</v>
      </c>
      <c r="I1615" s="13" t="s">
        <v>12877</v>
      </c>
      <c r="J1615" s="13" t="s">
        <v>6981</v>
      </c>
      <c r="K1615" s="13">
        <v>44092746</v>
      </c>
      <c r="L1615" s="13">
        <v>0</v>
      </c>
      <c r="M1615" s="12" t="s">
        <v>29</v>
      </c>
      <c r="N1615" s="12" t="s">
        <v>818</v>
      </c>
      <c r="O1615" s="12" t="s">
        <v>5825</v>
      </c>
    </row>
    <row r="1616" spans="1:15">
      <c r="A1616" s="13" t="s">
        <v>5832</v>
      </c>
      <c r="B1616" s="13" t="s">
        <v>4398</v>
      </c>
      <c r="D1616" s="13" t="s">
        <v>4398</v>
      </c>
      <c r="E1616" s="13" t="s">
        <v>5832</v>
      </c>
      <c r="F1616" s="13" t="s">
        <v>5833</v>
      </c>
      <c r="G1616" s="13" t="s">
        <v>10748</v>
      </c>
      <c r="H1616" s="13" t="s">
        <v>9</v>
      </c>
      <c r="I1616" s="13" t="s">
        <v>12877</v>
      </c>
      <c r="J1616" s="13" t="s">
        <v>13183</v>
      </c>
      <c r="K1616" s="13">
        <v>27670187</v>
      </c>
      <c r="L1616" s="13">
        <v>0</v>
      </c>
      <c r="M1616" s="12" t="s">
        <v>29</v>
      </c>
      <c r="N1616" s="12" t="s">
        <v>5831</v>
      </c>
      <c r="O1616" s="12" t="s">
        <v>5833</v>
      </c>
    </row>
    <row r="1617" spans="1:15">
      <c r="A1617" s="13" t="s">
        <v>5857</v>
      </c>
      <c r="B1617" s="13" t="s">
        <v>4399</v>
      </c>
      <c r="D1617" s="13" t="s">
        <v>4399</v>
      </c>
      <c r="E1617" s="13" t="s">
        <v>5857</v>
      </c>
      <c r="F1617" s="13" t="s">
        <v>5858</v>
      </c>
      <c r="G1617" s="13" t="s">
        <v>10748</v>
      </c>
      <c r="H1617" s="13" t="s">
        <v>9</v>
      </c>
      <c r="I1617" s="13" t="s">
        <v>12877</v>
      </c>
      <c r="J1617" s="13" t="s">
        <v>10295</v>
      </c>
      <c r="K1617" s="13">
        <v>44092716</v>
      </c>
      <c r="L1617" s="13">
        <v>0</v>
      </c>
      <c r="M1617" s="12" t="s">
        <v>29</v>
      </c>
      <c r="N1617" s="12" t="s">
        <v>5856</v>
      </c>
      <c r="O1617" s="12" t="s">
        <v>5858</v>
      </c>
    </row>
    <row r="1618" spans="1:15">
      <c r="A1618" s="13" t="s">
        <v>4177</v>
      </c>
      <c r="B1618" s="13" t="s">
        <v>4180</v>
      </c>
      <c r="D1618" s="13" t="s">
        <v>4180</v>
      </c>
      <c r="E1618" s="13" t="s">
        <v>4177</v>
      </c>
      <c r="F1618" s="13" t="s">
        <v>4178</v>
      </c>
      <c r="G1618" s="13" t="s">
        <v>4179</v>
      </c>
      <c r="H1618" s="13" t="s">
        <v>3</v>
      </c>
      <c r="I1618" s="13" t="s">
        <v>12877</v>
      </c>
      <c r="J1618" s="13" t="s">
        <v>10296</v>
      </c>
      <c r="K1618" s="13">
        <v>26867655</v>
      </c>
      <c r="L1618" s="13">
        <v>26867655</v>
      </c>
      <c r="M1618" s="12" t="s">
        <v>29</v>
      </c>
      <c r="N1618" s="12" t="s">
        <v>3390</v>
      </c>
      <c r="O1618" s="12" t="s">
        <v>4178</v>
      </c>
    </row>
    <row r="1619" spans="1:15">
      <c r="A1619" s="13" t="s">
        <v>4182</v>
      </c>
      <c r="B1619" s="13" t="s">
        <v>2649</v>
      </c>
      <c r="D1619" s="13" t="s">
        <v>2649</v>
      </c>
      <c r="E1619" s="13" t="s">
        <v>4182</v>
      </c>
      <c r="F1619" s="13" t="s">
        <v>4183</v>
      </c>
      <c r="G1619" s="13" t="s">
        <v>4179</v>
      </c>
      <c r="H1619" s="13" t="s">
        <v>3</v>
      </c>
      <c r="I1619" s="13" t="s">
        <v>12877</v>
      </c>
      <c r="J1619" s="13" t="s">
        <v>4188</v>
      </c>
      <c r="K1619" s="13">
        <v>26860055</v>
      </c>
      <c r="L1619" s="13">
        <v>89869814</v>
      </c>
      <c r="M1619" s="12" t="s">
        <v>29</v>
      </c>
      <c r="N1619" s="12" t="s">
        <v>4181</v>
      </c>
      <c r="O1619" s="12" t="s">
        <v>4183</v>
      </c>
    </row>
    <row r="1620" spans="1:15">
      <c r="A1620" s="13" t="s">
        <v>4191</v>
      </c>
      <c r="B1620" s="13" t="s">
        <v>4194</v>
      </c>
      <c r="D1620" s="13" t="s">
        <v>4194</v>
      </c>
      <c r="E1620" s="13" t="s">
        <v>4191</v>
      </c>
      <c r="F1620" s="13" t="s">
        <v>4192</v>
      </c>
      <c r="G1620" s="13" t="s">
        <v>4179</v>
      </c>
      <c r="H1620" s="13" t="s">
        <v>3</v>
      </c>
      <c r="I1620" s="13" t="s">
        <v>12877</v>
      </c>
      <c r="J1620" s="13" t="s">
        <v>4193</v>
      </c>
      <c r="K1620" s="13">
        <v>26854457</v>
      </c>
      <c r="L1620" s="13">
        <v>26867979</v>
      </c>
      <c r="M1620" s="12" t="s">
        <v>29</v>
      </c>
      <c r="N1620" s="12" t="s">
        <v>3402</v>
      </c>
      <c r="O1620" s="12" t="s">
        <v>4192</v>
      </c>
    </row>
    <row r="1621" spans="1:15">
      <c r="A1621" s="13" t="s">
        <v>9680</v>
      </c>
      <c r="B1621" s="13" t="s">
        <v>9729</v>
      </c>
      <c r="D1621" s="13" t="s">
        <v>9729</v>
      </c>
      <c r="E1621" s="13" t="s">
        <v>9680</v>
      </c>
      <c r="F1621" s="13" t="s">
        <v>9852</v>
      </c>
      <c r="G1621" s="13" t="s">
        <v>4179</v>
      </c>
      <c r="H1621" s="13" t="s">
        <v>6</v>
      </c>
      <c r="I1621" s="13" t="s">
        <v>12877</v>
      </c>
      <c r="J1621" s="13" t="s">
        <v>9853</v>
      </c>
      <c r="K1621" s="13">
        <v>26981212</v>
      </c>
      <c r="L1621" s="13">
        <v>26981212</v>
      </c>
      <c r="M1621" s="12" t="s">
        <v>29</v>
      </c>
      <c r="N1621" s="12" t="s">
        <v>2446</v>
      </c>
      <c r="O1621" s="12" t="s">
        <v>9852</v>
      </c>
    </row>
    <row r="1622" spans="1:15">
      <c r="A1622" s="13" t="s">
        <v>4261</v>
      </c>
      <c r="B1622" s="13" t="s">
        <v>4263</v>
      </c>
      <c r="D1622" s="13" t="s">
        <v>4263</v>
      </c>
      <c r="E1622" s="13" t="s">
        <v>4261</v>
      </c>
      <c r="F1622" s="13" t="s">
        <v>4262</v>
      </c>
      <c r="G1622" s="13" t="s">
        <v>4179</v>
      </c>
      <c r="H1622" s="13" t="s">
        <v>6</v>
      </c>
      <c r="I1622" s="13" t="s">
        <v>12877</v>
      </c>
      <c r="J1622" s="13" t="s">
        <v>10474</v>
      </c>
      <c r="K1622" s="13">
        <v>26891346</v>
      </c>
      <c r="L1622" s="13">
        <v>89266349</v>
      </c>
      <c r="M1622" s="12" t="s">
        <v>29</v>
      </c>
      <c r="N1622" s="12" t="s">
        <v>1553</v>
      </c>
      <c r="O1622" s="12" t="s">
        <v>4262</v>
      </c>
    </row>
    <row r="1623" spans="1:15">
      <c r="A1623" s="13" t="s">
        <v>4323</v>
      </c>
      <c r="B1623" s="13" t="s">
        <v>6655</v>
      </c>
      <c r="D1623" s="13" t="s">
        <v>6655</v>
      </c>
      <c r="E1623" s="13" t="s">
        <v>4323</v>
      </c>
      <c r="F1623" s="13" t="s">
        <v>3643</v>
      </c>
      <c r="G1623" s="13" t="s">
        <v>4179</v>
      </c>
      <c r="H1623" s="13" t="s">
        <v>9</v>
      </c>
      <c r="I1623" s="13" t="s">
        <v>12877</v>
      </c>
      <c r="J1623" s="13" t="s">
        <v>4295</v>
      </c>
      <c r="K1623" s="13">
        <v>26560455</v>
      </c>
      <c r="L1623" s="13">
        <v>26560455</v>
      </c>
      <c r="M1623" s="12" t="s">
        <v>29</v>
      </c>
      <c r="N1623" s="12" t="s">
        <v>7450</v>
      </c>
      <c r="O1623" s="12" t="s">
        <v>3643</v>
      </c>
    </row>
    <row r="1624" spans="1:15">
      <c r="A1624" s="13" t="s">
        <v>4145</v>
      </c>
      <c r="B1624" s="13" t="s">
        <v>4146</v>
      </c>
      <c r="D1624" s="13" t="s">
        <v>4146</v>
      </c>
      <c r="E1624" s="13" t="s">
        <v>4145</v>
      </c>
      <c r="F1624" s="13" t="s">
        <v>3286</v>
      </c>
      <c r="G1624" s="13" t="s">
        <v>792</v>
      </c>
      <c r="H1624" s="13" t="s">
        <v>5</v>
      </c>
      <c r="I1624" s="13" t="s">
        <v>12877</v>
      </c>
      <c r="J1624" s="13" t="s">
        <v>10956</v>
      </c>
      <c r="K1624" s="13">
        <v>26718018</v>
      </c>
      <c r="L1624" s="13">
        <v>0</v>
      </c>
      <c r="M1624" s="12" t="s">
        <v>29</v>
      </c>
      <c r="N1624" s="12" t="s">
        <v>7451</v>
      </c>
      <c r="O1624" s="12" t="s">
        <v>3286</v>
      </c>
    </row>
    <row r="1625" spans="1:15">
      <c r="A1625" s="13" t="s">
        <v>4173</v>
      </c>
      <c r="B1625" s="13" t="s">
        <v>4175</v>
      </c>
      <c r="D1625" s="13" t="s">
        <v>4175</v>
      </c>
      <c r="E1625" s="13" t="s">
        <v>4173</v>
      </c>
      <c r="F1625" s="13" t="s">
        <v>4174</v>
      </c>
      <c r="G1625" s="13" t="s">
        <v>792</v>
      </c>
      <c r="H1625" s="13" t="s">
        <v>5</v>
      </c>
      <c r="I1625" s="13" t="s">
        <v>12877</v>
      </c>
      <c r="J1625" s="13" t="s">
        <v>10957</v>
      </c>
      <c r="K1625" s="13">
        <v>26731246</v>
      </c>
      <c r="L1625" s="13">
        <v>26731246</v>
      </c>
      <c r="M1625" s="12" t="s">
        <v>29</v>
      </c>
      <c r="N1625" s="12" t="s">
        <v>4082</v>
      </c>
      <c r="O1625" s="12" t="s">
        <v>4174</v>
      </c>
    </row>
    <row r="1626" spans="1:15">
      <c r="A1626" s="13" t="s">
        <v>4056</v>
      </c>
      <c r="B1626" s="13" t="s">
        <v>3277</v>
      </c>
      <c r="D1626" s="13" t="s">
        <v>3277</v>
      </c>
      <c r="E1626" s="13" t="s">
        <v>4056</v>
      </c>
      <c r="F1626" s="13" t="s">
        <v>4057</v>
      </c>
      <c r="G1626" s="13" t="s">
        <v>792</v>
      </c>
      <c r="H1626" s="13" t="s">
        <v>3</v>
      </c>
      <c r="I1626" s="13" t="s">
        <v>12877</v>
      </c>
      <c r="J1626" s="13" t="s">
        <v>9397</v>
      </c>
      <c r="K1626" s="13">
        <v>26771079</v>
      </c>
      <c r="L1626" s="13">
        <v>26771079</v>
      </c>
      <c r="M1626" s="12" t="s">
        <v>29</v>
      </c>
      <c r="N1626" s="12" t="s">
        <v>4055</v>
      </c>
      <c r="O1626" s="12" t="s">
        <v>4057</v>
      </c>
    </row>
    <row r="1627" spans="1:15">
      <c r="A1627" s="13" t="s">
        <v>9681</v>
      </c>
      <c r="B1627" s="13" t="s">
        <v>7532</v>
      </c>
      <c r="D1627" s="13" t="s">
        <v>7532</v>
      </c>
      <c r="E1627" s="13" t="s">
        <v>9681</v>
      </c>
      <c r="F1627" s="13" t="s">
        <v>9854</v>
      </c>
      <c r="G1627" s="13" t="s">
        <v>792</v>
      </c>
      <c r="H1627" s="13" t="s">
        <v>3</v>
      </c>
      <c r="I1627" s="13" t="s">
        <v>12877</v>
      </c>
      <c r="J1627" s="13" t="s">
        <v>13184</v>
      </c>
      <c r="K1627" s="13">
        <v>26799174</v>
      </c>
      <c r="L1627" s="13">
        <v>26799174</v>
      </c>
      <c r="M1627" s="12" t="s">
        <v>29</v>
      </c>
      <c r="N1627" s="12" t="s">
        <v>1780</v>
      </c>
      <c r="O1627" s="12" t="s">
        <v>9854</v>
      </c>
    </row>
    <row r="1628" spans="1:15">
      <c r="A1628" s="13" t="s">
        <v>4069</v>
      </c>
      <c r="B1628" s="13" t="s">
        <v>4070</v>
      </c>
      <c r="D1628" s="13" t="s">
        <v>4070</v>
      </c>
      <c r="E1628" s="13" t="s">
        <v>4069</v>
      </c>
      <c r="F1628" s="13" t="s">
        <v>1451</v>
      </c>
      <c r="G1628" s="13" t="s">
        <v>792</v>
      </c>
      <c r="H1628" s="13" t="s">
        <v>3</v>
      </c>
      <c r="I1628" s="13" t="s">
        <v>12877</v>
      </c>
      <c r="J1628" s="13" t="s">
        <v>8771</v>
      </c>
      <c r="K1628" s="13">
        <v>87771463</v>
      </c>
      <c r="L1628" s="13">
        <v>26799174</v>
      </c>
      <c r="M1628" s="12" t="s">
        <v>29</v>
      </c>
      <c r="N1628" s="12" t="s">
        <v>4068</v>
      </c>
      <c r="O1628" s="12" t="s">
        <v>1451</v>
      </c>
    </row>
    <row r="1629" spans="1:15">
      <c r="A1629" s="13" t="s">
        <v>4035</v>
      </c>
      <c r="B1629" s="13" t="s">
        <v>4036</v>
      </c>
      <c r="D1629" s="13" t="s">
        <v>4036</v>
      </c>
      <c r="E1629" s="13" t="s">
        <v>4035</v>
      </c>
      <c r="F1629" s="13" t="s">
        <v>422</v>
      </c>
      <c r="G1629" s="13" t="s">
        <v>792</v>
      </c>
      <c r="H1629" s="13" t="s">
        <v>7</v>
      </c>
      <c r="I1629" s="13" t="s">
        <v>12877</v>
      </c>
      <c r="J1629" s="13" t="s">
        <v>13185</v>
      </c>
      <c r="K1629" s="13">
        <v>26778247</v>
      </c>
      <c r="L1629" s="13">
        <v>0</v>
      </c>
      <c r="M1629" s="12" t="s">
        <v>29</v>
      </c>
      <c r="N1629" s="12" t="s">
        <v>1347</v>
      </c>
      <c r="O1629" s="12" t="s">
        <v>422</v>
      </c>
    </row>
    <row r="1630" spans="1:15">
      <c r="A1630" s="13" t="s">
        <v>4031</v>
      </c>
      <c r="B1630" s="13" t="s">
        <v>4034</v>
      </c>
      <c r="D1630" s="13" t="s">
        <v>4034</v>
      </c>
      <c r="E1630" s="13" t="s">
        <v>4031</v>
      </c>
      <c r="F1630" s="13" t="s">
        <v>4032</v>
      </c>
      <c r="G1630" s="13" t="s">
        <v>792</v>
      </c>
      <c r="H1630" s="13" t="s">
        <v>3</v>
      </c>
      <c r="I1630" s="13" t="s">
        <v>12877</v>
      </c>
      <c r="J1630" s="13" t="s">
        <v>7965</v>
      </c>
      <c r="K1630" s="13">
        <v>26761025</v>
      </c>
      <c r="L1630" s="13">
        <v>26761025</v>
      </c>
      <c r="M1630" s="12" t="s">
        <v>29</v>
      </c>
      <c r="N1630" s="12" t="s">
        <v>1062</v>
      </c>
      <c r="O1630" s="12" t="s">
        <v>4032</v>
      </c>
    </row>
    <row r="1631" spans="1:15">
      <c r="A1631" s="13" t="s">
        <v>6031</v>
      </c>
      <c r="B1631" s="13" t="s">
        <v>3031</v>
      </c>
      <c r="D1631" s="13" t="s">
        <v>3031</v>
      </c>
      <c r="E1631" s="13" t="s">
        <v>6031</v>
      </c>
      <c r="F1631" s="13" t="s">
        <v>6032</v>
      </c>
      <c r="G1631" s="13" t="s">
        <v>792</v>
      </c>
      <c r="H1631" s="13" t="s">
        <v>3</v>
      </c>
      <c r="I1631" s="13" t="s">
        <v>12877</v>
      </c>
      <c r="J1631" s="13" t="s">
        <v>13186</v>
      </c>
      <c r="K1631" s="13">
        <v>26799174</v>
      </c>
      <c r="L1631" s="13">
        <v>26799174</v>
      </c>
      <c r="M1631" s="12" t="s">
        <v>29</v>
      </c>
      <c r="N1631" s="12" t="s">
        <v>7452</v>
      </c>
      <c r="O1631" s="12" t="s">
        <v>6032</v>
      </c>
    </row>
    <row r="1632" spans="1:15">
      <c r="A1632" s="13" t="s">
        <v>5022</v>
      </c>
      <c r="B1632" s="13" t="s">
        <v>4421</v>
      </c>
      <c r="D1632" s="13" t="s">
        <v>4421</v>
      </c>
      <c r="E1632" s="13" t="s">
        <v>5022</v>
      </c>
      <c r="F1632" s="13" t="s">
        <v>1207</v>
      </c>
      <c r="G1632" s="13" t="s">
        <v>10749</v>
      </c>
      <c r="H1632" s="13" t="s">
        <v>9</v>
      </c>
      <c r="I1632" s="13" t="s">
        <v>12877</v>
      </c>
      <c r="J1632" s="13" t="s">
        <v>7995</v>
      </c>
      <c r="K1632" s="13">
        <v>27864254</v>
      </c>
      <c r="L1632" s="13">
        <v>27864340</v>
      </c>
      <c r="M1632" s="12" t="s">
        <v>29</v>
      </c>
      <c r="N1632" s="12" t="s">
        <v>5021</v>
      </c>
      <c r="O1632" s="12" t="s">
        <v>1207</v>
      </c>
    </row>
    <row r="1633" spans="1:15">
      <c r="A1633" s="13" t="s">
        <v>5030</v>
      </c>
      <c r="B1633" s="13" t="s">
        <v>4423</v>
      </c>
      <c r="D1633" s="13" t="s">
        <v>4423</v>
      </c>
      <c r="E1633" s="13" t="s">
        <v>5030</v>
      </c>
      <c r="F1633" s="13" t="s">
        <v>4683</v>
      </c>
      <c r="G1633" s="13" t="s">
        <v>10749</v>
      </c>
      <c r="H1633" s="13" t="s">
        <v>9</v>
      </c>
      <c r="I1633" s="13" t="s">
        <v>12877</v>
      </c>
      <c r="J1633" s="13" t="s">
        <v>5031</v>
      </c>
      <c r="K1633" s="13">
        <v>27864424</v>
      </c>
      <c r="L1633" s="13">
        <v>27864424</v>
      </c>
      <c r="M1633" s="12" t="s">
        <v>29</v>
      </c>
      <c r="N1633" s="12" t="s">
        <v>2113</v>
      </c>
      <c r="O1633" s="12" t="s">
        <v>4683</v>
      </c>
    </row>
    <row r="1634" spans="1:15">
      <c r="A1634" s="13" t="s">
        <v>5085</v>
      </c>
      <c r="B1634" s="13" t="s">
        <v>4424</v>
      </c>
      <c r="D1634" s="13" t="s">
        <v>4424</v>
      </c>
      <c r="E1634" s="13" t="s">
        <v>5085</v>
      </c>
      <c r="F1634" s="13" t="s">
        <v>1161</v>
      </c>
      <c r="G1634" s="13" t="s">
        <v>10749</v>
      </c>
      <c r="H1634" s="13" t="s">
        <v>10</v>
      </c>
      <c r="I1634" s="13" t="s">
        <v>12877</v>
      </c>
      <c r="J1634" s="13" t="s">
        <v>9855</v>
      </c>
      <c r="K1634" s="13">
        <v>27864107</v>
      </c>
      <c r="L1634" s="13">
        <v>27864107</v>
      </c>
      <c r="M1634" s="12" t="s">
        <v>29</v>
      </c>
      <c r="N1634" s="12" t="s">
        <v>7022</v>
      </c>
      <c r="O1634" s="12" t="s">
        <v>1161</v>
      </c>
    </row>
    <row r="1635" spans="1:15">
      <c r="A1635" s="13" t="s">
        <v>5117</v>
      </c>
      <c r="B1635" s="13" t="s">
        <v>4425</v>
      </c>
      <c r="D1635" s="13" t="s">
        <v>4425</v>
      </c>
      <c r="E1635" s="13" t="s">
        <v>5117</v>
      </c>
      <c r="F1635" s="13" t="s">
        <v>10297</v>
      </c>
      <c r="G1635" s="13" t="s">
        <v>115</v>
      </c>
      <c r="H1635" s="13" t="s">
        <v>3</v>
      </c>
      <c r="I1635" s="13" t="s">
        <v>12877</v>
      </c>
      <c r="J1635" s="13" t="s">
        <v>10179</v>
      </c>
      <c r="K1635" s="13">
        <v>27755155</v>
      </c>
      <c r="L1635" s="13">
        <v>27755155</v>
      </c>
      <c r="M1635" s="12" t="s">
        <v>29</v>
      </c>
      <c r="N1635" s="12" t="s">
        <v>5116</v>
      </c>
      <c r="O1635" s="12" t="s">
        <v>10297</v>
      </c>
    </row>
    <row r="1636" spans="1:15">
      <c r="A1636" s="13" t="s">
        <v>5161</v>
      </c>
      <c r="B1636" s="13" t="s">
        <v>1068</v>
      </c>
      <c r="D1636" s="13" t="s">
        <v>1068</v>
      </c>
      <c r="E1636" s="13" t="s">
        <v>5161</v>
      </c>
      <c r="F1636" s="13" t="s">
        <v>5162</v>
      </c>
      <c r="G1636" s="13" t="s">
        <v>115</v>
      </c>
      <c r="H1636" s="13" t="s">
        <v>4</v>
      </c>
      <c r="I1636" s="13" t="s">
        <v>12877</v>
      </c>
      <c r="J1636" s="13" t="s">
        <v>10255</v>
      </c>
      <c r="K1636" s="13">
        <v>27762138</v>
      </c>
      <c r="L1636" s="13">
        <v>0</v>
      </c>
      <c r="M1636" s="12" t="s">
        <v>29</v>
      </c>
      <c r="N1636" s="12" t="s">
        <v>4554</v>
      </c>
      <c r="O1636" s="12" t="s">
        <v>5162</v>
      </c>
    </row>
    <row r="1637" spans="1:15">
      <c r="A1637" s="13" t="s">
        <v>5218</v>
      </c>
      <c r="B1637" s="13" t="s">
        <v>4429</v>
      </c>
      <c r="D1637" s="13" t="s">
        <v>4429</v>
      </c>
      <c r="E1637" s="13" t="s">
        <v>5218</v>
      </c>
      <c r="F1637" s="13" t="s">
        <v>5219</v>
      </c>
      <c r="G1637" s="13" t="s">
        <v>115</v>
      </c>
      <c r="H1637" s="13" t="s">
        <v>7</v>
      </c>
      <c r="I1637" s="13" t="s">
        <v>12877</v>
      </c>
      <c r="J1637" s="13" t="s">
        <v>10958</v>
      </c>
      <c r="K1637" s="13">
        <v>22001257</v>
      </c>
      <c r="L1637" s="13">
        <v>27733387</v>
      </c>
      <c r="M1637" s="12" t="s">
        <v>29</v>
      </c>
      <c r="N1637" s="12" t="s">
        <v>7453</v>
      </c>
      <c r="O1637" s="12" t="s">
        <v>5219</v>
      </c>
    </row>
    <row r="1638" spans="1:15">
      <c r="A1638" s="13" t="s">
        <v>5295</v>
      </c>
      <c r="B1638" s="13" t="s">
        <v>1386</v>
      </c>
      <c r="D1638" s="13" t="s">
        <v>1386</v>
      </c>
      <c r="E1638" s="13" t="s">
        <v>5295</v>
      </c>
      <c r="F1638" s="13" t="s">
        <v>1448</v>
      </c>
      <c r="G1638" s="13" t="s">
        <v>115</v>
      </c>
      <c r="H1638" s="13" t="s">
        <v>10</v>
      </c>
      <c r="I1638" s="13" t="s">
        <v>12877</v>
      </c>
      <c r="J1638" s="13" t="s">
        <v>11911</v>
      </c>
      <c r="K1638" s="13">
        <v>27340120</v>
      </c>
      <c r="L1638" s="13">
        <v>0</v>
      </c>
      <c r="M1638" s="12" t="s">
        <v>29</v>
      </c>
      <c r="N1638" s="12" t="s">
        <v>7454</v>
      </c>
      <c r="O1638" s="12" t="s">
        <v>1448</v>
      </c>
    </row>
    <row r="1639" spans="1:15">
      <c r="A1639" s="13" t="s">
        <v>5296</v>
      </c>
      <c r="B1639" s="13" t="s">
        <v>1465</v>
      </c>
      <c r="D1639" s="13" t="s">
        <v>1465</v>
      </c>
      <c r="E1639" s="13" t="s">
        <v>5296</v>
      </c>
      <c r="F1639" s="13" t="s">
        <v>5297</v>
      </c>
      <c r="G1639" s="13" t="s">
        <v>115</v>
      </c>
      <c r="H1639" s="13" t="s">
        <v>10</v>
      </c>
      <c r="I1639" s="13" t="s">
        <v>12877</v>
      </c>
      <c r="J1639" s="13" t="s">
        <v>9856</v>
      </c>
      <c r="K1639" s="13">
        <v>27340120</v>
      </c>
      <c r="L1639" s="13">
        <v>27340120</v>
      </c>
      <c r="M1639" s="12" t="s">
        <v>29</v>
      </c>
      <c r="N1639" s="12" t="s">
        <v>780</v>
      </c>
      <c r="O1639" s="12" t="s">
        <v>5297</v>
      </c>
    </row>
    <row r="1640" spans="1:15">
      <c r="A1640" s="13" t="s">
        <v>5315</v>
      </c>
      <c r="B1640" s="13" t="s">
        <v>1522</v>
      </c>
      <c r="D1640" s="13" t="s">
        <v>1522</v>
      </c>
      <c r="E1640" s="13" t="s">
        <v>5315</v>
      </c>
      <c r="F1640" s="13" t="s">
        <v>5316</v>
      </c>
      <c r="G1640" s="13" t="s">
        <v>10749</v>
      </c>
      <c r="H1640" s="13" t="s">
        <v>6</v>
      </c>
      <c r="I1640" s="13" t="s">
        <v>12877</v>
      </c>
      <c r="J1640" s="13" t="s">
        <v>8839</v>
      </c>
      <c r="K1640" s="13">
        <v>27300719</v>
      </c>
      <c r="L1640" s="13">
        <v>0</v>
      </c>
      <c r="M1640" s="12" t="s">
        <v>29</v>
      </c>
      <c r="N1640" s="12" t="s">
        <v>4275</v>
      </c>
      <c r="O1640" s="12" t="s">
        <v>5316</v>
      </c>
    </row>
    <row r="1641" spans="1:15">
      <c r="A1641" s="13" t="s">
        <v>6302</v>
      </c>
      <c r="B1641" s="13" t="s">
        <v>4432</v>
      </c>
      <c r="D1641" s="13" t="s">
        <v>4432</v>
      </c>
      <c r="E1641" s="13" t="s">
        <v>6302</v>
      </c>
      <c r="F1641" s="13" t="s">
        <v>1101</v>
      </c>
      <c r="G1641" s="13" t="s">
        <v>115</v>
      </c>
      <c r="H1641" s="13" t="s">
        <v>13</v>
      </c>
      <c r="I1641" s="13" t="s">
        <v>12877</v>
      </c>
      <c r="J1641" s="13" t="s">
        <v>10888</v>
      </c>
      <c r="K1641" s="13">
        <v>27836968</v>
      </c>
      <c r="L1641" s="13">
        <v>27836968</v>
      </c>
      <c r="M1641" s="12" t="s">
        <v>29</v>
      </c>
      <c r="N1641" s="12" t="s">
        <v>7455</v>
      </c>
      <c r="O1641" s="12" t="s">
        <v>1101</v>
      </c>
    </row>
    <row r="1642" spans="1:15">
      <c r="A1642" s="13" t="s">
        <v>6983</v>
      </c>
      <c r="B1642" s="13" t="s">
        <v>6984</v>
      </c>
      <c r="D1642" s="13" t="s">
        <v>6984</v>
      </c>
      <c r="E1642" s="13" t="s">
        <v>6983</v>
      </c>
      <c r="F1642" s="13" t="s">
        <v>6985</v>
      </c>
      <c r="G1642" s="13" t="s">
        <v>115</v>
      </c>
      <c r="H1642" s="13" t="s">
        <v>13</v>
      </c>
      <c r="I1642" s="13" t="s">
        <v>12877</v>
      </c>
      <c r="J1642" s="13" t="s">
        <v>11807</v>
      </c>
      <c r="K1642" s="13">
        <v>27766130</v>
      </c>
      <c r="L1642" s="13">
        <v>27766130</v>
      </c>
      <c r="M1642" s="12" t="s">
        <v>29</v>
      </c>
      <c r="N1642" s="12" t="s">
        <v>4169</v>
      </c>
      <c r="O1642" s="12" t="s">
        <v>6985</v>
      </c>
    </row>
    <row r="1643" spans="1:15">
      <c r="A1643" s="13" t="s">
        <v>5372</v>
      </c>
      <c r="B1643" s="13" t="s">
        <v>4433</v>
      </c>
      <c r="D1643" s="13" t="s">
        <v>4433</v>
      </c>
      <c r="E1643" s="13" t="s">
        <v>5372</v>
      </c>
      <c r="F1643" s="13" t="s">
        <v>5373</v>
      </c>
      <c r="G1643" s="13" t="s">
        <v>115</v>
      </c>
      <c r="H1643" s="13" t="s">
        <v>13</v>
      </c>
      <c r="I1643" s="13" t="s">
        <v>12877</v>
      </c>
      <c r="J1643" s="13" t="s">
        <v>7997</v>
      </c>
      <c r="K1643" s="13">
        <v>27811023</v>
      </c>
      <c r="L1643" s="13">
        <v>0</v>
      </c>
      <c r="M1643" s="12" t="s">
        <v>29</v>
      </c>
      <c r="N1643" s="12" t="s">
        <v>7042</v>
      </c>
      <c r="O1643" s="12" t="s">
        <v>5373</v>
      </c>
    </row>
    <row r="1644" spans="1:15">
      <c r="A1644" s="13" t="s">
        <v>5095</v>
      </c>
      <c r="B1644" s="13" t="s">
        <v>4434</v>
      </c>
      <c r="D1644" s="13" t="s">
        <v>4434</v>
      </c>
      <c r="E1644" s="13" t="s">
        <v>5095</v>
      </c>
      <c r="F1644" s="13" t="s">
        <v>10299</v>
      </c>
      <c r="G1644" s="13" t="s">
        <v>115</v>
      </c>
      <c r="H1644" s="13" t="s">
        <v>13</v>
      </c>
      <c r="I1644" s="13" t="s">
        <v>12877</v>
      </c>
      <c r="J1644" s="13" t="s">
        <v>12038</v>
      </c>
      <c r="K1644" s="13">
        <v>27833308</v>
      </c>
      <c r="L1644" s="13">
        <v>27833308</v>
      </c>
      <c r="M1644" s="12" t="s">
        <v>29</v>
      </c>
      <c r="N1644" s="12" t="s">
        <v>5094</v>
      </c>
      <c r="O1644" s="12" t="s">
        <v>10299</v>
      </c>
    </row>
    <row r="1645" spans="1:15">
      <c r="A1645" s="13" t="s">
        <v>5366</v>
      </c>
      <c r="B1645" s="13" t="s">
        <v>4437</v>
      </c>
      <c r="D1645" s="13" t="s">
        <v>4437</v>
      </c>
      <c r="E1645" s="13" t="s">
        <v>5366</v>
      </c>
      <c r="F1645" s="13" t="s">
        <v>5367</v>
      </c>
      <c r="G1645" s="13" t="s">
        <v>115</v>
      </c>
      <c r="H1645" s="13" t="s">
        <v>13</v>
      </c>
      <c r="I1645" s="13" t="s">
        <v>12877</v>
      </c>
      <c r="J1645" s="13" t="s">
        <v>10300</v>
      </c>
      <c r="K1645" s="13">
        <v>27811710</v>
      </c>
      <c r="L1645" s="13">
        <v>0</v>
      </c>
      <c r="M1645" s="12" t="s">
        <v>29</v>
      </c>
      <c r="N1645" s="12" t="s">
        <v>7456</v>
      </c>
      <c r="O1645" s="12" t="s">
        <v>5367</v>
      </c>
    </row>
    <row r="1646" spans="1:15">
      <c r="A1646" s="13" t="s">
        <v>5399</v>
      </c>
      <c r="B1646" s="13" t="s">
        <v>4441</v>
      </c>
      <c r="D1646" s="13" t="s">
        <v>4441</v>
      </c>
      <c r="E1646" s="13" t="s">
        <v>5399</v>
      </c>
      <c r="F1646" s="13" t="s">
        <v>133</v>
      </c>
      <c r="G1646" s="13" t="s">
        <v>115</v>
      </c>
      <c r="H1646" s="13" t="s">
        <v>14</v>
      </c>
      <c r="I1646" s="13" t="s">
        <v>12877</v>
      </c>
      <c r="J1646" s="13" t="s">
        <v>13187</v>
      </c>
      <c r="K1646" s="13">
        <v>27833553</v>
      </c>
      <c r="L1646" s="13">
        <v>27833553</v>
      </c>
      <c r="M1646" s="12" t="s">
        <v>29</v>
      </c>
      <c r="N1646" s="12" t="s">
        <v>7045</v>
      </c>
      <c r="O1646" s="12" t="s">
        <v>133</v>
      </c>
    </row>
    <row r="1647" spans="1:15">
      <c r="A1647" s="13" t="s">
        <v>5393</v>
      </c>
      <c r="B1647" s="13" t="s">
        <v>4443</v>
      </c>
      <c r="D1647" s="13" t="s">
        <v>4443</v>
      </c>
      <c r="E1647" s="13" t="s">
        <v>5393</v>
      </c>
      <c r="F1647" s="13" t="s">
        <v>5394</v>
      </c>
      <c r="G1647" s="13" t="s">
        <v>115</v>
      </c>
      <c r="H1647" s="13" t="s">
        <v>14</v>
      </c>
      <c r="I1647" s="13" t="s">
        <v>12877</v>
      </c>
      <c r="J1647" s="13" t="s">
        <v>10301</v>
      </c>
      <c r="K1647" s="13">
        <v>27832833</v>
      </c>
      <c r="L1647" s="13">
        <v>0</v>
      </c>
      <c r="M1647" s="12" t="s">
        <v>29</v>
      </c>
      <c r="N1647" s="12" t="s">
        <v>7457</v>
      </c>
      <c r="O1647" s="12" t="s">
        <v>5394</v>
      </c>
    </row>
    <row r="1648" spans="1:15">
      <c r="A1648" s="13" t="s">
        <v>1336</v>
      </c>
      <c r="B1648" s="13" t="s">
        <v>1338</v>
      </c>
      <c r="D1648" s="13" t="s">
        <v>1338</v>
      </c>
      <c r="E1648" s="13" t="s">
        <v>1336</v>
      </c>
      <c r="F1648" s="13" t="s">
        <v>1337</v>
      </c>
      <c r="G1648" s="13" t="s">
        <v>10756</v>
      </c>
      <c r="H1648" s="13" t="s">
        <v>7</v>
      </c>
      <c r="I1648" s="13" t="s">
        <v>12877</v>
      </c>
      <c r="J1648" s="13" t="s">
        <v>12016</v>
      </c>
      <c r="K1648" s="13">
        <v>27382249</v>
      </c>
      <c r="L1648" s="13">
        <v>27382249</v>
      </c>
      <c r="M1648" s="12" t="s">
        <v>29</v>
      </c>
      <c r="N1648" s="12" t="s">
        <v>978</v>
      </c>
      <c r="O1648" s="12" t="s">
        <v>1337</v>
      </c>
    </row>
    <row r="1649" spans="1:15">
      <c r="A1649" s="13" t="s">
        <v>1206</v>
      </c>
      <c r="B1649" s="13" t="s">
        <v>1208</v>
      </c>
      <c r="D1649" s="13" t="s">
        <v>1208</v>
      </c>
      <c r="E1649" s="13" t="s">
        <v>1206</v>
      </c>
      <c r="F1649" s="13" t="s">
        <v>1207</v>
      </c>
      <c r="G1649" s="13" t="s">
        <v>10756</v>
      </c>
      <c r="H1649" s="13" t="s">
        <v>14</v>
      </c>
      <c r="I1649" s="13" t="s">
        <v>12877</v>
      </c>
      <c r="J1649" s="13" t="s">
        <v>10303</v>
      </c>
      <c r="K1649" s="13">
        <v>0</v>
      </c>
      <c r="L1649" s="13">
        <v>0</v>
      </c>
      <c r="M1649" s="12" t="s">
        <v>29</v>
      </c>
      <c r="N1649" s="12" t="s">
        <v>1205</v>
      </c>
      <c r="O1649" s="12" t="s">
        <v>1207</v>
      </c>
    </row>
    <row r="1650" spans="1:15">
      <c r="A1650" s="13" t="s">
        <v>11912</v>
      </c>
      <c r="B1650" s="13" t="s">
        <v>7370</v>
      </c>
      <c r="D1650" s="13" t="s">
        <v>7370</v>
      </c>
      <c r="E1650" s="13" t="s">
        <v>11912</v>
      </c>
      <c r="F1650" s="13" t="s">
        <v>11913</v>
      </c>
      <c r="G1650" s="13" t="s">
        <v>10756</v>
      </c>
      <c r="H1650" s="13" t="s">
        <v>14</v>
      </c>
      <c r="I1650" s="13" t="s">
        <v>12877</v>
      </c>
      <c r="J1650" s="13" t="s">
        <v>13188</v>
      </c>
      <c r="K1650" s="13">
        <v>22005348</v>
      </c>
      <c r="L1650" s="13">
        <v>0</v>
      </c>
      <c r="M1650" s="12" t="s">
        <v>29</v>
      </c>
      <c r="N1650" s="12" t="s">
        <v>1193</v>
      </c>
      <c r="O1650" s="12" t="s">
        <v>11913</v>
      </c>
    </row>
    <row r="1651" spans="1:15">
      <c r="A1651" s="13" t="s">
        <v>1705</v>
      </c>
      <c r="B1651" s="13" t="s">
        <v>1706</v>
      </c>
      <c r="D1651" s="13" t="s">
        <v>1706</v>
      </c>
      <c r="E1651" s="13" t="s">
        <v>1705</v>
      </c>
      <c r="F1651" s="13" t="s">
        <v>208</v>
      </c>
      <c r="G1651" s="13" t="s">
        <v>10749</v>
      </c>
      <c r="H1651" s="13" t="s">
        <v>19</v>
      </c>
      <c r="I1651" s="13" t="s">
        <v>12877</v>
      </c>
      <c r="J1651" s="13" t="s">
        <v>9857</v>
      </c>
      <c r="K1651" s="13">
        <v>27301851</v>
      </c>
      <c r="L1651" s="13">
        <v>88549815</v>
      </c>
      <c r="M1651" s="12" t="s">
        <v>29</v>
      </c>
      <c r="N1651" s="12" t="s">
        <v>1704</v>
      </c>
      <c r="O1651" s="12" t="s">
        <v>208</v>
      </c>
    </row>
    <row r="1652" spans="1:15">
      <c r="A1652" s="13" t="s">
        <v>1700</v>
      </c>
      <c r="B1652" s="13" t="s">
        <v>1702</v>
      </c>
      <c r="D1652" s="13" t="s">
        <v>1702</v>
      </c>
      <c r="E1652" s="13" t="s">
        <v>1700</v>
      </c>
      <c r="F1652" s="13" t="s">
        <v>1701</v>
      </c>
      <c r="G1652" s="13" t="s">
        <v>10749</v>
      </c>
      <c r="H1652" s="13" t="s">
        <v>5</v>
      </c>
      <c r="I1652" s="13" t="s">
        <v>12877</v>
      </c>
      <c r="J1652" s="13" t="s">
        <v>12024</v>
      </c>
      <c r="K1652" s="13">
        <v>22064554</v>
      </c>
      <c r="L1652" s="13">
        <v>22064554</v>
      </c>
      <c r="M1652" s="12" t="s">
        <v>29</v>
      </c>
      <c r="N1652" s="12" t="s">
        <v>1699</v>
      </c>
      <c r="O1652" s="12" t="s">
        <v>1701</v>
      </c>
    </row>
    <row r="1653" spans="1:15">
      <c r="A1653" s="13" t="s">
        <v>1628</v>
      </c>
      <c r="B1653" s="13" t="s">
        <v>1629</v>
      </c>
      <c r="D1653" s="13" t="s">
        <v>1629</v>
      </c>
      <c r="E1653" s="13" t="s">
        <v>1628</v>
      </c>
      <c r="F1653" s="13" t="s">
        <v>1451</v>
      </c>
      <c r="G1653" s="13" t="s">
        <v>10749</v>
      </c>
      <c r="H1653" s="13" t="s">
        <v>18</v>
      </c>
      <c r="I1653" s="13" t="s">
        <v>12877</v>
      </c>
      <c r="J1653" s="13" t="s">
        <v>13189</v>
      </c>
      <c r="K1653" s="13">
        <v>27302434</v>
      </c>
      <c r="L1653" s="13">
        <v>27300159</v>
      </c>
      <c r="M1653" s="12" t="s">
        <v>29</v>
      </c>
      <c r="N1653" s="12" t="s">
        <v>1627</v>
      </c>
      <c r="O1653" s="12" t="s">
        <v>1451</v>
      </c>
    </row>
    <row r="1654" spans="1:15">
      <c r="A1654" s="13" t="s">
        <v>1637</v>
      </c>
      <c r="B1654" s="13" t="s">
        <v>1638</v>
      </c>
      <c r="D1654" s="13" t="s">
        <v>1638</v>
      </c>
      <c r="E1654" s="13" t="s">
        <v>1637</v>
      </c>
      <c r="F1654" s="13" t="s">
        <v>185</v>
      </c>
      <c r="G1654" s="13" t="s">
        <v>10749</v>
      </c>
      <c r="H1654" s="13" t="s">
        <v>3</v>
      </c>
      <c r="I1654" s="13" t="s">
        <v>12877</v>
      </c>
      <c r="J1654" s="13" t="s">
        <v>11914</v>
      </c>
      <c r="K1654" s="13">
        <v>27302903</v>
      </c>
      <c r="L1654" s="13">
        <v>27304516</v>
      </c>
      <c r="M1654" s="12" t="s">
        <v>29</v>
      </c>
      <c r="N1654" s="12" t="s">
        <v>1636</v>
      </c>
      <c r="O1654" s="12" t="s">
        <v>185</v>
      </c>
    </row>
    <row r="1655" spans="1:15">
      <c r="A1655" s="13" t="s">
        <v>1599</v>
      </c>
      <c r="B1655" s="13" t="s">
        <v>1601</v>
      </c>
      <c r="D1655" s="13" t="s">
        <v>1601</v>
      </c>
      <c r="E1655" s="13" t="s">
        <v>1599</v>
      </c>
      <c r="F1655" s="13" t="s">
        <v>1600</v>
      </c>
      <c r="G1655" s="13" t="s">
        <v>10749</v>
      </c>
      <c r="H1655" s="13" t="s">
        <v>14</v>
      </c>
      <c r="I1655" s="13" t="s">
        <v>12877</v>
      </c>
      <c r="J1655" s="13" t="s">
        <v>13190</v>
      </c>
      <c r="K1655" s="13">
        <v>22065014</v>
      </c>
      <c r="L1655" s="13">
        <v>0</v>
      </c>
      <c r="M1655" s="12" t="s">
        <v>29</v>
      </c>
      <c r="N1655" s="12" t="s">
        <v>1598</v>
      </c>
      <c r="O1655" s="12" t="s">
        <v>1600</v>
      </c>
    </row>
    <row r="1656" spans="1:15">
      <c r="A1656" s="13" t="s">
        <v>1438</v>
      </c>
      <c r="B1656" s="13" t="s">
        <v>1439</v>
      </c>
      <c r="D1656" s="13" t="s">
        <v>1439</v>
      </c>
      <c r="E1656" s="13" t="s">
        <v>1438</v>
      </c>
      <c r="F1656" s="13" t="s">
        <v>62</v>
      </c>
      <c r="G1656" s="13" t="s">
        <v>10756</v>
      </c>
      <c r="H1656" s="13" t="s">
        <v>13</v>
      </c>
      <c r="I1656" s="13" t="s">
        <v>12877</v>
      </c>
      <c r="J1656" s="13" t="s">
        <v>13191</v>
      </c>
      <c r="K1656" s="13">
        <v>22005383</v>
      </c>
      <c r="L1656" s="13">
        <v>0</v>
      </c>
      <c r="M1656" s="12" t="s">
        <v>29</v>
      </c>
      <c r="N1656" s="12" t="s">
        <v>861</v>
      </c>
      <c r="O1656" s="12" t="s">
        <v>62</v>
      </c>
    </row>
    <row r="1657" spans="1:15">
      <c r="A1657" s="13" t="s">
        <v>1380</v>
      </c>
      <c r="B1657" s="13" t="s">
        <v>1381</v>
      </c>
      <c r="D1657" s="13" t="s">
        <v>1381</v>
      </c>
      <c r="E1657" s="13" t="s">
        <v>1380</v>
      </c>
      <c r="F1657" s="13" t="s">
        <v>10304</v>
      </c>
      <c r="G1657" s="13" t="s">
        <v>10756</v>
      </c>
      <c r="H1657" s="13" t="s">
        <v>9</v>
      </c>
      <c r="I1657" s="13" t="s">
        <v>12877</v>
      </c>
      <c r="J1657" s="13" t="s">
        <v>8657</v>
      </c>
      <c r="K1657" s="13">
        <v>27382190</v>
      </c>
      <c r="L1657" s="13">
        <v>0</v>
      </c>
      <c r="M1657" s="12" t="s">
        <v>29</v>
      </c>
      <c r="N1657" s="12" t="s">
        <v>1379</v>
      </c>
      <c r="O1657" s="12" t="s">
        <v>10304</v>
      </c>
    </row>
    <row r="1658" spans="1:15">
      <c r="A1658" s="13" t="s">
        <v>6099</v>
      </c>
      <c r="B1658" s="13" t="s">
        <v>4470</v>
      </c>
      <c r="D1658" s="13" t="s">
        <v>4470</v>
      </c>
      <c r="E1658" s="13" t="s">
        <v>6099</v>
      </c>
      <c r="F1658" s="13" t="s">
        <v>6100</v>
      </c>
      <c r="G1658" s="13" t="s">
        <v>10756</v>
      </c>
      <c r="H1658" s="13" t="s">
        <v>9</v>
      </c>
      <c r="I1658" s="13" t="s">
        <v>12877</v>
      </c>
      <c r="J1658" s="13" t="s">
        <v>13192</v>
      </c>
      <c r="K1658" s="13">
        <v>27311911</v>
      </c>
      <c r="L1658" s="13">
        <v>27311911</v>
      </c>
      <c r="M1658" s="12" t="s">
        <v>29</v>
      </c>
      <c r="N1658" s="12" t="s">
        <v>7458</v>
      </c>
      <c r="O1658" s="12" t="s">
        <v>6100</v>
      </c>
    </row>
    <row r="1659" spans="1:15">
      <c r="A1659" s="13" t="s">
        <v>1576</v>
      </c>
      <c r="B1659" s="13" t="s">
        <v>1578</v>
      </c>
      <c r="D1659" s="13" t="s">
        <v>1578</v>
      </c>
      <c r="E1659" s="13" t="s">
        <v>1576</v>
      </c>
      <c r="F1659" s="13" t="s">
        <v>1028</v>
      </c>
      <c r="G1659" s="13" t="s">
        <v>10756</v>
      </c>
      <c r="H1659" s="13" t="s">
        <v>12</v>
      </c>
      <c r="I1659" s="13" t="s">
        <v>12877</v>
      </c>
      <c r="J1659" s="13" t="s">
        <v>13193</v>
      </c>
      <c r="K1659" s="13">
        <v>71219454</v>
      </c>
      <c r="L1659" s="13">
        <v>0</v>
      </c>
      <c r="M1659" s="12" t="s">
        <v>29</v>
      </c>
      <c r="N1659" s="12" t="s">
        <v>1575</v>
      </c>
      <c r="O1659" s="12" t="s">
        <v>1028</v>
      </c>
    </row>
    <row r="1660" spans="1:15">
      <c r="A1660" s="13" t="s">
        <v>6101</v>
      </c>
      <c r="B1660" s="13" t="s">
        <v>4475</v>
      </c>
      <c r="D1660" s="13" t="s">
        <v>4475</v>
      </c>
      <c r="E1660" s="13" t="s">
        <v>6101</v>
      </c>
      <c r="F1660" s="13" t="s">
        <v>593</v>
      </c>
      <c r="G1660" s="13" t="s">
        <v>10749</v>
      </c>
      <c r="H1660" s="13" t="s">
        <v>14</v>
      </c>
      <c r="I1660" s="13" t="s">
        <v>12877</v>
      </c>
      <c r="J1660" s="13" t="s">
        <v>6102</v>
      </c>
      <c r="K1660" s="13">
        <v>61259326</v>
      </c>
      <c r="L1660" s="13">
        <v>0</v>
      </c>
      <c r="M1660" s="12" t="s">
        <v>29</v>
      </c>
      <c r="N1660" s="12" t="s">
        <v>7459</v>
      </c>
      <c r="O1660" s="12" t="s">
        <v>593</v>
      </c>
    </row>
    <row r="1661" spans="1:15">
      <c r="A1661" s="13" t="s">
        <v>1618</v>
      </c>
      <c r="B1661" s="13" t="s">
        <v>1620</v>
      </c>
      <c r="D1661" s="13" t="s">
        <v>1620</v>
      </c>
      <c r="E1661" s="13" t="s">
        <v>1618</v>
      </c>
      <c r="F1661" s="13" t="s">
        <v>1619</v>
      </c>
      <c r="G1661" s="13" t="s">
        <v>10749</v>
      </c>
      <c r="H1661" s="13" t="s">
        <v>18</v>
      </c>
      <c r="I1661" s="13" t="s">
        <v>12877</v>
      </c>
      <c r="J1661" s="13" t="s">
        <v>10960</v>
      </c>
      <c r="K1661" s="13">
        <v>27300159</v>
      </c>
      <c r="L1661" s="13">
        <v>0</v>
      </c>
      <c r="M1661" s="12" t="s">
        <v>29</v>
      </c>
      <c r="N1661" s="12" t="s">
        <v>1617</v>
      </c>
      <c r="O1661" s="12" t="s">
        <v>1619</v>
      </c>
    </row>
    <row r="1662" spans="1:15">
      <c r="A1662" s="13" t="s">
        <v>1585</v>
      </c>
      <c r="B1662" s="13" t="s">
        <v>1587</v>
      </c>
      <c r="D1662" s="13" t="s">
        <v>1587</v>
      </c>
      <c r="E1662" s="13" t="s">
        <v>1585</v>
      </c>
      <c r="F1662" s="13" t="s">
        <v>1586</v>
      </c>
      <c r="G1662" s="13" t="s">
        <v>10749</v>
      </c>
      <c r="H1662" s="13" t="s">
        <v>18</v>
      </c>
      <c r="I1662" s="13" t="s">
        <v>12877</v>
      </c>
      <c r="J1662" s="13" t="s">
        <v>11915</v>
      </c>
      <c r="K1662" s="13">
        <v>27301965</v>
      </c>
      <c r="L1662" s="13">
        <v>0</v>
      </c>
      <c r="M1662" s="12" t="s">
        <v>29</v>
      </c>
      <c r="N1662" s="12" t="s">
        <v>1584</v>
      </c>
      <c r="O1662" s="12" t="s">
        <v>1586</v>
      </c>
    </row>
    <row r="1663" spans="1:15">
      <c r="A1663" s="13" t="s">
        <v>1590</v>
      </c>
      <c r="B1663" s="13" t="s">
        <v>1591</v>
      </c>
      <c r="D1663" s="13" t="s">
        <v>1591</v>
      </c>
      <c r="E1663" s="13" t="s">
        <v>1590</v>
      </c>
      <c r="F1663" s="13" t="s">
        <v>1203</v>
      </c>
      <c r="G1663" s="13" t="s">
        <v>10749</v>
      </c>
      <c r="H1663" s="13" t="s">
        <v>3</v>
      </c>
      <c r="I1663" s="13" t="s">
        <v>12877</v>
      </c>
      <c r="J1663" s="13" t="s">
        <v>1604</v>
      </c>
      <c r="K1663" s="13">
        <v>27302093</v>
      </c>
      <c r="L1663" s="13">
        <v>27302093</v>
      </c>
      <c r="M1663" s="12" t="s">
        <v>29</v>
      </c>
      <c r="N1663" s="12" t="s">
        <v>1589</v>
      </c>
      <c r="O1663" s="12" t="s">
        <v>1203</v>
      </c>
    </row>
    <row r="1664" spans="1:15">
      <c r="A1664" s="13" t="s">
        <v>8582</v>
      </c>
      <c r="B1664" s="13" t="s">
        <v>7493</v>
      </c>
      <c r="D1664" s="13" t="s">
        <v>7493</v>
      </c>
      <c r="E1664" s="13" t="s">
        <v>8582</v>
      </c>
      <c r="F1664" s="13" t="s">
        <v>196</v>
      </c>
      <c r="G1664" s="13" t="s">
        <v>10749</v>
      </c>
      <c r="H1664" s="13" t="s">
        <v>14</v>
      </c>
      <c r="I1664" s="13" t="s">
        <v>12877</v>
      </c>
      <c r="J1664" s="13" t="s">
        <v>8662</v>
      </c>
      <c r="K1664" s="13">
        <v>89988299</v>
      </c>
      <c r="L1664" s="13">
        <v>0</v>
      </c>
      <c r="M1664" s="12" t="s">
        <v>29</v>
      </c>
      <c r="N1664" s="12" t="s">
        <v>1623</v>
      </c>
      <c r="O1664" s="12" t="s">
        <v>196</v>
      </c>
    </row>
    <row r="1665" spans="1:15">
      <c r="A1665" s="13" t="s">
        <v>1634</v>
      </c>
      <c r="B1665" s="13" t="s">
        <v>1635</v>
      </c>
      <c r="D1665" s="13" t="s">
        <v>1635</v>
      </c>
      <c r="E1665" s="13" t="s">
        <v>1634</v>
      </c>
      <c r="F1665" s="13" t="s">
        <v>7460</v>
      </c>
      <c r="G1665" s="13" t="s">
        <v>10749</v>
      </c>
      <c r="H1665" s="13" t="s">
        <v>3</v>
      </c>
      <c r="I1665" s="13" t="s">
        <v>12877</v>
      </c>
      <c r="J1665" s="13" t="s">
        <v>13194</v>
      </c>
      <c r="K1665" s="13">
        <v>27302664</v>
      </c>
      <c r="L1665" s="13">
        <v>85521681</v>
      </c>
      <c r="M1665" s="12" t="s">
        <v>29</v>
      </c>
      <c r="N1665" s="12" t="s">
        <v>1633</v>
      </c>
      <c r="O1665" s="12" t="s">
        <v>7460</v>
      </c>
    </row>
    <row r="1666" spans="1:15">
      <c r="A1666" s="13" t="s">
        <v>9194</v>
      </c>
      <c r="B1666" s="13" t="s">
        <v>9195</v>
      </c>
      <c r="D1666" s="13" t="s">
        <v>9195</v>
      </c>
      <c r="E1666" s="13" t="s">
        <v>9194</v>
      </c>
      <c r="F1666" s="13" t="s">
        <v>639</v>
      </c>
      <c r="G1666" s="13" t="s">
        <v>10749</v>
      </c>
      <c r="H1666" s="13" t="s">
        <v>3</v>
      </c>
      <c r="I1666" s="13" t="s">
        <v>12877</v>
      </c>
      <c r="J1666" s="13" t="s">
        <v>10961</v>
      </c>
      <c r="K1666" s="13">
        <v>27300109</v>
      </c>
      <c r="L1666" s="13">
        <v>27300109</v>
      </c>
      <c r="M1666" s="12" t="s">
        <v>29</v>
      </c>
      <c r="N1666" s="12" t="s">
        <v>1625</v>
      </c>
      <c r="O1666" s="12" t="s">
        <v>639</v>
      </c>
    </row>
    <row r="1667" spans="1:15">
      <c r="A1667" s="13" t="s">
        <v>4412</v>
      </c>
      <c r="B1667" s="13" t="s">
        <v>6656</v>
      </c>
      <c r="D1667" s="13" t="s">
        <v>6656</v>
      </c>
      <c r="E1667" s="13" t="s">
        <v>4412</v>
      </c>
      <c r="F1667" s="13" t="s">
        <v>4413</v>
      </c>
      <c r="G1667" s="13" t="s">
        <v>195</v>
      </c>
      <c r="H1667" s="13" t="s">
        <v>10</v>
      </c>
      <c r="I1667" s="13" t="s">
        <v>12877</v>
      </c>
      <c r="J1667" s="13" t="s">
        <v>8793</v>
      </c>
      <c r="K1667" s="13">
        <v>26811436</v>
      </c>
      <c r="L1667" s="13">
        <v>26811436</v>
      </c>
      <c r="M1667" s="12" t="s">
        <v>29</v>
      </c>
      <c r="N1667" s="12" t="s">
        <v>3031</v>
      </c>
      <c r="O1667" s="12" t="s">
        <v>4413</v>
      </c>
    </row>
    <row r="1668" spans="1:15">
      <c r="A1668" s="13" t="s">
        <v>6348</v>
      </c>
      <c r="B1668" s="13" t="s">
        <v>4488</v>
      </c>
      <c r="D1668" s="13" t="s">
        <v>4488</v>
      </c>
      <c r="E1668" s="13" t="s">
        <v>6348</v>
      </c>
      <c r="F1668" s="13" t="s">
        <v>6349</v>
      </c>
      <c r="G1668" s="13" t="s">
        <v>10767</v>
      </c>
      <c r="H1668" s="13" t="s">
        <v>5</v>
      </c>
      <c r="I1668" s="13" t="s">
        <v>12877</v>
      </c>
      <c r="J1668" s="13" t="s">
        <v>6350</v>
      </c>
      <c r="K1668" s="13">
        <v>27667182</v>
      </c>
      <c r="L1668" s="13">
        <v>27667182</v>
      </c>
      <c r="M1668" s="12" t="s">
        <v>29</v>
      </c>
      <c r="N1668" s="12" t="s">
        <v>7461</v>
      </c>
      <c r="O1668" s="12" t="s">
        <v>6349</v>
      </c>
    </row>
    <row r="1669" spans="1:15">
      <c r="A1669" s="13" t="s">
        <v>9215</v>
      </c>
      <c r="B1669" s="13" t="s">
        <v>9216</v>
      </c>
      <c r="D1669" s="13" t="s">
        <v>9216</v>
      </c>
      <c r="E1669" s="13" t="s">
        <v>9215</v>
      </c>
      <c r="F1669" s="13" t="s">
        <v>233</v>
      </c>
      <c r="G1669" s="13" t="s">
        <v>195</v>
      </c>
      <c r="H1669" s="13" t="s">
        <v>5</v>
      </c>
      <c r="I1669" s="13" t="s">
        <v>12877</v>
      </c>
      <c r="J1669" s="13" t="s">
        <v>10536</v>
      </c>
      <c r="K1669" s="13">
        <v>22150047</v>
      </c>
      <c r="L1669" s="13">
        <v>0</v>
      </c>
      <c r="M1669" s="12" t="s">
        <v>29</v>
      </c>
      <c r="N1669" s="12" t="s">
        <v>1439</v>
      </c>
      <c r="O1669" s="12" t="s">
        <v>233</v>
      </c>
    </row>
    <row r="1670" spans="1:15">
      <c r="A1670" s="13" t="s">
        <v>4517</v>
      </c>
      <c r="B1670" s="13" t="s">
        <v>2174</v>
      </c>
      <c r="D1670" s="13" t="s">
        <v>2174</v>
      </c>
      <c r="E1670" s="13" t="s">
        <v>4517</v>
      </c>
      <c r="F1670" s="13" t="s">
        <v>9379</v>
      </c>
      <c r="G1670" s="13" t="s">
        <v>195</v>
      </c>
      <c r="H1670" s="13" t="s">
        <v>7</v>
      </c>
      <c r="I1670" s="13" t="s">
        <v>12877</v>
      </c>
      <c r="J1670" s="13" t="s">
        <v>8795</v>
      </c>
      <c r="K1670" s="13">
        <v>25611636</v>
      </c>
      <c r="L1670" s="13">
        <v>25611636</v>
      </c>
      <c r="M1670" s="12" t="s">
        <v>29</v>
      </c>
      <c r="N1670" s="12" t="s">
        <v>2754</v>
      </c>
      <c r="O1670" s="12" t="s">
        <v>9379</v>
      </c>
    </row>
    <row r="1671" spans="1:15">
      <c r="A1671" s="13" t="s">
        <v>4532</v>
      </c>
      <c r="B1671" s="13" t="s">
        <v>1477</v>
      </c>
      <c r="D1671" s="13" t="s">
        <v>1477</v>
      </c>
      <c r="E1671" s="13" t="s">
        <v>4532</v>
      </c>
      <c r="F1671" s="13" t="s">
        <v>4533</v>
      </c>
      <c r="G1671" s="13" t="s">
        <v>195</v>
      </c>
      <c r="H1671" s="13" t="s">
        <v>7</v>
      </c>
      <c r="I1671" s="13" t="s">
        <v>12877</v>
      </c>
      <c r="J1671" s="13" t="s">
        <v>11917</v>
      </c>
      <c r="K1671" s="13">
        <v>26886050</v>
      </c>
      <c r="L1671" s="13">
        <v>26886050</v>
      </c>
      <c r="M1671" s="12" t="s">
        <v>29</v>
      </c>
      <c r="N1671" s="12" t="s">
        <v>2137</v>
      </c>
      <c r="O1671" s="12" t="s">
        <v>4533</v>
      </c>
    </row>
    <row r="1672" spans="1:15">
      <c r="A1672" s="13" t="s">
        <v>6023</v>
      </c>
      <c r="B1672" s="13" t="s">
        <v>1335</v>
      </c>
      <c r="D1672" s="13" t="s">
        <v>1335</v>
      </c>
      <c r="E1672" s="13" t="s">
        <v>6023</v>
      </c>
      <c r="F1672" s="13" t="s">
        <v>4702</v>
      </c>
      <c r="G1672" s="13" t="s">
        <v>185</v>
      </c>
      <c r="H1672" s="13" t="s">
        <v>7</v>
      </c>
      <c r="I1672" s="13" t="s">
        <v>12877</v>
      </c>
      <c r="J1672" s="13" t="s">
        <v>13195</v>
      </c>
      <c r="K1672" s="13">
        <v>24041122</v>
      </c>
      <c r="L1672" s="13">
        <v>24041122</v>
      </c>
      <c r="M1672" s="12" t="s">
        <v>29</v>
      </c>
      <c r="N1672" s="12" t="s">
        <v>7462</v>
      </c>
      <c r="O1672" s="12" t="s">
        <v>4702</v>
      </c>
    </row>
    <row r="1673" spans="1:15">
      <c r="A1673" s="13" t="s">
        <v>2781</v>
      </c>
      <c r="B1673" s="13" t="s">
        <v>2783</v>
      </c>
      <c r="D1673" s="13" t="s">
        <v>2783</v>
      </c>
      <c r="E1673" s="13" t="s">
        <v>2781</v>
      </c>
      <c r="F1673" s="13" t="s">
        <v>451</v>
      </c>
      <c r="G1673" s="13" t="s">
        <v>185</v>
      </c>
      <c r="H1673" s="13" t="s">
        <v>7</v>
      </c>
      <c r="I1673" s="13" t="s">
        <v>12877</v>
      </c>
      <c r="J1673" s="13" t="s">
        <v>13196</v>
      </c>
      <c r="K1673" s="13">
        <v>24041151</v>
      </c>
      <c r="L1673" s="13">
        <v>0</v>
      </c>
      <c r="M1673" s="12" t="s">
        <v>29</v>
      </c>
      <c r="N1673" s="12" t="s">
        <v>464</v>
      </c>
      <c r="O1673" s="12" t="s">
        <v>451</v>
      </c>
    </row>
    <row r="1674" spans="1:15">
      <c r="A1674" s="13" t="s">
        <v>2740</v>
      </c>
      <c r="B1674" s="13" t="s">
        <v>2743</v>
      </c>
      <c r="D1674" s="13" t="s">
        <v>2743</v>
      </c>
      <c r="E1674" s="13" t="s">
        <v>2740</v>
      </c>
      <c r="F1674" s="13" t="s">
        <v>2741</v>
      </c>
      <c r="G1674" s="13" t="s">
        <v>185</v>
      </c>
      <c r="H1674" s="13" t="s">
        <v>7</v>
      </c>
      <c r="I1674" s="13" t="s">
        <v>12877</v>
      </c>
      <c r="J1674" s="13" t="s">
        <v>2742</v>
      </c>
      <c r="K1674" s="13">
        <v>24040009</v>
      </c>
      <c r="L1674" s="13">
        <v>24041508</v>
      </c>
      <c r="M1674" s="12" t="s">
        <v>29</v>
      </c>
      <c r="N1674" s="12" t="s">
        <v>958</v>
      </c>
      <c r="O1674" s="12" t="s">
        <v>2741</v>
      </c>
    </row>
    <row r="1675" spans="1:15">
      <c r="A1675" s="13" t="s">
        <v>2797</v>
      </c>
      <c r="B1675" s="13" t="s">
        <v>2798</v>
      </c>
      <c r="D1675" s="13" t="s">
        <v>2798</v>
      </c>
      <c r="E1675" s="13" t="s">
        <v>2797</v>
      </c>
      <c r="F1675" s="13" t="s">
        <v>10306</v>
      </c>
      <c r="G1675" s="13" t="s">
        <v>73</v>
      </c>
      <c r="H1675" s="13" t="s">
        <v>13</v>
      </c>
      <c r="I1675" s="13" t="s">
        <v>12877</v>
      </c>
      <c r="J1675" s="13" t="s">
        <v>11918</v>
      </c>
      <c r="K1675" s="13">
        <v>24691675</v>
      </c>
      <c r="L1675" s="13">
        <v>24691675</v>
      </c>
      <c r="M1675" s="12" t="s">
        <v>29</v>
      </c>
      <c r="N1675" s="12" t="s">
        <v>6917</v>
      </c>
      <c r="O1675" s="12" t="s">
        <v>10306</v>
      </c>
    </row>
    <row r="1676" spans="1:15">
      <c r="A1676" s="13" t="s">
        <v>2835</v>
      </c>
      <c r="B1676" s="13" t="s">
        <v>2836</v>
      </c>
      <c r="D1676" s="13" t="s">
        <v>2836</v>
      </c>
      <c r="E1676" s="13" t="s">
        <v>2835</v>
      </c>
      <c r="F1676" s="13" t="s">
        <v>459</v>
      </c>
      <c r="G1676" s="13" t="s">
        <v>73</v>
      </c>
      <c r="H1676" s="13" t="s">
        <v>13</v>
      </c>
      <c r="I1676" s="13" t="s">
        <v>12877</v>
      </c>
      <c r="J1676" s="13" t="s">
        <v>10308</v>
      </c>
      <c r="K1676" s="13">
        <v>24799916</v>
      </c>
      <c r="L1676" s="13">
        <v>24799916</v>
      </c>
      <c r="M1676" s="12" t="s">
        <v>29</v>
      </c>
      <c r="N1676" s="12" t="s">
        <v>7463</v>
      </c>
      <c r="O1676" s="12" t="s">
        <v>459</v>
      </c>
    </row>
    <row r="1677" spans="1:15">
      <c r="A1677" s="13" t="s">
        <v>2826</v>
      </c>
      <c r="B1677" s="13" t="s">
        <v>2827</v>
      </c>
      <c r="D1677" s="13" t="s">
        <v>2827</v>
      </c>
      <c r="E1677" s="13" t="s">
        <v>2826</v>
      </c>
      <c r="F1677" s="13" t="s">
        <v>76</v>
      </c>
      <c r="G1677" s="13" t="s">
        <v>185</v>
      </c>
      <c r="H1677" s="13" t="s">
        <v>9</v>
      </c>
      <c r="I1677" s="13" t="s">
        <v>12877</v>
      </c>
      <c r="J1677" s="13" t="s">
        <v>11191</v>
      </c>
      <c r="K1677" s="13">
        <v>24691759</v>
      </c>
      <c r="L1677" s="13">
        <v>24691759</v>
      </c>
      <c r="M1677" s="12" t="s">
        <v>29</v>
      </c>
      <c r="N1677" s="12" t="s">
        <v>112</v>
      </c>
      <c r="O1677" s="12" t="s">
        <v>76</v>
      </c>
    </row>
    <row r="1678" spans="1:15">
      <c r="A1678" s="13" t="s">
        <v>2630</v>
      </c>
      <c r="B1678" s="13" t="s">
        <v>2632</v>
      </c>
      <c r="D1678" s="13" t="s">
        <v>2632</v>
      </c>
      <c r="E1678" s="13" t="s">
        <v>2630</v>
      </c>
      <c r="F1678" s="13" t="s">
        <v>2631</v>
      </c>
      <c r="G1678" s="13" t="s">
        <v>73</v>
      </c>
      <c r="H1678" s="13" t="s">
        <v>13</v>
      </c>
      <c r="I1678" s="13" t="s">
        <v>12877</v>
      </c>
      <c r="J1678" s="13" t="s">
        <v>13197</v>
      </c>
      <c r="K1678" s="13">
        <v>24680163</v>
      </c>
      <c r="L1678" s="13">
        <v>24680163</v>
      </c>
      <c r="M1678" s="12" t="s">
        <v>29</v>
      </c>
      <c r="N1678" s="12" t="s">
        <v>1876</v>
      </c>
      <c r="O1678" s="12" t="s">
        <v>2631</v>
      </c>
    </row>
    <row r="1679" spans="1:15">
      <c r="A1679" s="13" t="s">
        <v>2886</v>
      </c>
      <c r="B1679" s="13" t="s">
        <v>2887</v>
      </c>
      <c r="D1679" s="13" t="s">
        <v>2887</v>
      </c>
      <c r="E1679" s="13" t="s">
        <v>2886</v>
      </c>
      <c r="F1679" s="13" t="s">
        <v>1341</v>
      </c>
      <c r="G1679" s="13" t="s">
        <v>185</v>
      </c>
      <c r="H1679" s="13" t="s">
        <v>10</v>
      </c>
      <c r="I1679" s="13" t="s">
        <v>12877</v>
      </c>
      <c r="J1679" s="13" t="s">
        <v>10964</v>
      </c>
      <c r="K1679" s="13">
        <v>24695635</v>
      </c>
      <c r="L1679" s="13">
        <v>24695635</v>
      </c>
      <c r="M1679" s="12" t="s">
        <v>29</v>
      </c>
      <c r="N1679" s="12" t="s">
        <v>1842</v>
      </c>
      <c r="O1679" s="12" t="s">
        <v>1341</v>
      </c>
    </row>
    <row r="1680" spans="1:15">
      <c r="A1680" s="13" t="s">
        <v>2925</v>
      </c>
      <c r="B1680" s="13" t="s">
        <v>2927</v>
      </c>
      <c r="D1680" s="13" t="s">
        <v>2927</v>
      </c>
      <c r="E1680" s="13" t="s">
        <v>2925</v>
      </c>
      <c r="F1680" s="13" t="s">
        <v>2926</v>
      </c>
      <c r="G1680" s="13" t="s">
        <v>185</v>
      </c>
      <c r="H1680" s="13" t="s">
        <v>12</v>
      </c>
      <c r="I1680" s="13" t="s">
        <v>12877</v>
      </c>
      <c r="J1680" s="13" t="s">
        <v>9405</v>
      </c>
      <c r="K1680" s="13">
        <v>24778344</v>
      </c>
      <c r="L1680" s="13">
        <v>24778334</v>
      </c>
      <c r="M1680" s="12" t="s">
        <v>29</v>
      </c>
      <c r="N1680" s="12" t="s">
        <v>2924</v>
      </c>
      <c r="O1680" s="12" t="s">
        <v>2926</v>
      </c>
    </row>
    <row r="1681" spans="1:15">
      <c r="A1681" s="13" t="s">
        <v>3034</v>
      </c>
      <c r="B1681" s="13" t="s">
        <v>3037</v>
      </c>
      <c r="D1681" s="13" t="s">
        <v>3037</v>
      </c>
      <c r="E1681" s="13" t="s">
        <v>3034</v>
      </c>
      <c r="F1681" s="13" t="s">
        <v>3035</v>
      </c>
      <c r="G1681" s="13" t="s">
        <v>185</v>
      </c>
      <c r="H1681" s="13" t="s">
        <v>14</v>
      </c>
      <c r="I1681" s="13" t="s">
        <v>12877</v>
      </c>
      <c r="J1681" s="13" t="s">
        <v>3036</v>
      </c>
      <c r="K1681" s="13">
        <v>24719913</v>
      </c>
      <c r="L1681" s="13">
        <v>24719913</v>
      </c>
      <c r="M1681" s="12" t="s">
        <v>29</v>
      </c>
      <c r="N1681" s="12" t="s">
        <v>3033</v>
      </c>
      <c r="O1681" s="12" t="s">
        <v>3035</v>
      </c>
    </row>
    <row r="1682" spans="1:15">
      <c r="A1682" s="13" t="s">
        <v>3027</v>
      </c>
      <c r="B1682" s="13" t="s">
        <v>3029</v>
      </c>
      <c r="D1682" s="13" t="s">
        <v>3029</v>
      </c>
      <c r="E1682" s="13" t="s">
        <v>3027</v>
      </c>
      <c r="F1682" s="13" t="s">
        <v>62</v>
      </c>
      <c r="G1682" s="13" t="s">
        <v>185</v>
      </c>
      <c r="H1682" s="13" t="s">
        <v>14</v>
      </c>
      <c r="I1682" s="13" t="s">
        <v>12877</v>
      </c>
      <c r="J1682" s="13" t="s">
        <v>9975</v>
      </c>
      <c r="K1682" s="13">
        <v>41051028</v>
      </c>
      <c r="L1682" s="13">
        <v>41051028</v>
      </c>
      <c r="M1682" s="12" t="s">
        <v>29</v>
      </c>
      <c r="N1682" s="12" t="s">
        <v>3026</v>
      </c>
      <c r="O1682" s="12" t="s">
        <v>62</v>
      </c>
    </row>
    <row r="1683" spans="1:15">
      <c r="A1683" s="13" t="s">
        <v>6424</v>
      </c>
      <c r="B1683" s="13" t="s">
        <v>4503</v>
      </c>
      <c r="D1683" s="13" t="s">
        <v>4503</v>
      </c>
      <c r="E1683" s="13" t="s">
        <v>6424</v>
      </c>
      <c r="F1683" s="13" t="s">
        <v>7465</v>
      </c>
      <c r="G1683" s="13" t="s">
        <v>185</v>
      </c>
      <c r="H1683" s="13" t="s">
        <v>17</v>
      </c>
      <c r="I1683" s="13" t="s">
        <v>12877</v>
      </c>
      <c r="J1683" s="13" t="s">
        <v>11090</v>
      </c>
      <c r="K1683" s="13">
        <v>24780180</v>
      </c>
      <c r="L1683" s="13">
        <v>24780180</v>
      </c>
      <c r="M1683" s="12" t="s">
        <v>29</v>
      </c>
      <c r="N1683" s="12" t="s">
        <v>7464</v>
      </c>
      <c r="O1683" s="12" t="s">
        <v>7465</v>
      </c>
    </row>
    <row r="1684" spans="1:15">
      <c r="A1684" s="13" t="s">
        <v>3081</v>
      </c>
      <c r="B1684" s="13" t="s">
        <v>3083</v>
      </c>
      <c r="D1684" s="13" t="s">
        <v>3083</v>
      </c>
      <c r="E1684" s="13" t="s">
        <v>3081</v>
      </c>
      <c r="F1684" s="13" t="s">
        <v>3082</v>
      </c>
      <c r="G1684" s="13" t="s">
        <v>167</v>
      </c>
      <c r="H1684" s="13" t="s">
        <v>7</v>
      </c>
      <c r="I1684" s="13" t="s">
        <v>12877</v>
      </c>
      <c r="J1684" s="13" t="s">
        <v>12300</v>
      </c>
      <c r="K1684" s="13">
        <v>24641211</v>
      </c>
      <c r="L1684" s="13">
        <v>0</v>
      </c>
      <c r="M1684" s="12" t="s">
        <v>29</v>
      </c>
      <c r="N1684" s="12" t="s">
        <v>3080</v>
      </c>
      <c r="O1684" s="12" t="s">
        <v>3082</v>
      </c>
    </row>
    <row r="1685" spans="1:15">
      <c r="A1685" s="13" t="s">
        <v>3076</v>
      </c>
      <c r="B1685" s="13" t="s">
        <v>3078</v>
      </c>
      <c r="D1685" s="13" t="s">
        <v>3078</v>
      </c>
      <c r="E1685" s="13" t="s">
        <v>3076</v>
      </c>
      <c r="F1685" s="13" t="s">
        <v>3077</v>
      </c>
      <c r="G1685" s="13" t="s">
        <v>167</v>
      </c>
      <c r="H1685" s="13" t="s">
        <v>9</v>
      </c>
      <c r="I1685" s="13" t="s">
        <v>12877</v>
      </c>
      <c r="J1685" s="13" t="s">
        <v>7935</v>
      </c>
      <c r="K1685" s="13">
        <v>24610908</v>
      </c>
      <c r="L1685" s="13">
        <v>24610908</v>
      </c>
      <c r="M1685" s="12" t="s">
        <v>29</v>
      </c>
      <c r="N1685" s="12" t="s">
        <v>3075</v>
      </c>
      <c r="O1685" s="12" t="s">
        <v>3077</v>
      </c>
    </row>
    <row r="1686" spans="1:15">
      <c r="A1686" s="13" t="s">
        <v>3128</v>
      </c>
      <c r="B1686" s="13" t="s">
        <v>3130</v>
      </c>
      <c r="D1686" s="13" t="s">
        <v>3130</v>
      </c>
      <c r="E1686" s="13" t="s">
        <v>3128</v>
      </c>
      <c r="F1686" s="13" t="s">
        <v>3129</v>
      </c>
      <c r="G1686" s="13" t="s">
        <v>167</v>
      </c>
      <c r="H1686" s="13" t="s">
        <v>7</v>
      </c>
      <c r="I1686" s="13" t="s">
        <v>12877</v>
      </c>
      <c r="J1686" s="13" t="s">
        <v>11600</v>
      </c>
      <c r="K1686" s="13">
        <v>41051111</v>
      </c>
      <c r="L1686" s="13">
        <v>0</v>
      </c>
      <c r="M1686" s="12" t="s">
        <v>29</v>
      </c>
      <c r="N1686" s="12" t="s">
        <v>2359</v>
      </c>
      <c r="O1686" s="12" t="s">
        <v>3129</v>
      </c>
    </row>
    <row r="1687" spans="1:15">
      <c r="A1687" s="13" t="s">
        <v>3134</v>
      </c>
      <c r="B1687" s="13" t="s">
        <v>3136</v>
      </c>
      <c r="D1687" s="13" t="s">
        <v>3136</v>
      </c>
      <c r="E1687" s="13" t="s">
        <v>3134</v>
      </c>
      <c r="F1687" s="13" t="s">
        <v>3135</v>
      </c>
      <c r="G1687" s="13" t="s">
        <v>167</v>
      </c>
      <c r="H1687" s="13" t="s">
        <v>7</v>
      </c>
      <c r="I1687" s="13" t="s">
        <v>12877</v>
      </c>
      <c r="J1687" s="13" t="s">
        <v>13198</v>
      </c>
      <c r="K1687" s="13">
        <v>41051118</v>
      </c>
      <c r="L1687" s="13">
        <v>0</v>
      </c>
      <c r="M1687" s="12" t="s">
        <v>29</v>
      </c>
      <c r="N1687" s="12" t="s">
        <v>2416</v>
      </c>
      <c r="O1687" s="12" t="s">
        <v>3135</v>
      </c>
    </row>
    <row r="1688" spans="1:15">
      <c r="A1688" s="13" t="s">
        <v>6089</v>
      </c>
      <c r="B1688" s="13" t="s">
        <v>4008</v>
      </c>
      <c r="D1688" s="13" t="s">
        <v>4008</v>
      </c>
      <c r="E1688" s="13" t="s">
        <v>6089</v>
      </c>
      <c r="F1688" s="13" t="s">
        <v>6090</v>
      </c>
      <c r="G1688" s="13" t="s">
        <v>167</v>
      </c>
      <c r="H1688" s="13" t="s">
        <v>9</v>
      </c>
      <c r="I1688" s="13" t="s">
        <v>12877</v>
      </c>
      <c r="J1688" s="13" t="s">
        <v>9380</v>
      </c>
      <c r="K1688" s="13">
        <v>41051105</v>
      </c>
      <c r="L1688" s="13">
        <v>0</v>
      </c>
      <c r="M1688" s="12" t="s">
        <v>29</v>
      </c>
      <c r="N1688" s="12" t="s">
        <v>7466</v>
      </c>
      <c r="O1688" s="12" t="s">
        <v>6090</v>
      </c>
    </row>
    <row r="1689" spans="1:15">
      <c r="A1689" s="13" t="s">
        <v>2516</v>
      </c>
      <c r="B1689" s="13" t="s">
        <v>2517</v>
      </c>
      <c r="D1689" s="13" t="s">
        <v>2517</v>
      </c>
      <c r="E1689" s="13" t="s">
        <v>2516</v>
      </c>
      <c r="F1689" s="13" t="s">
        <v>1524</v>
      </c>
      <c r="G1689" s="13" t="s">
        <v>185</v>
      </c>
      <c r="H1689" s="13" t="s">
        <v>3</v>
      </c>
      <c r="I1689" s="13" t="s">
        <v>12877</v>
      </c>
      <c r="J1689" s="13" t="s">
        <v>10965</v>
      </c>
      <c r="K1689" s="13">
        <v>24722172</v>
      </c>
      <c r="L1689" s="13">
        <v>24722172</v>
      </c>
      <c r="M1689" s="12" t="s">
        <v>29</v>
      </c>
      <c r="N1689" s="12" t="s">
        <v>1006</v>
      </c>
      <c r="O1689" s="12" t="s">
        <v>1524</v>
      </c>
    </row>
    <row r="1690" spans="1:15">
      <c r="A1690" s="13" t="s">
        <v>2753</v>
      </c>
      <c r="B1690" s="13" t="s">
        <v>2754</v>
      </c>
      <c r="D1690" s="13" t="s">
        <v>2754</v>
      </c>
      <c r="E1690" s="13" t="s">
        <v>2753</v>
      </c>
      <c r="F1690" s="13" t="s">
        <v>273</v>
      </c>
      <c r="G1690" s="13" t="s">
        <v>10767</v>
      </c>
      <c r="H1690" s="13" t="s">
        <v>3</v>
      </c>
      <c r="I1690" s="13" t="s">
        <v>12877</v>
      </c>
      <c r="J1690" s="13" t="s">
        <v>7953</v>
      </c>
      <c r="K1690" s="13">
        <v>70180032</v>
      </c>
      <c r="L1690" s="13">
        <v>0</v>
      </c>
      <c r="M1690" s="12" t="s">
        <v>29</v>
      </c>
      <c r="N1690" s="12" t="s">
        <v>2343</v>
      </c>
      <c r="O1690" s="12" t="s">
        <v>273</v>
      </c>
    </row>
    <row r="1691" spans="1:15">
      <c r="A1691" s="13" t="s">
        <v>2755</v>
      </c>
      <c r="B1691" s="13" t="s">
        <v>2757</v>
      </c>
      <c r="D1691" s="13" t="s">
        <v>2757</v>
      </c>
      <c r="E1691" s="13" t="s">
        <v>2755</v>
      </c>
      <c r="F1691" s="13" t="s">
        <v>259</v>
      </c>
      <c r="G1691" s="13" t="s">
        <v>185</v>
      </c>
      <c r="H1691" s="13" t="s">
        <v>3</v>
      </c>
      <c r="I1691" s="13" t="s">
        <v>12877</v>
      </c>
      <c r="J1691" s="13" t="s">
        <v>7086</v>
      </c>
      <c r="K1691" s="13">
        <v>24031003</v>
      </c>
      <c r="L1691" s="13">
        <v>24031003</v>
      </c>
      <c r="M1691" s="12" t="s">
        <v>29</v>
      </c>
      <c r="N1691" s="12" t="s">
        <v>2316</v>
      </c>
      <c r="O1691" s="12" t="s">
        <v>259</v>
      </c>
    </row>
    <row r="1692" spans="1:15">
      <c r="A1692" s="13" t="s">
        <v>2558</v>
      </c>
      <c r="B1692" s="13" t="s">
        <v>2560</v>
      </c>
      <c r="D1692" s="13" t="s">
        <v>2560</v>
      </c>
      <c r="E1692" s="13" t="s">
        <v>2558</v>
      </c>
      <c r="F1692" s="13" t="s">
        <v>2559</v>
      </c>
      <c r="G1692" s="13" t="s">
        <v>185</v>
      </c>
      <c r="H1692" s="13" t="s">
        <v>4</v>
      </c>
      <c r="I1692" s="13" t="s">
        <v>12877</v>
      </c>
      <c r="J1692" s="13" t="s">
        <v>8714</v>
      </c>
      <c r="K1692" s="13">
        <v>24755800</v>
      </c>
      <c r="L1692" s="13">
        <v>0</v>
      </c>
      <c r="M1692" s="12" t="s">
        <v>29</v>
      </c>
      <c r="N1692" s="12" t="s">
        <v>2557</v>
      </c>
      <c r="O1692" s="12" t="s">
        <v>2559</v>
      </c>
    </row>
    <row r="1693" spans="1:15">
      <c r="A1693" s="13" t="s">
        <v>6093</v>
      </c>
      <c r="B1693" s="13" t="s">
        <v>4521</v>
      </c>
      <c r="D1693" s="13" t="s">
        <v>4521</v>
      </c>
      <c r="E1693" s="13" t="s">
        <v>6093</v>
      </c>
      <c r="F1693" s="13" t="s">
        <v>6094</v>
      </c>
      <c r="G1693" s="13" t="s">
        <v>185</v>
      </c>
      <c r="H1693" s="13" t="s">
        <v>4</v>
      </c>
      <c r="I1693" s="13" t="s">
        <v>12877</v>
      </c>
      <c r="J1693" s="13" t="s">
        <v>7928</v>
      </c>
      <c r="K1693" s="13">
        <v>24689041</v>
      </c>
      <c r="L1693" s="13">
        <v>24689041</v>
      </c>
      <c r="M1693" s="12" t="s">
        <v>29</v>
      </c>
      <c r="N1693" s="12" t="s">
        <v>7467</v>
      </c>
      <c r="O1693" s="12" t="s">
        <v>6094</v>
      </c>
    </row>
    <row r="1694" spans="1:15">
      <c r="A1694" s="13" t="s">
        <v>2590</v>
      </c>
      <c r="B1694" s="13" t="s">
        <v>2591</v>
      </c>
      <c r="D1694" s="13" t="s">
        <v>2591</v>
      </c>
      <c r="E1694" s="13" t="s">
        <v>2590</v>
      </c>
      <c r="F1694" s="13" t="s">
        <v>1992</v>
      </c>
      <c r="G1694" s="13" t="s">
        <v>185</v>
      </c>
      <c r="H1694" s="13" t="s">
        <v>4</v>
      </c>
      <c r="I1694" s="13" t="s">
        <v>12877</v>
      </c>
      <c r="J1694" s="13" t="s">
        <v>9858</v>
      </c>
      <c r="K1694" s="13">
        <v>24751184</v>
      </c>
      <c r="L1694" s="13">
        <v>24751184</v>
      </c>
      <c r="M1694" s="12" t="s">
        <v>29</v>
      </c>
      <c r="N1694" s="12" t="s">
        <v>2589</v>
      </c>
      <c r="O1694" s="12" t="s">
        <v>1992</v>
      </c>
    </row>
    <row r="1695" spans="1:15">
      <c r="A1695" s="13" t="s">
        <v>2679</v>
      </c>
      <c r="B1695" s="13" t="s">
        <v>2681</v>
      </c>
      <c r="D1695" s="13" t="s">
        <v>2681</v>
      </c>
      <c r="E1695" s="13" t="s">
        <v>2679</v>
      </c>
      <c r="F1695" s="13" t="s">
        <v>2680</v>
      </c>
      <c r="G1695" s="13" t="s">
        <v>185</v>
      </c>
      <c r="H1695" s="13" t="s">
        <v>6</v>
      </c>
      <c r="I1695" s="13" t="s">
        <v>12877</v>
      </c>
      <c r="J1695" s="13" t="s">
        <v>13199</v>
      </c>
      <c r="K1695" s="13">
        <v>24743700</v>
      </c>
      <c r="L1695" s="13">
        <v>0</v>
      </c>
      <c r="M1695" s="12" t="s">
        <v>29</v>
      </c>
      <c r="N1695" s="12" t="s">
        <v>1024</v>
      </c>
      <c r="O1695" s="12" t="s">
        <v>2680</v>
      </c>
    </row>
    <row r="1696" spans="1:15">
      <c r="A1696" s="13" t="s">
        <v>2724</v>
      </c>
      <c r="B1696" s="13" t="s">
        <v>2725</v>
      </c>
      <c r="D1696" s="13" t="s">
        <v>2725</v>
      </c>
      <c r="E1696" s="13" t="s">
        <v>2724</v>
      </c>
      <c r="F1696" s="13" t="s">
        <v>2448</v>
      </c>
      <c r="G1696" s="13" t="s">
        <v>185</v>
      </c>
      <c r="H1696" s="13" t="s">
        <v>6</v>
      </c>
      <c r="I1696" s="13" t="s">
        <v>12877</v>
      </c>
      <c r="J1696" s="13" t="s">
        <v>13200</v>
      </c>
      <c r="K1696" s="13">
        <v>24749995</v>
      </c>
      <c r="L1696" s="13">
        <v>24749995</v>
      </c>
      <c r="M1696" s="12" t="s">
        <v>29</v>
      </c>
      <c r="N1696" s="12" t="s">
        <v>2723</v>
      </c>
      <c r="O1696" s="12" t="s">
        <v>2448</v>
      </c>
    </row>
    <row r="1697" spans="1:15">
      <c r="A1697" s="13" t="s">
        <v>2672</v>
      </c>
      <c r="B1697" s="13" t="s">
        <v>2675</v>
      </c>
      <c r="D1697" s="13" t="s">
        <v>2675</v>
      </c>
      <c r="E1697" s="13" t="s">
        <v>2672</v>
      </c>
      <c r="F1697" s="13" t="s">
        <v>2673</v>
      </c>
      <c r="G1697" s="13" t="s">
        <v>185</v>
      </c>
      <c r="H1697" s="13" t="s">
        <v>6</v>
      </c>
      <c r="I1697" s="13" t="s">
        <v>12877</v>
      </c>
      <c r="J1697" s="13" t="s">
        <v>7927</v>
      </c>
      <c r="K1697" s="13">
        <v>24742000</v>
      </c>
      <c r="L1697" s="13">
        <v>24742000</v>
      </c>
      <c r="M1697" s="12" t="s">
        <v>29</v>
      </c>
      <c r="N1697" s="12" t="s">
        <v>2671</v>
      </c>
      <c r="O1697" s="12" t="s">
        <v>2673</v>
      </c>
    </row>
    <row r="1698" spans="1:15">
      <c r="A1698" s="13" t="s">
        <v>3188</v>
      </c>
      <c r="B1698" s="13" t="s">
        <v>3190</v>
      </c>
      <c r="D1698" s="13" t="s">
        <v>3190</v>
      </c>
      <c r="E1698" s="13" t="s">
        <v>3188</v>
      </c>
      <c r="F1698" s="13" t="s">
        <v>3189</v>
      </c>
      <c r="G1698" s="13" t="s">
        <v>490</v>
      </c>
      <c r="H1698" s="13" t="s">
        <v>4</v>
      </c>
      <c r="I1698" s="13" t="s">
        <v>12877</v>
      </c>
      <c r="J1698" s="13" t="s">
        <v>13201</v>
      </c>
      <c r="K1698" s="13">
        <v>25712289</v>
      </c>
      <c r="L1698" s="13">
        <v>0</v>
      </c>
      <c r="M1698" s="12" t="s">
        <v>29</v>
      </c>
      <c r="N1698" s="12" t="s">
        <v>6935</v>
      </c>
      <c r="O1698" s="12" t="s">
        <v>3189</v>
      </c>
    </row>
    <row r="1699" spans="1:15">
      <c r="A1699" s="13" t="s">
        <v>3233</v>
      </c>
      <c r="B1699" s="13" t="s">
        <v>2137</v>
      </c>
      <c r="D1699" s="13" t="s">
        <v>2137</v>
      </c>
      <c r="E1699" s="13" t="s">
        <v>3233</v>
      </c>
      <c r="F1699" s="13" t="s">
        <v>208</v>
      </c>
      <c r="G1699" s="13" t="s">
        <v>490</v>
      </c>
      <c r="H1699" s="13" t="s">
        <v>5</v>
      </c>
      <c r="I1699" s="13" t="s">
        <v>12877</v>
      </c>
      <c r="J1699" s="13" t="s">
        <v>13202</v>
      </c>
      <c r="K1699" s="13">
        <v>25463570</v>
      </c>
      <c r="L1699" s="13">
        <v>0</v>
      </c>
      <c r="M1699" s="12" t="s">
        <v>29</v>
      </c>
      <c r="N1699" s="12" t="s">
        <v>2700</v>
      </c>
      <c r="O1699" s="12" t="s">
        <v>208</v>
      </c>
    </row>
    <row r="1700" spans="1:15">
      <c r="A1700" s="13" t="s">
        <v>3306</v>
      </c>
      <c r="B1700" s="13" t="s">
        <v>2085</v>
      </c>
      <c r="D1700" s="13" t="s">
        <v>2085</v>
      </c>
      <c r="E1700" s="13" t="s">
        <v>3306</v>
      </c>
      <c r="F1700" s="13" t="s">
        <v>3307</v>
      </c>
      <c r="G1700" s="13" t="s">
        <v>201</v>
      </c>
      <c r="H1700" s="13" t="s">
        <v>10</v>
      </c>
      <c r="I1700" s="13" t="s">
        <v>12877</v>
      </c>
      <c r="J1700" s="13" t="s">
        <v>10279</v>
      </c>
      <c r="K1700" s="13">
        <v>25482441</v>
      </c>
      <c r="L1700" s="13">
        <v>25489152</v>
      </c>
      <c r="M1700" s="12" t="s">
        <v>29</v>
      </c>
      <c r="N1700" s="12" t="s">
        <v>2862</v>
      </c>
      <c r="O1700" s="12" t="s">
        <v>3307</v>
      </c>
    </row>
    <row r="1701" spans="1:15">
      <c r="A1701" s="13" t="s">
        <v>8595</v>
      </c>
      <c r="B1701" s="13" t="s">
        <v>7244</v>
      </c>
      <c r="D1701" s="13" t="s">
        <v>7244</v>
      </c>
      <c r="E1701" s="13" t="s">
        <v>8595</v>
      </c>
      <c r="F1701" s="13" t="s">
        <v>8859</v>
      </c>
      <c r="G1701" s="13" t="s">
        <v>10748</v>
      </c>
      <c r="H1701" s="13" t="s">
        <v>12</v>
      </c>
      <c r="I1701" s="13" t="s">
        <v>12877</v>
      </c>
      <c r="J1701" s="13" t="s">
        <v>9859</v>
      </c>
      <c r="K1701" s="13">
        <v>22064527</v>
      </c>
      <c r="L1701" s="13">
        <v>0</v>
      </c>
      <c r="M1701" s="12" t="s">
        <v>29</v>
      </c>
      <c r="N1701" s="12" t="s">
        <v>5820</v>
      </c>
      <c r="O1701" s="12" t="s">
        <v>8859</v>
      </c>
    </row>
    <row r="1702" spans="1:15">
      <c r="A1702" s="13" t="s">
        <v>3560</v>
      </c>
      <c r="B1702" s="13" t="s">
        <v>3561</v>
      </c>
      <c r="D1702" s="13" t="s">
        <v>3561</v>
      </c>
      <c r="E1702" s="13" t="s">
        <v>3560</v>
      </c>
      <c r="F1702" s="13" t="s">
        <v>133</v>
      </c>
      <c r="G1702" s="13" t="s">
        <v>3519</v>
      </c>
      <c r="H1702" s="13" t="s">
        <v>4</v>
      </c>
      <c r="I1702" s="13" t="s">
        <v>12877</v>
      </c>
      <c r="J1702" s="13" t="s">
        <v>13203</v>
      </c>
      <c r="K1702" s="13">
        <v>25560632</v>
      </c>
      <c r="L1702" s="13">
        <v>25560632</v>
      </c>
      <c r="M1702" s="12" t="s">
        <v>29</v>
      </c>
      <c r="N1702" s="12" t="s">
        <v>7468</v>
      </c>
      <c r="O1702" s="12" t="s">
        <v>133</v>
      </c>
    </row>
    <row r="1703" spans="1:15">
      <c r="A1703" s="13" t="s">
        <v>3644</v>
      </c>
      <c r="B1703" s="13" t="s">
        <v>3647</v>
      </c>
      <c r="D1703" s="13" t="s">
        <v>3647</v>
      </c>
      <c r="E1703" s="13" t="s">
        <v>3644</v>
      </c>
      <c r="F1703" s="13" t="s">
        <v>3645</v>
      </c>
      <c r="G1703" s="13" t="s">
        <v>3519</v>
      </c>
      <c r="H1703" s="13" t="s">
        <v>12</v>
      </c>
      <c r="I1703" s="13" t="s">
        <v>12877</v>
      </c>
      <c r="J1703" s="13" t="s">
        <v>11921</v>
      </c>
      <c r="K1703" s="13">
        <v>25590208</v>
      </c>
      <c r="L1703" s="13">
        <v>25590208</v>
      </c>
      <c r="M1703" s="12" t="s">
        <v>29</v>
      </c>
      <c r="N1703" s="12" t="s">
        <v>383</v>
      </c>
      <c r="O1703" s="12" t="s">
        <v>3645</v>
      </c>
    </row>
    <row r="1704" spans="1:15">
      <c r="A1704" s="13" t="s">
        <v>11922</v>
      </c>
      <c r="B1704" s="13" t="s">
        <v>7391</v>
      </c>
      <c r="D1704" s="13" t="s">
        <v>7391</v>
      </c>
      <c r="E1704" s="13" t="s">
        <v>11922</v>
      </c>
      <c r="F1704" s="13" t="s">
        <v>11923</v>
      </c>
      <c r="G1704" s="13" t="s">
        <v>3519</v>
      </c>
      <c r="H1704" s="13" t="s">
        <v>6</v>
      </c>
      <c r="I1704" s="13" t="s">
        <v>12877</v>
      </c>
      <c r="J1704" s="13" t="s">
        <v>13204</v>
      </c>
      <c r="K1704" s="13">
        <v>22562427</v>
      </c>
      <c r="L1704" s="13">
        <v>0</v>
      </c>
      <c r="M1704" s="12" t="s">
        <v>29</v>
      </c>
      <c r="N1704" s="12" t="s">
        <v>6955</v>
      </c>
      <c r="O1704" s="12" t="s">
        <v>11923</v>
      </c>
    </row>
    <row r="1705" spans="1:15">
      <c r="A1705" s="13" t="s">
        <v>3660</v>
      </c>
      <c r="B1705" s="13" t="s">
        <v>3662</v>
      </c>
      <c r="D1705" s="13" t="s">
        <v>3662</v>
      </c>
      <c r="E1705" s="13" t="s">
        <v>3660</v>
      </c>
      <c r="F1705" s="13" t="s">
        <v>3661</v>
      </c>
      <c r="G1705" s="13" t="s">
        <v>3519</v>
      </c>
      <c r="H1705" s="13" t="s">
        <v>7</v>
      </c>
      <c r="I1705" s="13" t="s">
        <v>12877</v>
      </c>
      <c r="J1705" s="13" t="s">
        <v>3680</v>
      </c>
      <c r="K1705" s="13">
        <v>22000779</v>
      </c>
      <c r="L1705" s="13">
        <v>87350703</v>
      </c>
      <c r="M1705" s="12" t="s">
        <v>29</v>
      </c>
      <c r="N1705" s="12" t="s">
        <v>3659</v>
      </c>
      <c r="O1705" s="12" t="s">
        <v>3661</v>
      </c>
    </row>
    <row r="1706" spans="1:15">
      <c r="A1706" s="13" t="s">
        <v>3664</v>
      </c>
      <c r="B1706" s="13" t="s">
        <v>2543</v>
      </c>
      <c r="D1706" s="13" t="s">
        <v>2543</v>
      </c>
      <c r="E1706" s="13" t="s">
        <v>3664</v>
      </c>
      <c r="F1706" s="13" t="s">
        <v>3665</v>
      </c>
      <c r="G1706" s="13" t="s">
        <v>3519</v>
      </c>
      <c r="H1706" s="13" t="s">
        <v>7</v>
      </c>
      <c r="I1706" s="13" t="s">
        <v>12877</v>
      </c>
      <c r="J1706" s="13" t="s">
        <v>11925</v>
      </c>
      <c r="K1706" s="13">
        <v>25548379</v>
      </c>
      <c r="L1706" s="13">
        <v>25548379</v>
      </c>
      <c r="M1706" s="12" t="s">
        <v>29</v>
      </c>
      <c r="N1706" s="12" t="s">
        <v>3663</v>
      </c>
      <c r="O1706" s="12" t="s">
        <v>3665</v>
      </c>
    </row>
    <row r="1707" spans="1:15">
      <c r="A1707" s="13" t="s">
        <v>4711</v>
      </c>
      <c r="B1707" s="13" t="s">
        <v>2531</v>
      </c>
      <c r="D1707" s="13" t="s">
        <v>2531</v>
      </c>
      <c r="E1707" s="13" t="s">
        <v>4711</v>
      </c>
      <c r="F1707" s="13" t="s">
        <v>4712</v>
      </c>
      <c r="G1707" s="13" t="s">
        <v>1654</v>
      </c>
      <c r="H1707" s="13" t="s">
        <v>5</v>
      </c>
      <c r="I1707" s="13" t="s">
        <v>12877</v>
      </c>
      <c r="J1707" s="13" t="s">
        <v>4708</v>
      </c>
      <c r="K1707" s="13">
        <v>26953450</v>
      </c>
      <c r="L1707" s="13">
        <v>26953450</v>
      </c>
      <c r="M1707" s="12" t="s">
        <v>29</v>
      </c>
      <c r="N1707" s="12" t="s">
        <v>2872</v>
      </c>
      <c r="O1707" s="12" t="s">
        <v>4712</v>
      </c>
    </row>
    <row r="1708" spans="1:15">
      <c r="A1708" s="13" t="s">
        <v>4686</v>
      </c>
      <c r="B1708" s="13" t="s">
        <v>4551</v>
      </c>
      <c r="D1708" s="13" t="s">
        <v>4551</v>
      </c>
      <c r="E1708" s="13" t="s">
        <v>4686</v>
      </c>
      <c r="F1708" s="13" t="s">
        <v>2861</v>
      </c>
      <c r="G1708" s="13" t="s">
        <v>1654</v>
      </c>
      <c r="H1708" s="13" t="s">
        <v>6</v>
      </c>
      <c r="I1708" s="13" t="s">
        <v>12877</v>
      </c>
      <c r="J1708" s="13" t="s">
        <v>11926</v>
      </c>
      <c r="K1708" s="13">
        <v>26687643</v>
      </c>
      <c r="L1708" s="13">
        <v>0</v>
      </c>
      <c r="M1708" s="12" t="s">
        <v>29</v>
      </c>
      <c r="N1708" s="12" t="s">
        <v>4685</v>
      </c>
      <c r="O1708" s="12" t="s">
        <v>2861</v>
      </c>
    </row>
    <row r="1709" spans="1:15">
      <c r="A1709" s="13" t="s">
        <v>6341</v>
      </c>
      <c r="B1709" s="13" t="s">
        <v>4555</v>
      </c>
      <c r="D1709" s="13" t="s">
        <v>4555</v>
      </c>
      <c r="E1709" s="13" t="s">
        <v>6341</v>
      </c>
      <c r="F1709" s="13" t="s">
        <v>377</v>
      </c>
      <c r="G1709" s="13" t="s">
        <v>1654</v>
      </c>
      <c r="H1709" s="13" t="s">
        <v>3</v>
      </c>
      <c r="I1709" s="13" t="s">
        <v>12877</v>
      </c>
      <c r="J1709" s="13" t="s">
        <v>6342</v>
      </c>
      <c r="K1709" s="13">
        <v>26694406</v>
      </c>
      <c r="L1709" s="13">
        <v>26694406</v>
      </c>
      <c r="M1709" s="12" t="s">
        <v>29</v>
      </c>
      <c r="N1709" s="12" t="s">
        <v>7469</v>
      </c>
      <c r="O1709" s="12" t="s">
        <v>377</v>
      </c>
    </row>
    <row r="1710" spans="1:15">
      <c r="A1710" s="13" t="s">
        <v>863</v>
      </c>
      <c r="B1710" s="13" t="s">
        <v>865</v>
      </c>
      <c r="D1710" s="13" t="s">
        <v>865</v>
      </c>
      <c r="E1710" s="13" t="s">
        <v>863</v>
      </c>
      <c r="F1710" s="13" t="s">
        <v>864</v>
      </c>
      <c r="G1710" s="13" t="s">
        <v>10845</v>
      </c>
      <c r="H1710" s="13" t="s">
        <v>7</v>
      </c>
      <c r="I1710" s="13" t="s">
        <v>12877</v>
      </c>
      <c r="J1710" s="13" t="s">
        <v>6827</v>
      </c>
      <c r="K1710" s="13">
        <v>27510145</v>
      </c>
      <c r="L1710" s="13">
        <v>0</v>
      </c>
      <c r="M1710" s="12" t="s">
        <v>29</v>
      </c>
      <c r="N1710" s="12" t="s">
        <v>862</v>
      </c>
      <c r="O1710" s="12" t="s">
        <v>864</v>
      </c>
    </row>
    <row r="1711" spans="1:15">
      <c r="A1711" s="13" t="s">
        <v>5541</v>
      </c>
      <c r="B1711" s="13" t="s">
        <v>4561</v>
      </c>
      <c r="D1711" s="13" t="s">
        <v>4561</v>
      </c>
      <c r="E1711" s="13" t="s">
        <v>5541</v>
      </c>
      <c r="F1711" s="13" t="s">
        <v>5542</v>
      </c>
      <c r="G1711" s="13" t="s">
        <v>10753</v>
      </c>
      <c r="H1711" s="13" t="s">
        <v>5</v>
      </c>
      <c r="I1711" s="13" t="s">
        <v>12877</v>
      </c>
      <c r="J1711" s="13" t="s">
        <v>10195</v>
      </c>
      <c r="K1711" s="13">
        <v>27590203</v>
      </c>
      <c r="L1711" s="13">
        <v>27590203</v>
      </c>
      <c r="M1711" s="12" t="s">
        <v>29</v>
      </c>
      <c r="N1711" s="12" t="s">
        <v>7470</v>
      </c>
      <c r="O1711" s="12" t="s">
        <v>5542</v>
      </c>
    </row>
    <row r="1712" spans="1:15">
      <c r="A1712" s="13" t="s">
        <v>5598</v>
      </c>
      <c r="B1712" s="13" t="s">
        <v>3565</v>
      </c>
      <c r="D1712" s="13" t="s">
        <v>3565</v>
      </c>
      <c r="E1712" s="13" t="s">
        <v>5598</v>
      </c>
      <c r="F1712" s="13" t="s">
        <v>2811</v>
      </c>
      <c r="G1712" s="13" t="s">
        <v>10753</v>
      </c>
      <c r="H1712" s="13" t="s">
        <v>6</v>
      </c>
      <c r="I1712" s="13" t="s">
        <v>12877</v>
      </c>
      <c r="J1712" s="13" t="s">
        <v>11990</v>
      </c>
      <c r="K1712" s="13">
        <v>88346954</v>
      </c>
      <c r="L1712" s="13">
        <v>0</v>
      </c>
      <c r="M1712" s="12" t="s">
        <v>29</v>
      </c>
      <c r="N1712" s="12" t="s">
        <v>3773</v>
      </c>
      <c r="O1712" s="12" t="s">
        <v>2811</v>
      </c>
    </row>
    <row r="1713" spans="1:15">
      <c r="A1713" s="13" t="s">
        <v>5705</v>
      </c>
      <c r="B1713" s="13" t="s">
        <v>2596</v>
      </c>
      <c r="D1713" s="13" t="s">
        <v>2596</v>
      </c>
      <c r="E1713" s="13" t="s">
        <v>5705</v>
      </c>
      <c r="F1713" s="13" t="s">
        <v>5706</v>
      </c>
      <c r="G1713" s="13" t="s">
        <v>10753</v>
      </c>
      <c r="H1713" s="13" t="s">
        <v>13</v>
      </c>
      <c r="I1713" s="13" t="s">
        <v>12877</v>
      </c>
      <c r="J1713" s="13" t="s">
        <v>9384</v>
      </c>
      <c r="K1713" s="13">
        <v>27185271</v>
      </c>
      <c r="L1713" s="13">
        <v>27185271</v>
      </c>
      <c r="M1713" s="12" t="s">
        <v>29</v>
      </c>
      <c r="N1713" s="12" t="s">
        <v>7471</v>
      </c>
      <c r="O1713" s="12" t="s">
        <v>5706</v>
      </c>
    </row>
    <row r="1714" spans="1:15">
      <c r="A1714" s="13" t="s">
        <v>6042</v>
      </c>
      <c r="B1714" s="13" t="s">
        <v>2584</v>
      </c>
      <c r="D1714" s="13" t="s">
        <v>2584</v>
      </c>
      <c r="E1714" s="13" t="s">
        <v>6042</v>
      </c>
      <c r="F1714" s="13" t="s">
        <v>6043</v>
      </c>
      <c r="G1714" s="13" t="s">
        <v>10753</v>
      </c>
      <c r="H1714" s="13" t="s">
        <v>10</v>
      </c>
      <c r="I1714" s="13" t="s">
        <v>12877</v>
      </c>
      <c r="J1714" s="13" t="s">
        <v>7104</v>
      </c>
      <c r="K1714" s="13">
        <v>88346316</v>
      </c>
      <c r="L1714" s="13">
        <v>0</v>
      </c>
      <c r="M1714" s="12" t="s">
        <v>29</v>
      </c>
      <c r="N1714" s="12" t="s">
        <v>7472</v>
      </c>
      <c r="O1714" s="12" t="s">
        <v>6043</v>
      </c>
    </row>
    <row r="1715" spans="1:15">
      <c r="A1715" s="13" t="s">
        <v>5724</v>
      </c>
      <c r="B1715" s="13" t="s">
        <v>1819</v>
      </c>
      <c r="D1715" s="13" t="s">
        <v>1819</v>
      </c>
      <c r="E1715" s="13" t="s">
        <v>5724</v>
      </c>
      <c r="F1715" s="13" t="s">
        <v>146</v>
      </c>
      <c r="G1715" s="13" t="s">
        <v>10753</v>
      </c>
      <c r="H1715" s="13" t="s">
        <v>13</v>
      </c>
      <c r="I1715" s="13" t="s">
        <v>12877</v>
      </c>
      <c r="J1715" s="13" t="s">
        <v>8855</v>
      </c>
      <c r="K1715" s="13">
        <v>83100099</v>
      </c>
      <c r="L1715" s="13">
        <v>0</v>
      </c>
      <c r="M1715" s="12" t="s">
        <v>29</v>
      </c>
      <c r="N1715" s="12" t="s">
        <v>5723</v>
      </c>
      <c r="O1715" s="12" t="s">
        <v>146</v>
      </c>
    </row>
    <row r="1716" spans="1:15">
      <c r="A1716" s="13" t="s">
        <v>2344</v>
      </c>
      <c r="B1716" s="13" t="s">
        <v>2345</v>
      </c>
      <c r="D1716" s="13" t="s">
        <v>2345</v>
      </c>
      <c r="E1716" s="13" t="s">
        <v>2344</v>
      </c>
      <c r="F1716" s="13" t="s">
        <v>10313</v>
      </c>
      <c r="G1716" s="13" t="s">
        <v>73</v>
      </c>
      <c r="H1716" s="13" t="s">
        <v>6</v>
      </c>
      <c r="I1716" s="13" t="s">
        <v>12877</v>
      </c>
      <c r="J1716" s="13" t="s">
        <v>9385</v>
      </c>
      <c r="K1716" s="13">
        <v>24542005</v>
      </c>
      <c r="L1716" s="13">
        <v>24542005</v>
      </c>
      <c r="M1716" s="12" t="s">
        <v>29</v>
      </c>
      <c r="N1716" s="12" t="s">
        <v>6905</v>
      </c>
      <c r="O1716" s="12" t="s">
        <v>10313</v>
      </c>
    </row>
    <row r="1717" spans="1:15">
      <c r="A1717" s="13" t="s">
        <v>8577</v>
      </c>
      <c r="B1717" s="13" t="s">
        <v>7320</v>
      </c>
      <c r="D1717" s="13" t="s">
        <v>7320</v>
      </c>
      <c r="E1717" s="13" t="s">
        <v>8577</v>
      </c>
      <c r="F1717" s="13" t="s">
        <v>8643</v>
      </c>
      <c r="G1717" s="13" t="s">
        <v>297</v>
      </c>
      <c r="H1717" s="13" t="s">
        <v>3</v>
      </c>
      <c r="I1717" s="13" t="s">
        <v>12877</v>
      </c>
      <c r="J1717" s="13" t="s">
        <v>13205</v>
      </c>
      <c r="K1717" s="13">
        <v>24163745</v>
      </c>
      <c r="L1717" s="13">
        <v>24163745</v>
      </c>
      <c r="M1717" s="12" t="s">
        <v>29</v>
      </c>
      <c r="N1717" s="12" t="s">
        <v>793</v>
      </c>
      <c r="O1717" s="12" t="s">
        <v>8643</v>
      </c>
    </row>
    <row r="1718" spans="1:15">
      <c r="A1718" s="13" t="s">
        <v>6276</v>
      </c>
      <c r="B1718" s="13" t="s">
        <v>4258</v>
      </c>
      <c r="D1718" s="13" t="s">
        <v>4258</v>
      </c>
      <c r="E1718" s="13" t="s">
        <v>6276</v>
      </c>
      <c r="F1718" s="13" t="s">
        <v>459</v>
      </c>
      <c r="G1718" s="13" t="s">
        <v>297</v>
      </c>
      <c r="H1718" s="13" t="s">
        <v>3</v>
      </c>
      <c r="I1718" s="13" t="s">
        <v>12877</v>
      </c>
      <c r="J1718" s="13" t="s">
        <v>7904</v>
      </c>
      <c r="K1718" s="13">
        <v>24168997</v>
      </c>
      <c r="L1718" s="13">
        <v>24170333</v>
      </c>
      <c r="M1718" s="12" t="s">
        <v>29</v>
      </c>
      <c r="N1718" s="12" t="s">
        <v>7473</v>
      </c>
      <c r="O1718" s="12" t="s">
        <v>459</v>
      </c>
    </row>
    <row r="1719" spans="1:15">
      <c r="A1719" s="13" t="s">
        <v>773</v>
      </c>
      <c r="B1719" s="13" t="s">
        <v>775</v>
      </c>
      <c r="D1719" s="13" t="s">
        <v>775</v>
      </c>
      <c r="E1719" s="13" t="s">
        <v>773</v>
      </c>
      <c r="F1719" s="13" t="s">
        <v>774</v>
      </c>
      <c r="G1719" s="13" t="s">
        <v>297</v>
      </c>
      <c r="H1719" s="13" t="s">
        <v>3</v>
      </c>
      <c r="I1719" s="13" t="s">
        <v>12877</v>
      </c>
      <c r="J1719" s="13" t="s">
        <v>9386</v>
      </c>
      <c r="K1719" s="13">
        <v>24164564</v>
      </c>
      <c r="L1719" s="13">
        <v>0</v>
      </c>
      <c r="M1719" s="12" t="s">
        <v>29</v>
      </c>
      <c r="N1719" s="12" t="s">
        <v>528</v>
      </c>
      <c r="O1719" s="12" t="s">
        <v>774</v>
      </c>
    </row>
    <row r="1720" spans="1:15">
      <c r="A1720" s="13" t="s">
        <v>10967</v>
      </c>
      <c r="B1720" s="13" t="s">
        <v>7268</v>
      </c>
      <c r="D1720" s="13" t="s">
        <v>7268</v>
      </c>
      <c r="E1720" s="13" t="s">
        <v>10967</v>
      </c>
      <c r="F1720" s="13" t="s">
        <v>1524</v>
      </c>
      <c r="G1720" s="13" t="s">
        <v>167</v>
      </c>
      <c r="H1720" s="13" t="s">
        <v>10</v>
      </c>
      <c r="I1720" s="13" t="s">
        <v>12877</v>
      </c>
      <c r="J1720" s="13" t="s">
        <v>13206</v>
      </c>
      <c r="K1720" s="13">
        <v>72966494</v>
      </c>
      <c r="L1720" s="13">
        <v>0</v>
      </c>
      <c r="M1720" s="12" t="s">
        <v>29</v>
      </c>
      <c r="N1720" s="12" t="s">
        <v>4025</v>
      </c>
      <c r="O1720" s="12" t="s">
        <v>1524</v>
      </c>
    </row>
    <row r="1721" spans="1:15">
      <c r="A1721" s="13" t="s">
        <v>820</v>
      </c>
      <c r="B1721" s="13" t="s">
        <v>822</v>
      </c>
      <c r="D1721" s="13" t="s">
        <v>822</v>
      </c>
      <c r="E1721" s="13" t="s">
        <v>820</v>
      </c>
      <c r="F1721" s="13" t="s">
        <v>708</v>
      </c>
      <c r="G1721" s="13" t="s">
        <v>297</v>
      </c>
      <c r="H1721" s="13" t="s">
        <v>4</v>
      </c>
      <c r="I1721" s="13" t="s">
        <v>12877</v>
      </c>
      <c r="J1721" s="13" t="s">
        <v>6937</v>
      </c>
      <c r="K1721" s="13">
        <v>24170576</v>
      </c>
      <c r="L1721" s="13">
        <v>0</v>
      </c>
      <c r="M1721" s="12" t="s">
        <v>29</v>
      </c>
      <c r="N1721" s="12" t="s">
        <v>6852</v>
      </c>
      <c r="O1721" s="12" t="s">
        <v>708</v>
      </c>
    </row>
    <row r="1722" spans="1:15">
      <c r="A1722" s="13" t="s">
        <v>829</v>
      </c>
      <c r="B1722" s="13" t="s">
        <v>127</v>
      </c>
      <c r="D1722" s="13" t="s">
        <v>127</v>
      </c>
      <c r="E1722" s="13" t="s">
        <v>829</v>
      </c>
      <c r="F1722" s="13" t="s">
        <v>104</v>
      </c>
      <c r="G1722" s="13" t="s">
        <v>297</v>
      </c>
      <c r="H1722" s="13" t="s">
        <v>4</v>
      </c>
      <c r="I1722" s="13" t="s">
        <v>12877</v>
      </c>
      <c r="J1722" s="13" t="s">
        <v>13207</v>
      </c>
      <c r="K1722" s="13">
        <v>24170274</v>
      </c>
      <c r="L1722" s="13">
        <v>0</v>
      </c>
      <c r="M1722" s="12" t="s">
        <v>29</v>
      </c>
      <c r="N1722" s="12" t="s">
        <v>7474</v>
      </c>
      <c r="O1722" s="12" t="s">
        <v>104</v>
      </c>
    </row>
    <row r="1723" spans="1:15">
      <c r="A1723" s="13" t="s">
        <v>841</v>
      </c>
      <c r="B1723" s="13" t="s">
        <v>843</v>
      </c>
      <c r="D1723" s="13" t="s">
        <v>843</v>
      </c>
      <c r="E1723" s="13" t="s">
        <v>841</v>
      </c>
      <c r="F1723" s="13" t="s">
        <v>842</v>
      </c>
      <c r="G1723" s="13" t="s">
        <v>297</v>
      </c>
      <c r="H1723" s="13" t="s">
        <v>5</v>
      </c>
      <c r="I1723" s="13" t="s">
        <v>12877</v>
      </c>
      <c r="J1723" s="13" t="s">
        <v>821</v>
      </c>
      <c r="K1723" s="13">
        <v>27704355</v>
      </c>
      <c r="L1723" s="13">
        <v>0</v>
      </c>
      <c r="M1723" s="12" t="s">
        <v>29</v>
      </c>
      <c r="N1723" s="12" t="s">
        <v>840</v>
      </c>
      <c r="O1723" s="12" t="s">
        <v>842</v>
      </c>
    </row>
    <row r="1724" spans="1:15">
      <c r="A1724" s="13" t="s">
        <v>8578</v>
      </c>
      <c r="B1724" s="13" t="s">
        <v>7349</v>
      </c>
      <c r="D1724" s="13" t="s">
        <v>7349</v>
      </c>
      <c r="E1724" s="13" t="s">
        <v>8578</v>
      </c>
      <c r="F1724" s="13" t="s">
        <v>8644</v>
      </c>
      <c r="G1724" s="13" t="s">
        <v>297</v>
      </c>
      <c r="H1724" s="13" t="s">
        <v>6</v>
      </c>
      <c r="I1724" s="13" t="s">
        <v>12877</v>
      </c>
      <c r="J1724" s="13" t="s">
        <v>7906</v>
      </c>
      <c r="K1724" s="13">
        <v>24168558</v>
      </c>
      <c r="L1724" s="13">
        <v>24168558</v>
      </c>
      <c r="M1724" s="12" t="s">
        <v>29</v>
      </c>
      <c r="N1724" s="12" t="s">
        <v>887</v>
      </c>
      <c r="O1724" s="12" t="s">
        <v>8644</v>
      </c>
    </row>
    <row r="1725" spans="1:15">
      <c r="A1725" s="13" t="s">
        <v>986</v>
      </c>
      <c r="B1725" s="13" t="s">
        <v>988</v>
      </c>
      <c r="D1725" s="13" t="s">
        <v>988</v>
      </c>
      <c r="E1725" s="13" t="s">
        <v>986</v>
      </c>
      <c r="F1725" s="13" t="s">
        <v>987</v>
      </c>
      <c r="G1725" s="13" t="s">
        <v>297</v>
      </c>
      <c r="H1725" s="13" t="s">
        <v>7</v>
      </c>
      <c r="I1725" s="13" t="s">
        <v>12877</v>
      </c>
      <c r="J1725" s="13" t="s">
        <v>10968</v>
      </c>
      <c r="K1725" s="13">
        <v>24183124</v>
      </c>
      <c r="L1725" s="13">
        <v>0</v>
      </c>
      <c r="M1725" s="12" t="s">
        <v>29</v>
      </c>
      <c r="N1725" s="12" t="s">
        <v>985</v>
      </c>
      <c r="O1725" s="12" t="s">
        <v>987</v>
      </c>
    </row>
    <row r="1726" spans="1:15">
      <c r="A1726" s="13" t="s">
        <v>956</v>
      </c>
      <c r="B1726" s="13" t="s">
        <v>957</v>
      </c>
      <c r="D1726" s="13" t="s">
        <v>957</v>
      </c>
      <c r="E1726" s="13" t="s">
        <v>956</v>
      </c>
      <c r="F1726" s="13" t="s">
        <v>7475</v>
      </c>
      <c r="G1726" s="13" t="s">
        <v>297</v>
      </c>
      <c r="H1726" s="13" t="s">
        <v>7</v>
      </c>
      <c r="I1726" s="13" t="s">
        <v>12877</v>
      </c>
      <c r="J1726" s="13" t="s">
        <v>8646</v>
      </c>
      <c r="K1726" s="13">
        <v>24185997</v>
      </c>
      <c r="L1726" s="13">
        <v>24185660</v>
      </c>
      <c r="M1726" s="12" t="s">
        <v>29</v>
      </c>
      <c r="N1726" s="12" t="s">
        <v>955</v>
      </c>
      <c r="O1726" s="12" t="s">
        <v>7475</v>
      </c>
    </row>
    <row r="1727" spans="1:15">
      <c r="A1727" s="13" t="s">
        <v>8579</v>
      </c>
      <c r="B1727" s="13" t="s">
        <v>7282</v>
      </c>
      <c r="D1727" s="13" t="s">
        <v>7282</v>
      </c>
      <c r="E1727" s="13" t="s">
        <v>8579</v>
      </c>
      <c r="F1727" s="13" t="s">
        <v>8162</v>
      </c>
      <c r="G1727" s="13" t="s">
        <v>297</v>
      </c>
      <c r="H1727" s="13" t="s">
        <v>10</v>
      </c>
      <c r="I1727" s="13" t="s">
        <v>12877</v>
      </c>
      <c r="J1727" s="13" t="s">
        <v>8649</v>
      </c>
      <c r="K1727" s="13">
        <v>27793169</v>
      </c>
      <c r="L1727" s="13">
        <v>22793169</v>
      </c>
      <c r="M1727" s="12" t="s">
        <v>29</v>
      </c>
      <c r="N1727" s="12" t="s">
        <v>1019</v>
      </c>
      <c r="O1727" s="12" t="s">
        <v>8162</v>
      </c>
    </row>
    <row r="1728" spans="1:15">
      <c r="A1728" s="13" t="s">
        <v>1039</v>
      </c>
      <c r="B1728" s="13" t="s">
        <v>1040</v>
      </c>
      <c r="D1728" s="13" t="s">
        <v>1040</v>
      </c>
      <c r="E1728" s="13" t="s">
        <v>1039</v>
      </c>
      <c r="F1728" s="13" t="s">
        <v>208</v>
      </c>
      <c r="G1728" s="13" t="s">
        <v>297</v>
      </c>
      <c r="H1728" s="13" t="s">
        <v>10</v>
      </c>
      <c r="I1728" s="13" t="s">
        <v>12877</v>
      </c>
      <c r="J1728" s="13" t="s">
        <v>8650</v>
      </c>
      <c r="K1728" s="13">
        <v>27793072</v>
      </c>
      <c r="L1728" s="13">
        <v>27793072</v>
      </c>
      <c r="M1728" s="12" t="s">
        <v>29</v>
      </c>
      <c r="N1728" s="12" t="s">
        <v>1038</v>
      </c>
      <c r="O1728" s="12" t="s">
        <v>208</v>
      </c>
    </row>
    <row r="1729" spans="1:15">
      <c r="A1729" s="13" t="s">
        <v>13208</v>
      </c>
      <c r="B1729" s="13" t="s">
        <v>7481</v>
      </c>
      <c r="D1729" s="13" t="s">
        <v>7481</v>
      </c>
      <c r="E1729" s="13" t="s">
        <v>13208</v>
      </c>
      <c r="F1729" s="13" t="s">
        <v>456</v>
      </c>
      <c r="G1729" s="13" t="s">
        <v>297</v>
      </c>
      <c r="H1729" s="13" t="s">
        <v>10</v>
      </c>
      <c r="I1729" s="13" t="s">
        <v>12877</v>
      </c>
      <c r="J1729" s="13" t="s">
        <v>13209</v>
      </c>
      <c r="K1729" s="13">
        <v>24160427</v>
      </c>
      <c r="L1729" s="13">
        <v>0</v>
      </c>
      <c r="M1729" s="12" t="s">
        <v>29</v>
      </c>
      <c r="N1729" s="12" t="s">
        <v>323</v>
      </c>
      <c r="O1729" s="12" t="s">
        <v>456</v>
      </c>
    </row>
    <row r="1730" spans="1:15">
      <c r="A1730" s="13" t="s">
        <v>5045</v>
      </c>
      <c r="B1730" s="13" t="s">
        <v>4597</v>
      </c>
      <c r="D1730" s="13" t="s">
        <v>4597</v>
      </c>
      <c r="E1730" s="13" t="s">
        <v>5045</v>
      </c>
      <c r="F1730" s="13" t="s">
        <v>5046</v>
      </c>
      <c r="G1730" s="13" t="s">
        <v>10749</v>
      </c>
      <c r="H1730" s="13" t="s">
        <v>13</v>
      </c>
      <c r="I1730" s="13" t="s">
        <v>12877</v>
      </c>
      <c r="J1730" s="13" t="s">
        <v>10314</v>
      </c>
      <c r="K1730" s="13">
        <v>27411013</v>
      </c>
      <c r="L1730" s="13">
        <v>27411162</v>
      </c>
      <c r="M1730" s="12" t="s">
        <v>29</v>
      </c>
      <c r="N1730" s="12" t="s">
        <v>2929</v>
      </c>
      <c r="O1730" s="12" t="s">
        <v>5046</v>
      </c>
    </row>
    <row r="1731" spans="1:15">
      <c r="A1731" s="13" t="s">
        <v>3353</v>
      </c>
      <c r="B1731" s="13" t="s">
        <v>3355</v>
      </c>
      <c r="D1731" s="13" t="s">
        <v>3355</v>
      </c>
      <c r="E1731" s="13" t="s">
        <v>3353</v>
      </c>
      <c r="F1731" s="13" t="s">
        <v>3354</v>
      </c>
      <c r="G1731" s="13" t="s">
        <v>201</v>
      </c>
      <c r="H1731" s="13" t="s">
        <v>5</v>
      </c>
      <c r="I1731" s="13" t="s">
        <v>12877</v>
      </c>
      <c r="J1731" s="13" t="s">
        <v>13210</v>
      </c>
      <c r="K1731" s="13">
        <v>25712235</v>
      </c>
      <c r="L1731" s="13">
        <v>88215250</v>
      </c>
      <c r="M1731" s="12" t="s">
        <v>29</v>
      </c>
      <c r="N1731" s="12" t="s">
        <v>1168</v>
      </c>
      <c r="O1731" s="12" t="s">
        <v>3354</v>
      </c>
    </row>
    <row r="1732" spans="1:15">
      <c r="A1732" s="13" t="s">
        <v>3313</v>
      </c>
      <c r="B1732" s="13" t="s">
        <v>3314</v>
      </c>
      <c r="D1732" s="13" t="s">
        <v>3314</v>
      </c>
      <c r="E1732" s="13" t="s">
        <v>3313</v>
      </c>
      <c r="F1732" s="13" t="s">
        <v>387</v>
      </c>
      <c r="G1732" s="13" t="s">
        <v>201</v>
      </c>
      <c r="H1732" s="13" t="s">
        <v>5</v>
      </c>
      <c r="I1732" s="13" t="s">
        <v>12877</v>
      </c>
      <c r="J1732" s="13" t="s">
        <v>11928</v>
      </c>
      <c r="K1732" s="13">
        <v>25711115</v>
      </c>
      <c r="L1732" s="13">
        <v>0</v>
      </c>
      <c r="M1732" s="12" t="s">
        <v>29</v>
      </c>
      <c r="N1732" s="12" t="s">
        <v>2908</v>
      </c>
      <c r="O1732" s="12" t="s">
        <v>387</v>
      </c>
    </row>
    <row r="1733" spans="1:15">
      <c r="A1733" s="13" t="s">
        <v>3324</v>
      </c>
      <c r="B1733" s="13" t="s">
        <v>3326</v>
      </c>
      <c r="D1733" s="13" t="s">
        <v>3326</v>
      </c>
      <c r="E1733" s="13" t="s">
        <v>3324</v>
      </c>
      <c r="F1733" s="13" t="s">
        <v>3325</v>
      </c>
      <c r="G1733" s="13" t="s">
        <v>201</v>
      </c>
      <c r="H1733" s="13" t="s">
        <v>5</v>
      </c>
      <c r="I1733" s="13" t="s">
        <v>12877</v>
      </c>
      <c r="J1733" s="13" t="s">
        <v>9387</v>
      </c>
      <c r="K1733" s="13">
        <v>25711148</v>
      </c>
      <c r="L1733" s="13">
        <v>25711148</v>
      </c>
      <c r="M1733" s="12" t="s">
        <v>29</v>
      </c>
      <c r="N1733" s="12" t="s">
        <v>3016</v>
      </c>
      <c r="O1733" s="12" t="s">
        <v>3325</v>
      </c>
    </row>
    <row r="1734" spans="1:15">
      <c r="A1734" s="13" t="s">
        <v>3339</v>
      </c>
      <c r="B1734" s="13" t="s">
        <v>3341</v>
      </c>
      <c r="D1734" s="13" t="s">
        <v>3341</v>
      </c>
      <c r="E1734" s="13" t="s">
        <v>3339</v>
      </c>
      <c r="F1734" s="13" t="s">
        <v>3340</v>
      </c>
      <c r="G1734" s="13" t="s">
        <v>201</v>
      </c>
      <c r="H1734" s="13" t="s">
        <v>5</v>
      </c>
      <c r="I1734" s="13" t="s">
        <v>12877</v>
      </c>
      <c r="J1734" s="13" t="s">
        <v>13211</v>
      </c>
      <c r="K1734" s="13">
        <v>25712348</v>
      </c>
      <c r="L1734" s="13">
        <v>25712348</v>
      </c>
      <c r="M1734" s="12" t="s">
        <v>29</v>
      </c>
      <c r="N1734" s="12" t="s">
        <v>3338</v>
      </c>
      <c r="O1734" s="12" t="s">
        <v>3340</v>
      </c>
    </row>
    <row r="1735" spans="1:15">
      <c r="A1735" s="13" t="s">
        <v>7811</v>
      </c>
      <c r="B1735" s="13" t="s">
        <v>7805</v>
      </c>
      <c r="D1735" s="13" t="s">
        <v>7805</v>
      </c>
      <c r="E1735" s="13" t="s">
        <v>7811</v>
      </c>
      <c r="F1735" s="13" t="s">
        <v>1259</v>
      </c>
      <c r="G1735" s="13" t="s">
        <v>10749</v>
      </c>
      <c r="H1735" s="13" t="s">
        <v>13</v>
      </c>
      <c r="I1735" s="13" t="s">
        <v>12877</v>
      </c>
      <c r="J1735" s="13" t="s">
        <v>13212</v>
      </c>
      <c r="K1735" s="13">
        <v>27418045</v>
      </c>
      <c r="L1735" s="13">
        <v>27418045</v>
      </c>
      <c r="M1735" s="12" t="s">
        <v>29</v>
      </c>
      <c r="N1735" s="12" t="s">
        <v>7798</v>
      </c>
      <c r="O1735" s="12" t="s">
        <v>1259</v>
      </c>
    </row>
    <row r="1736" spans="1:15">
      <c r="A1736" s="13" t="s">
        <v>3699</v>
      </c>
      <c r="B1736" s="13" t="s">
        <v>3701</v>
      </c>
      <c r="D1736" s="13" t="s">
        <v>3701</v>
      </c>
      <c r="E1736" s="13" t="s">
        <v>3699</v>
      </c>
      <c r="F1736" s="13" t="s">
        <v>9861</v>
      </c>
      <c r="G1736" s="13" t="s">
        <v>172</v>
      </c>
      <c r="H1736" s="13" t="s">
        <v>3</v>
      </c>
      <c r="I1736" s="13" t="s">
        <v>12877</v>
      </c>
      <c r="J1736" s="13" t="s">
        <v>3835</v>
      </c>
      <c r="K1736" s="13">
        <v>22371265</v>
      </c>
      <c r="L1736" s="13">
        <v>22371265</v>
      </c>
      <c r="M1736" s="12" t="s">
        <v>29</v>
      </c>
      <c r="N1736" s="12" t="s">
        <v>3698</v>
      </c>
      <c r="O1736" s="12" t="s">
        <v>3700</v>
      </c>
    </row>
    <row r="1737" spans="1:15">
      <c r="A1737" s="13" t="s">
        <v>8596</v>
      </c>
      <c r="B1737" s="13" t="s">
        <v>7554</v>
      </c>
      <c r="D1737" s="13" t="s">
        <v>7554</v>
      </c>
      <c r="E1737" s="13" t="s">
        <v>8596</v>
      </c>
      <c r="F1737" s="13" t="s">
        <v>8867</v>
      </c>
      <c r="G1737" s="13" t="s">
        <v>115</v>
      </c>
      <c r="H1737" s="13" t="s">
        <v>5</v>
      </c>
      <c r="I1737" s="13" t="s">
        <v>12877</v>
      </c>
      <c r="J1737" s="13" t="s">
        <v>10388</v>
      </c>
      <c r="K1737" s="13">
        <v>22005417</v>
      </c>
      <c r="L1737" s="13">
        <v>0</v>
      </c>
      <c r="M1737" s="12" t="s">
        <v>29</v>
      </c>
      <c r="N1737" s="12" t="s">
        <v>8529</v>
      </c>
      <c r="O1737" s="12" t="s">
        <v>8867</v>
      </c>
    </row>
    <row r="1738" spans="1:15">
      <c r="A1738" s="13" t="s">
        <v>7955</v>
      </c>
      <c r="B1738" s="13" t="s">
        <v>4610</v>
      </c>
      <c r="D1738" s="13" t="s">
        <v>4610</v>
      </c>
      <c r="E1738" s="13" t="s">
        <v>7955</v>
      </c>
      <c r="F1738" s="13" t="s">
        <v>6271</v>
      </c>
      <c r="G1738" s="13" t="s">
        <v>172</v>
      </c>
      <c r="H1738" s="13" t="s">
        <v>9</v>
      </c>
      <c r="I1738" s="13" t="s">
        <v>12877</v>
      </c>
      <c r="J1738" s="13" t="s">
        <v>13213</v>
      </c>
      <c r="K1738" s="13">
        <v>22684047</v>
      </c>
      <c r="L1738" s="13">
        <v>0</v>
      </c>
      <c r="M1738" s="12" t="s">
        <v>29</v>
      </c>
      <c r="N1738" s="12" t="s">
        <v>7476</v>
      </c>
      <c r="O1738" s="12" t="s">
        <v>6271</v>
      </c>
    </row>
    <row r="1739" spans="1:15">
      <c r="A1739" s="13" t="s">
        <v>7801</v>
      </c>
      <c r="B1739" s="13" t="s">
        <v>7807</v>
      </c>
      <c r="D1739" s="13" t="s">
        <v>7807</v>
      </c>
      <c r="E1739" s="13" t="s">
        <v>7801</v>
      </c>
      <c r="F1739" s="13" t="s">
        <v>7802</v>
      </c>
      <c r="G1739" s="13" t="s">
        <v>195</v>
      </c>
      <c r="H1739" s="13" t="s">
        <v>4</v>
      </c>
      <c r="I1739" s="13" t="s">
        <v>12877</v>
      </c>
      <c r="J1739" s="13" t="s">
        <v>13214</v>
      </c>
      <c r="K1739" s="13">
        <v>26580734</v>
      </c>
      <c r="L1739" s="13">
        <v>0</v>
      </c>
      <c r="M1739" s="12" t="s">
        <v>29</v>
      </c>
      <c r="N1739" s="12" t="s">
        <v>194</v>
      </c>
      <c r="O1739" s="12" t="s">
        <v>7802</v>
      </c>
    </row>
    <row r="1740" spans="1:15">
      <c r="A1740" s="13" t="s">
        <v>4416</v>
      </c>
      <c r="B1740" s="13" t="s">
        <v>4418</v>
      </c>
      <c r="D1740" s="13" t="s">
        <v>4418</v>
      </c>
      <c r="E1740" s="13" t="s">
        <v>4416</v>
      </c>
      <c r="F1740" s="13" t="s">
        <v>8246</v>
      </c>
      <c r="G1740" s="13" t="s">
        <v>195</v>
      </c>
      <c r="H1740" s="13" t="s">
        <v>3</v>
      </c>
      <c r="I1740" s="13" t="s">
        <v>12877</v>
      </c>
      <c r="J1740" s="13" t="s">
        <v>4417</v>
      </c>
      <c r="K1740" s="13">
        <v>26803307</v>
      </c>
      <c r="L1740" s="13">
        <v>26803307</v>
      </c>
      <c r="M1740" s="12" t="s">
        <v>29</v>
      </c>
      <c r="N1740" s="12" t="s">
        <v>7477</v>
      </c>
      <c r="O1740" s="12" t="s">
        <v>8246</v>
      </c>
    </row>
    <row r="1741" spans="1:15">
      <c r="A1741" s="13" t="s">
        <v>3898</v>
      </c>
      <c r="B1741" s="13" t="s">
        <v>3899</v>
      </c>
      <c r="D1741" s="13" t="s">
        <v>3899</v>
      </c>
      <c r="E1741" s="13" t="s">
        <v>3898</v>
      </c>
      <c r="F1741" s="13" t="s">
        <v>811</v>
      </c>
      <c r="G1741" s="13" t="s">
        <v>10767</v>
      </c>
      <c r="H1741" s="13" t="s">
        <v>3</v>
      </c>
      <c r="I1741" s="13" t="s">
        <v>12877</v>
      </c>
      <c r="J1741" s="13" t="s">
        <v>9862</v>
      </c>
      <c r="K1741" s="13">
        <v>27612195</v>
      </c>
      <c r="L1741" s="13">
        <v>27612195</v>
      </c>
      <c r="M1741" s="12" t="s">
        <v>29</v>
      </c>
      <c r="N1741" s="12" t="s">
        <v>1729</v>
      </c>
      <c r="O1741" s="12" t="s">
        <v>811</v>
      </c>
    </row>
    <row r="1742" spans="1:15">
      <c r="A1742" s="13" t="s">
        <v>3909</v>
      </c>
      <c r="B1742" s="13" t="s">
        <v>3911</v>
      </c>
      <c r="D1742" s="13" t="s">
        <v>3911</v>
      </c>
      <c r="E1742" s="13" t="s">
        <v>3909</v>
      </c>
      <c r="F1742" s="13" t="s">
        <v>3910</v>
      </c>
      <c r="G1742" s="13" t="s">
        <v>172</v>
      </c>
      <c r="H1742" s="13" t="s">
        <v>3</v>
      </c>
      <c r="I1742" s="13" t="s">
        <v>12877</v>
      </c>
      <c r="J1742" s="13" t="s">
        <v>8763</v>
      </c>
      <c r="K1742" s="13">
        <v>24820052</v>
      </c>
      <c r="L1742" s="13">
        <v>0</v>
      </c>
      <c r="M1742" s="12" t="s">
        <v>29</v>
      </c>
      <c r="N1742" s="12" t="s">
        <v>2820</v>
      </c>
      <c r="O1742" s="12" t="s">
        <v>3910</v>
      </c>
    </row>
    <row r="1743" spans="1:15">
      <c r="A1743" s="13" t="s">
        <v>6124</v>
      </c>
      <c r="B1743" s="13" t="s">
        <v>4619</v>
      </c>
      <c r="D1743" s="13" t="s">
        <v>4619</v>
      </c>
      <c r="E1743" s="13" t="s">
        <v>6124</v>
      </c>
      <c r="F1743" s="13" t="s">
        <v>8065</v>
      </c>
      <c r="G1743" s="13" t="s">
        <v>10767</v>
      </c>
      <c r="H1743" s="13" t="s">
        <v>4</v>
      </c>
      <c r="I1743" s="13" t="s">
        <v>12877</v>
      </c>
      <c r="J1743" s="13" t="s">
        <v>9863</v>
      </c>
      <c r="K1743" s="13">
        <v>27642980</v>
      </c>
      <c r="L1743" s="13">
        <v>27642980</v>
      </c>
      <c r="M1743" s="12" t="s">
        <v>29</v>
      </c>
      <c r="N1743" s="12" t="s">
        <v>7478</v>
      </c>
      <c r="O1743" s="12" t="s">
        <v>8065</v>
      </c>
    </row>
    <row r="1744" spans="1:15">
      <c r="A1744" s="13" t="s">
        <v>3965</v>
      </c>
      <c r="B1744" s="13" t="s">
        <v>3967</v>
      </c>
      <c r="D1744" s="13" t="s">
        <v>3967</v>
      </c>
      <c r="E1744" s="13" t="s">
        <v>3965</v>
      </c>
      <c r="F1744" s="13" t="s">
        <v>3966</v>
      </c>
      <c r="G1744" s="13" t="s">
        <v>10767</v>
      </c>
      <c r="H1744" s="13" t="s">
        <v>4</v>
      </c>
      <c r="I1744" s="13" t="s">
        <v>12877</v>
      </c>
      <c r="J1744" s="13" t="s">
        <v>13215</v>
      </c>
      <c r="K1744" s="13">
        <v>27642316</v>
      </c>
      <c r="L1744" s="13">
        <v>27642316</v>
      </c>
      <c r="M1744" s="12" t="s">
        <v>29</v>
      </c>
      <c r="N1744" s="12" t="s">
        <v>3381</v>
      </c>
      <c r="O1744" s="12" t="s">
        <v>3966</v>
      </c>
    </row>
    <row r="1745" spans="1:15">
      <c r="A1745" s="13" t="s">
        <v>5065</v>
      </c>
      <c r="B1745" s="13" t="s">
        <v>4622</v>
      </c>
      <c r="D1745" s="13" t="s">
        <v>4622</v>
      </c>
      <c r="E1745" s="13" t="s">
        <v>5065</v>
      </c>
      <c r="F1745" s="13" t="s">
        <v>5066</v>
      </c>
      <c r="G1745" s="13" t="s">
        <v>10749</v>
      </c>
      <c r="H1745" s="13" t="s">
        <v>13</v>
      </c>
      <c r="I1745" s="13" t="s">
        <v>12877</v>
      </c>
      <c r="J1745" s="13" t="s">
        <v>8831</v>
      </c>
      <c r="K1745" s="13">
        <v>27863069</v>
      </c>
      <c r="L1745" s="13">
        <v>27863069</v>
      </c>
      <c r="M1745" s="12" t="s">
        <v>29</v>
      </c>
      <c r="N1745" s="12" t="s">
        <v>5064</v>
      </c>
      <c r="O1745" s="12" t="s">
        <v>5066</v>
      </c>
    </row>
    <row r="1746" spans="1:15">
      <c r="A1746" s="13" t="s">
        <v>6256</v>
      </c>
      <c r="B1746" s="13" t="s">
        <v>6657</v>
      </c>
      <c r="D1746" s="13" t="s">
        <v>6657</v>
      </c>
      <c r="E1746" s="13" t="s">
        <v>6256</v>
      </c>
      <c r="F1746" s="13" t="s">
        <v>6257</v>
      </c>
      <c r="G1746" s="13" t="s">
        <v>167</v>
      </c>
      <c r="H1746" s="13" t="s">
        <v>3</v>
      </c>
      <c r="I1746" s="13" t="s">
        <v>12877</v>
      </c>
      <c r="J1746" s="13" t="s">
        <v>12288</v>
      </c>
      <c r="K1746" s="13">
        <v>24702722</v>
      </c>
      <c r="L1746" s="13">
        <v>0</v>
      </c>
      <c r="M1746" s="12" t="s">
        <v>29</v>
      </c>
      <c r="N1746" s="12" t="s">
        <v>7479</v>
      </c>
      <c r="O1746" s="12" t="s">
        <v>6257</v>
      </c>
    </row>
    <row r="1747" spans="1:15">
      <c r="A1747" s="13" t="s">
        <v>4571</v>
      </c>
      <c r="B1747" s="13" t="s">
        <v>4573</v>
      </c>
      <c r="D1747" s="13" t="s">
        <v>4573</v>
      </c>
      <c r="E1747" s="13" t="s">
        <v>4571</v>
      </c>
      <c r="F1747" s="13" t="s">
        <v>4572</v>
      </c>
      <c r="G1747" s="13" t="s">
        <v>167</v>
      </c>
      <c r="H1747" s="13" t="s">
        <v>3</v>
      </c>
      <c r="I1747" s="13" t="s">
        <v>12877</v>
      </c>
      <c r="J1747" s="13" t="s">
        <v>11930</v>
      </c>
      <c r="K1747" s="13">
        <v>72969489</v>
      </c>
      <c r="L1747" s="13">
        <v>24700533</v>
      </c>
      <c r="M1747" s="12" t="s">
        <v>29</v>
      </c>
      <c r="N1747" s="12" t="s">
        <v>1819</v>
      </c>
      <c r="O1747" s="12" t="s">
        <v>4572</v>
      </c>
    </row>
    <row r="1748" spans="1:15">
      <c r="A1748" s="13" t="s">
        <v>4562</v>
      </c>
      <c r="B1748" s="13" t="s">
        <v>4564</v>
      </c>
      <c r="D1748" s="13" t="s">
        <v>4564</v>
      </c>
      <c r="E1748" s="13" t="s">
        <v>4562</v>
      </c>
      <c r="F1748" s="13" t="s">
        <v>4563</v>
      </c>
      <c r="G1748" s="13" t="s">
        <v>167</v>
      </c>
      <c r="H1748" s="13" t="s">
        <v>3</v>
      </c>
      <c r="I1748" s="13" t="s">
        <v>12877</v>
      </c>
      <c r="J1748" s="13" t="s">
        <v>13216</v>
      </c>
      <c r="K1748" s="13">
        <v>24702320</v>
      </c>
      <c r="L1748" s="13">
        <v>0</v>
      </c>
      <c r="M1748" s="12" t="s">
        <v>29</v>
      </c>
      <c r="N1748" s="12" t="s">
        <v>4561</v>
      </c>
      <c r="O1748" s="12" t="s">
        <v>4563</v>
      </c>
    </row>
    <row r="1749" spans="1:15">
      <c r="A1749" s="13" t="s">
        <v>4549</v>
      </c>
      <c r="B1749" s="13" t="s">
        <v>4550</v>
      </c>
      <c r="D1749" s="13" t="s">
        <v>4550</v>
      </c>
      <c r="E1749" s="13" t="s">
        <v>4549</v>
      </c>
      <c r="F1749" s="13" t="s">
        <v>208</v>
      </c>
      <c r="G1749" s="13" t="s">
        <v>167</v>
      </c>
      <c r="H1749" s="13" t="s">
        <v>3</v>
      </c>
      <c r="I1749" s="13" t="s">
        <v>12877</v>
      </c>
      <c r="J1749" s="13" t="s">
        <v>8799</v>
      </c>
      <c r="K1749" s="13">
        <v>24700905</v>
      </c>
      <c r="L1749" s="13">
        <v>24700905</v>
      </c>
      <c r="M1749" s="12" t="s">
        <v>29</v>
      </c>
      <c r="N1749" s="12" t="s">
        <v>2531</v>
      </c>
      <c r="O1749" s="12" t="s">
        <v>208</v>
      </c>
    </row>
    <row r="1750" spans="1:15">
      <c r="A1750" s="13" t="s">
        <v>3985</v>
      </c>
      <c r="B1750" s="13" t="s">
        <v>3987</v>
      </c>
      <c r="D1750" s="13" t="s">
        <v>3987</v>
      </c>
      <c r="E1750" s="13" t="s">
        <v>3985</v>
      </c>
      <c r="F1750" s="13" t="s">
        <v>3986</v>
      </c>
      <c r="G1750" s="13" t="s">
        <v>167</v>
      </c>
      <c r="H1750" s="13" t="s">
        <v>4</v>
      </c>
      <c r="I1750" s="13" t="s">
        <v>12877</v>
      </c>
      <c r="J1750" s="13" t="s">
        <v>9864</v>
      </c>
      <c r="K1750" s="13">
        <v>24660220</v>
      </c>
      <c r="L1750" s="13">
        <v>24660220</v>
      </c>
      <c r="M1750" s="12" t="s">
        <v>29</v>
      </c>
      <c r="N1750" s="12" t="s">
        <v>7480</v>
      </c>
      <c r="O1750" s="12" t="s">
        <v>3986</v>
      </c>
    </row>
    <row r="1751" spans="1:15">
      <c r="A1751" s="13" t="s">
        <v>173</v>
      </c>
      <c r="B1751" s="13" t="s">
        <v>176</v>
      </c>
      <c r="D1751" s="13" t="s">
        <v>176</v>
      </c>
      <c r="E1751" s="13" t="s">
        <v>173</v>
      </c>
      <c r="F1751" s="13" t="s">
        <v>174</v>
      </c>
      <c r="G1751" s="13" t="s">
        <v>167</v>
      </c>
      <c r="H1751" s="13" t="s">
        <v>5</v>
      </c>
      <c r="I1751" s="13" t="s">
        <v>12877</v>
      </c>
      <c r="J1751" s="13" t="s">
        <v>9804</v>
      </c>
      <c r="K1751" s="13">
        <v>24701333</v>
      </c>
      <c r="L1751" s="13">
        <v>24701333</v>
      </c>
      <c r="M1751" s="12" t="s">
        <v>29</v>
      </c>
      <c r="N1751" s="12" t="s">
        <v>151</v>
      </c>
      <c r="O1751" s="12" t="s">
        <v>174</v>
      </c>
    </row>
    <row r="1752" spans="1:15">
      <c r="A1752" s="13" t="s">
        <v>4595</v>
      </c>
      <c r="B1752" s="13" t="s">
        <v>3079</v>
      </c>
      <c r="D1752" s="13" t="s">
        <v>3079</v>
      </c>
      <c r="E1752" s="13" t="s">
        <v>4595</v>
      </c>
      <c r="F1752" s="13" t="s">
        <v>350</v>
      </c>
      <c r="G1752" s="13" t="s">
        <v>167</v>
      </c>
      <c r="H1752" s="13" t="s">
        <v>10</v>
      </c>
      <c r="I1752" s="13" t="s">
        <v>12877</v>
      </c>
      <c r="J1752" s="13" t="s">
        <v>4596</v>
      </c>
      <c r="K1752" s="13">
        <v>24700576</v>
      </c>
      <c r="L1752" s="13">
        <v>24702822</v>
      </c>
      <c r="M1752" s="12" t="s">
        <v>29</v>
      </c>
      <c r="N1752" s="12" t="s">
        <v>7481</v>
      </c>
      <c r="O1752" s="12" t="s">
        <v>350</v>
      </c>
    </row>
    <row r="1753" spans="1:15">
      <c r="A1753" s="13" t="s">
        <v>4003</v>
      </c>
      <c r="B1753" s="13" t="s">
        <v>4004</v>
      </c>
      <c r="D1753" s="13" t="s">
        <v>4004</v>
      </c>
      <c r="E1753" s="13" t="s">
        <v>4003</v>
      </c>
      <c r="F1753" s="13" t="s">
        <v>3744</v>
      </c>
      <c r="G1753" s="13" t="s">
        <v>167</v>
      </c>
      <c r="H1753" s="13" t="s">
        <v>5</v>
      </c>
      <c r="I1753" s="13" t="s">
        <v>12877</v>
      </c>
      <c r="J1753" s="13" t="s">
        <v>9865</v>
      </c>
      <c r="K1753" s="13">
        <v>40056229</v>
      </c>
      <c r="L1753" s="13">
        <v>0</v>
      </c>
      <c r="M1753" s="12" t="s">
        <v>29</v>
      </c>
      <c r="N1753" s="12" t="s">
        <v>4002</v>
      </c>
      <c r="O1753" s="12" t="s">
        <v>3744</v>
      </c>
    </row>
    <row r="1754" spans="1:15">
      <c r="A1754" s="13" t="s">
        <v>3996</v>
      </c>
      <c r="B1754" s="13" t="s">
        <v>3999</v>
      </c>
      <c r="D1754" s="13" t="s">
        <v>3999</v>
      </c>
      <c r="E1754" s="13" t="s">
        <v>3996</v>
      </c>
      <c r="F1754" s="13" t="s">
        <v>3997</v>
      </c>
      <c r="G1754" s="13" t="s">
        <v>167</v>
      </c>
      <c r="H1754" s="13" t="s">
        <v>5</v>
      </c>
      <c r="I1754" s="13" t="s">
        <v>12877</v>
      </c>
      <c r="J1754" s="13" t="s">
        <v>3998</v>
      </c>
      <c r="K1754" s="13">
        <v>87341391</v>
      </c>
      <c r="L1754" s="13">
        <v>24701583</v>
      </c>
      <c r="M1754" s="12" t="s">
        <v>29</v>
      </c>
      <c r="N1754" s="12" t="s">
        <v>3995</v>
      </c>
      <c r="O1754" s="12" t="s">
        <v>3997</v>
      </c>
    </row>
    <row r="1755" spans="1:15">
      <c r="A1755" s="13" t="s">
        <v>4569</v>
      </c>
      <c r="B1755" s="13" t="s">
        <v>4570</v>
      </c>
      <c r="D1755" s="13" t="s">
        <v>4570</v>
      </c>
      <c r="E1755" s="13" t="s">
        <v>4569</v>
      </c>
      <c r="F1755" s="13" t="s">
        <v>1738</v>
      </c>
      <c r="G1755" s="13" t="s">
        <v>167</v>
      </c>
      <c r="H1755" s="13" t="s">
        <v>6</v>
      </c>
      <c r="I1755" s="13" t="s">
        <v>12877</v>
      </c>
      <c r="J1755" s="13" t="s">
        <v>13217</v>
      </c>
      <c r="K1755" s="13">
        <v>24701219</v>
      </c>
      <c r="L1755" s="13">
        <v>24701219</v>
      </c>
      <c r="M1755" s="12" t="s">
        <v>29</v>
      </c>
      <c r="N1755" s="12" t="s">
        <v>2584</v>
      </c>
      <c r="O1755" s="12" t="s">
        <v>1738</v>
      </c>
    </row>
    <row r="1756" spans="1:15">
      <c r="A1756" s="13" t="s">
        <v>8603</v>
      </c>
      <c r="B1756" s="13" t="s">
        <v>8571</v>
      </c>
      <c r="D1756" s="13" t="s">
        <v>8571</v>
      </c>
      <c r="E1756" s="13" t="s">
        <v>8603</v>
      </c>
      <c r="F1756" s="13" t="s">
        <v>8905</v>
      </c>
      <c r="G1756" s="13" t="s">
        <v>490</v>
      </c>
      <c r="H1756" s="13" t="s">
        <v>5</v>
      </c>
      <c r="I1756" s="13" t="s">
        <v>12877</v>
      </c>
      <c r="J1756" s="13" t="s">
        <v>8638</v>
      </c>
      <c r="K1756" s="13">
        <v>25461470</v>
      </c>
      <c r="L1756" s="13">
        <v>25461470</v>
      </c>
      <c r="M1756" s="12" t="s">
        <v>29</v>
      </c>
      <c r="N1756" s="12" t="s">
        <v>8906</v>
      </c>
      <c r="O1756" s="12" t="s">
        <v>8905</v>
      </c>
    </row>
    <row r="1757" spans="1:15">
      <c r="A1757" s="13" t="s">
        <v>11931</v>
      </c>
      <c r="B1757" s="13" t="s">
        <v>7325</v>
      </c>
      <c r="D1757" s="13" t="s">
        <v>7325</v>
      </c>
      <c r="E1757" s="13" t="s">
        <v>11931</v>
      </c>
      <c r="F1757" s="13" t="s">
        <v>11932</v>
      </c>
      <c r="G1757" s="13" t="s">
        <v>167</v>
      </c>
      <c r="H1757" s="13" t="s">
        <v>12</v>
      </c>
      <c r="I1757" s="13" t="s">
        <v>12877</v>
      </c>
      <c r="J1757" s="13" t="s">
        <v>11933</v>
      </c>
      <c r="K1757" s="13">
        <v>44056225</v>
      </c>
      <c r="L1757" s="13">
        <v>0</v>
      </c>
      <c r="M1757" s="12" t="s">
        <v>29</v>
      </c>
      <c r="N1757" s="12" t="s">
        <v>176</v>
      </c>
      <c r="O1757" s="12" t="s">
        <v>11932</v>
      </c>
    </row>
    <row r="1758" spans="1:15">
      <c r="A1758" s="13" t="s">
        <v>3116</v>
      </c>
      <c r="B1758" s="13" t="s">
        <v>3117</v>
      </c>
      <c r="D1758" s="13" t="s">
        <v>3117</v>
      </c>
      <c r="E1758" s="13" t="s">
        <v>3116</v>
      </c>
      <c r="F1758" s="13" t="s">
        <v>30</v>
      </c>
      <c r="G1758" s="13" t="s">
        <v>167</v>
      </c>
      <c r="H1758" s="13" t="s">
        <v>9</v>
      </c>
      <c r="I1758" s="13" t="s">
        <v>12877</v>
      </c>
      <c r="J1758" s="13" t="s">
        <v>10548</v>
      </c>
      <c r="K1758" s="13">
        <v>41051116</v>
      </c>
      <c r="L1758" s="13">
        <v>0</v>
      </c>
      <c r="M1758" s="12" t="s">
        <v>29</v>
      </c>
      <c r="N1758" s="12" t="s">
        <v>1248</v>
      </c>
      <c r="O1758" s="12" t="s">
        <v>30</v>
      </c>
    </row>
    <row r="1759" spans="1:15">
      <c r="A1759" s="13" t="s">
        <v>3088</v>
      </c>
      <c r="B1759" s="13" t="s">
        <v>3091</v>
      </c>
      <c r="D1759" s="13" t="s">
        <v>3091</v>
      </c>
      <c r="E1759" s="13" t="s">
        <v>3088</v>
      </c>
      <c r="F1759" s="13" t="s">
        <v>3089</v>
      </c>
      <c r="G1759" s="13" t="s">
        <v>167</v>
      </c>
      <c r="H1759" s="13" t="s">
        <v>9</v>
      </c>
      <c r="I1759" s="13" t="s">
        <v>12877</v>
      </c>
      <c r="J1759" s="13" t="s">
        <v>3090</v>
      </c>
      <c r="K1759" s="13">
        <v>41051119</v>
      </c>
      <c r="L1759" s="13">
        <v>0</v>
      </c>
      <c r="M1759" s="12" t="s">
        <v>29</v>
      </c>
      <c r="N1759" s="12" t="s">
        <v>7482</v>
      </c>
      <c r="O1759" s="12" t="s">
        <v>3089</v>
      </c>
    </row>
    <row r="1760" spans="1:15">
      <c r="A1760" s="13" t="s">
        <v>5513</v>
      </c>
      <c r="B1760" s="13" t="s">
        <v>4637</v>
      </c>
      <c r="D1760" s="13" t="s">
        <v>4637</v>
      </c>
      <c r="E1760" s="13" t="s">
        <v>5513</v>
      </c>
      <c r="F1760" s="13" t="s">
        <v>9388</v>
      </c>
      <c r="G1760" s="13" t="s">
        <v>10753</v>
      </c>
      <c r="H1760" s="13" t="s">
        <v>4</v>
      </c>
      <c r="I1760" s="13" t="s">
        <v>12877</v>
      </c>
      <c r="J1760" s="13" t="s">
        <v>11180</v>
      </c>
      <c r="K1760" s="13">
        <v>22064369</v>
      </c>
      <c r="L1760" s="13">
        <v>0</v>
      </c>
      <c r="M1760" s="12" t="s">
        <v>29</v>
      </c>
      <c r="N1760" s="12" t="s">
        <v>5321</v>
      </c>
      <c r="O1760" s="12" t="s">
        <v>9388</v>
      </c>
    </row>
    <row r="1761" spans="1:15">
      <c r="A1761" s="13" t="s">
        <v>4818</v>
      </c>
      <c r="B1761" s="13" t="s">
        <v>4642</v>
      </c>
      <c r="D1761" s="13" t="s">
        <v>4642</v>
      </c>
      <c r="E1761" s="13" t="s">
        <v>4818</v>
      </c>
      <c r="F1761" s="13" t="s">
        <v>4465</v>
      </c>
      <c r="G1761" s="13" t="s">
        <v>116</v>
      </c>
      <c r="H1761" s="13" t="s">
        <v>5</v>
      </c>
      <c r="I1761" s="13" t="s">
        <v>12877</v>
      </c>
      <c r="J1761" s="13" t="s">
        <v>7056</v>
      </c>
      <c r="K1761" s="13">
        <v>0</v>
      </c>
      <c r="L1761" s="13">
        <v>0</v>
      </c>
      <c r="M1761" s="12" t="s">
        <v>29</v>
      </c>
      <c r="N1761" s="12" t="s">
        <v>7483</v>
      </c>
      <c r="O1761" s="12" t="s">
        <v>4465</v>
      </c>
    </row>
    <row r="1762" spans="1:15">
      <c r="A1762" s="13" t="s">
        <v>4886</v>
      </c>
      <c r="B1762" s="13" t="s">
        <v>4644</v>
      </c>
      <c r="D1762" s="13" t="s">
        <v>4644</v>
      </c>
      <c r="E1762" s="13" t="s">
        <v>4886</v>
      </c>
      <c r="F1762" s="13" t="s">
        <v>1384</v>
      </c>
      <c r="G1762" s="13" t="s">
        <v>4496</v>
      </c>
      <c r="H1762" s="13" t="s">
        <v>4</v>
      </c>
      <c r="I1762" s="13" t="s">
        <v>12877</v>
      </c>
      <c r="J1762" s="13" t="s">
        <v>12073</v>
      </c>
      <c r="K1762" s="13">
        <v>26400305</v>
      </c>
      <c r="L1762" s="13">
        <v>26400305</v>
      </c>
      <c r="M1762" s="12" t="s">
        <v>29</v>
      </c>
      <c r="N1762" s="12" t="s">
        <v>4811</v>
      </c>
      <c r="O1762" s="12" t="s">
        <v>1384</v>
      </c>
    </row>
    <row r="1763" spans="1:15">
      <c r="A1763" s="13" t="s">
        <v>2938</v>
      </c>
      <c r="B1763" s="13" t="s">
        <v>1831</v>
      </c>
      <c r="D1763" s="13" t="s">
        <v>1831</v>
      </c>
      <c r="E1763" s="13" t="s">
        <v>2938</v>
      </c>
      <c r="F1763" s="13" t="s">
        <v>10316</v>
      </c>
      <c r="G1763" s="13" t="s">
        <v>73</v>
      </c>
      <c r="H1763" s="13" t="s">
        <v>13</v>
      </c>
      <c r="I1763" s="13" t="s">
        <v>12877</v>
      </c>
      <c r="J1763" s="13" t="s">
        <v>10317</v>
      </c>
      <c r="K1763" s="13">
        <v>24797480</v>
      </c>
      <c r="L1763" s="13">
        <v>24797480</v>
      </c>
      <c r="M1763" s="12" t="s">
        <v>29</v>
      </c>
      <c r="N1763" s="12" t="s">
        <v>2937</v>
      </c>
      <c r="O1763" s="12" t="s">
        <v>10316</v>
      </c>
    </row>
    <row r="1764" spans="1:15">
      <c r="A1764" s="13" t="s">
        <v>5111</v>
      </c>
      <c r="B1764" s="13" t="s">
        <v>1827</v>
      </c>
      <c r="D1764" s="13" t="s">
        <v>1827</v>
      </c>
      <c r="E1764" s="13" t="s">
        <v>5111</v>
      </c>
      <c r="F1764" s="13" t="s">
        <v>174</v>
      </c>
      <c r="G1764" s="13" t="s">
        <v>115</v>
      </c>
      <c r="H1764" s="13" t="s">
        <v>3</v>
      </c>
      <c r="I1764" s="13" t="s">
        <v>12877</v>
      </c>
      <c r="J1764" s="13" t="s">
        <v>10969</v>
      </c>
      <c r="K1764" s="13">
        <v>27750256</v>
      </c>
      <c r="L1764" s="13">
        <v>0</v>
      </c>
      <c r="M1764" s="12" t="s">
        <v>29</v>
      </c>
      <c r="N1764" s="12" t="s">
        <v>5091</v>
      </c>
      <c r="O1764" s="12" t="s">
        <v>174</v>
      </c>
    </row>
    <row r="1765" spans="1:15">
      <c r="A1765" s="13" t="s">
        <v>9183</v>
      </c>
      <c r="B1765" s="13" t="s">
        <v>6993</v>
      </c>
      <c r="D1765" s="13" t="s">
        <v>6993</v>
      </c>
      <c r="E1765" s="13" t="s">
        <v>9183</v>
      </c>
      <c r="F1765" s="13" t="s">
        <v>9389</v>
      </c>
      <c r="G1765" s="13" t="s">
        <v>43</v>
      </c>
      <c r="H1765" s="13" t="s">
        <v>9</v>
      </c>
      <c r="I1765" s="13" t="s">
        <v>12877</v>
      </c>
      <c r="J1765" s="13" t="s">
        <v>10970</v>
      </c>
      <c r="K1765" s="13">
        <v>24160742</v>
      </c>
      <c r="L1765" s="13">
        <v>24103350</v>
      </c>
      <c r="M1765" s="12" t="s">
        <v>29</v>
      </c>
      <c r="N1765" s="12" t="s">
        <v>370</v>
      </c>
      <c r="O1765" s="12" t="s">
        <v>9389</v>
      </c>
    </row>
    <row r="1766" spans="1:15">
      <c r="A1766" s="13" t="s">
        <v>10972</v>
      </c>
      <c r="B1766" s="13" t="s">
        <v>10971</v>
      </c>
      <c r="D1766" s="13" t="s">
        <v>10971</v>
      </c>
      <c r="E1766" s="13" t="s">
        <v>10972</v>
      </c>
      <c r="F1766" s="13" t="s">
        <v>10973</v>
      </c>
      <c r="G1766" s="13" t="s">
        <v>115</v>
      </c>
      <c r="H1766" s="13" t="s">
        <v>6</v>
      </c>
      <c r="I1766" s="13" t="s">
        <v>12877</v>
      </c>
      <c r="J1766" s="13" t="s">
        <v>10974</v>
      </c>
      <c r="K1766" s="13">
        <v>27897887</v>
      </c>
      <c r="L1766" s="13">
        <v>0</v>
      </c>
      <c r="M1766" s="12" t="s">
        <v>29</v>
      </c>
      <c r="N1766" s="12" t="s">
        <v>2313</v>
      </c>
      <c r="O1766" s="12" t="s">
        <v>10973</v>
      </c>
    </row>
    <row r="1767" spans="1:15">
      <c r="A1767" s="13" t="s">
        <v>4826</v>
      </c>
      <c r="B1767" s="13" t="s">
        <v>4651</v>
      </c>
      <c r="D1767" s="13" t="s">
        <v>4651</v>
      </c>
      <c r="E1767" s="13" t="s">
        <v>4826</v>
      </c>
      <c r="F1767" s="13" t="s">
        <v>4827</v>
      </c>
      <c r="G1767" s="13" t="s">
        <v>4496</v>
      </c>
      <c r="H1767" s="13" t="s">
        <v>5</v>
      </c>
      <c r="I1767" s="13" t="s">
        <v>12877</v>
      </c>
      <c r="J1767" s="13" t="s">
        <v>13218</v>
      </c>
      <c r="K1767" s="13">
        <v>26501189</v>
      </c>
      <c r="L1767" s="13">
        <v>0</v>
      </c>
      <c r="M1767" s="12" t="s">
        <v>29</v>
      </c>
      <c r="N1767" s="12" t="s">
        <v>4825</v>
      </c>
      <c r="O1767" s="12" t="s">
        <v>4827</v>
      </c>
    </row>
    <row r="1768" spans="1:15">
      <c r="A1768" s="13" t="s">
        <v>4834</v>
      </c>
      <c r="B1768" s="13" t="s">
        <v>1740</v>
      </c>
      <c r="D1768" s="13" t="s">
        <v>1740</v>
      </c>
      <c r="E1768" s="13" t="s">
        <v>4834</v>
      </c>
      <c r="F1768" s="13" t="s">
        <v>4835</v>
      </c>
      <c r="G1768" s="13" t="s">
        <v>4496</v>
      </c>
      <c r="H1768" s="13" t="s">
        <v>6</v>
      </c>
      <c r="I1768" s="13" t="s">
        <v>12877</v>
      </c>
      <c r="J1768" s="13" t="s">
        <v>8815</v>
      </c>
      <c r="K1768" s="13">
        <v>26500635</v>
      </c>
      <c r="L1768" s="13">
        <v>26500635</v>
      </c>
      <c r="M1768" s="12" t="s">
        <v>29</v>
      </c>
      <c r="N1768" s="12" t="s">
        <v>1735</v>
      </c>
      <c r="O1768" s="12" t="s">
        <v>4835</v>
      </c>
    </row>
    <row r="1769" spans="1:15">
      <c r="A1769" s="13" t="s">
        <v>4830</v>
      </c>
      <c r="B1769" s="13" t="s">
        <v>4655</v>
      </c>
      <c r="D1769" s="13" t="s">
        <v>4655</v>
      </c>
      <c r="E1769" s="13" t="s">
        <v>4830</v>
      </c>
      <c r="F1769" s="13" t="s">
        <v>10318</v>
      </c>
      <c r="G1769" s="13" t="s">
        <v>4496</v>
      </c>
      <c r="H1769" s="13" t="s">
        <v>6</v>
      </c>
      <c r="I1769" s="13" t="s">
        <v>12877</v>
      </c>
      <c r="J1769" s="13" t="s">
        <v>10975</v>
      </c>
      <c r="K1769" s="13">
        <v>26508207</v>
      </c>
      <c r="L1769" s="13">
        <v>26508207</v>
      </c>
      <c r="M1769" s="12" t="s">
        <v>29</v>
      </c>
      <c r="N1769" s="12" t="s">
        <v>7484</v>
      </c>
      <c r="O1769" s="12" t="s">
        <v>10318</v>
      </c>
    </row>
    <row r="1770" spans="1:15">
      <c r="A1770" s="13" t="s">
        <v>4843</v>
      </c>
      <c r="B1770" s="13" t="s">
        <v>4656</v>
      </c>
      <c r="D1770" s="13" t="s">
        <v>4656</v>
      </c>
      <c r="E1770" s="13" t="s">
        <v>4843</v>
      </c>
      <c r="F1770" s="13" t="s">
        <v>3552</v>
      </c>
      <c r="G1770" s="13" t="s">
        <v>4496</v>
      </c>
      <c r="H1770" s="13" t="s">
        <v>6</v>
      </c>
      <c r="I1770" s="13" t="s">
        <v>12877</v>
      </c>
      <c r="J1770" s="13" t="s">
        <v>9880</v>
      </c>
      <c r="K1770" s="13">
        <v>26500967</v>
      </c>
      <c r="L1770" s="13">
        <v>26500740</v>
      </c>
      <c r="M1770" s="12" t="s">
        <v>29</v>
      </c>
      <c r="N1770" s="12" t="s">
        <v>7485</v>
      </c>
      <c r="O1770" s="12" t="s">
        <v>3552</v>
      </c>
    </row>
    <row r="1771" spans="1:15">
      <c r="A1771" s="13" t="s">
        <v>4831</v>
      </c>
      <c r="B1771" s="13" t="s">
        <v>4657</v>
      </c>
      <c r="D1771" s="13" t="s">
        <v>4657</v>
      </c>
      <c r="E1771" s="13" t="s">
        <v>4831</v>
      </c>
      <c r="F1771" s="13" t="s">
        <v>4832</v>
      </c>
      <c r="G1771" s="13" t="s">
        <v>4496</v>
      </c>
      <c r="H1771" s="13" t="s">
        <v>5</v>
      </c>
      <c r="I1771" s="13" t="s">
        <v>12877</v>
      </c>
      <c r="J1771" s="13" t="s">
        <v>13219</v>
      </c>
      <c r="K1771" s="13">
        <v>26501283</v>
      </c>
      <c r="L1771" s="13">
        <v>26501283</v>
      </c>
      <c r="M1771" s="12" t="s">
        <v>29</v>
      </c>
      <c r="N1771" s="12" t="s">
        <v>2310</v>
      </c>
      <c r="O1771" s="12" t="s">
        <v>4832</v>
      </c>
    </row>
    <row r="1772" spans="1:15">
      <c r="A1772" s="13" t="s">
        <v>4839</v>
      </c>
      <c r="B1772" s="13" t="s">
        <v>4629</v>
      </c>
      <c r="D1772" s="13" t="s">
        <v>4629</v>
      </c>
      <c r="E1772" s="13" t="s">
        <v>4839</v>
      </c>
      <c r="F1772" s="13" t="s">
        <v>4840</v>
      </c>
      <c r="G1772" s="13" t="s">
        <v>4496</v>
      </c>
      <c r="H1772" s="13" t="s">
        <v>6</v>
      </c>
      <c r="I1772" s="13" t="s">
        <v>12877</v>
      </c>
      <c r="J1772" s="13" t="s">
        <v>11876</v>
      </c>
      <c r="K1772" s="13">
        <v>26508133</v>
      </c>
      <c r="L1772" s="13">
        <v>0</v>
      </c>
      <c r="M1772" s="12" t="s">
        <v>29</v>
      </c>
      <c r="N1772" s="12" t="s">
        <v>7486</v>
      </c>
      <c r="O1772" s="12" t="s">
        <v>4840</v>
      </c>
    </row>
    <row r="1773" spans="1:15">
      <c r="A1773" s="13" t="s">
        <v>9682</v>
      </c>
      <c r="B1773" s="13" t="s">
        <v>9730</v>
      </c>
      <c r="D1773" s="13" t="s">
        <v>9730</v>
      </c>
      <c r="E1773" s="13" t="s">
        <v>9682</v>
      </c>
      <c r="F1773" s="13" t="s">
        <v>9867</v>
      </c>
      <c r="G1773" s="13" t="s">
        <v>116</v>
      </c>
      <c r="H1773" s="13" t="s">
        <v>10</v>
      </c>
      <c r="I1773" s="13" t="s">
        <v>12877</v>
      </c>
      <c r="J1773" s="13" t="s">
        <v>12103</v>
      </c>
      <c r="K1773" s="13">
        <v>26367135</v>
      </c>
      <c r="L1773" s="13">
        <v>0</v>
      </c>
      <c r="M1773" s="12" t="s">
        <v>29</v>
      </c>
      <c r="N1773" s="12" t="s">
        <v>8565</v>
      </c>
      <c r="O1773" s="12" t="s">
        <v>9867</v>
      </c>
    </row>
    <row r="1774" spans="1:15">
      <c r="A1774" s="13" t="s">
        <v>5196</v>
      </c>
      <c r="B1774" s="13" t="s">
        <v>4664</v>
      </c>
      <c r="D1774" s="13" t="s">
        <v>4664</v>
      </c>
      <c r="E1774" s="13" t="s">
        <v>5196</v>
      </c>
      <c r="F1774" s="13" t="s">
        <v>5197</v>
      </c>
      <c r="G1774" s="13" t="s">
        <v>115</v>
      </c>
      <c r="H1774" s="13" t="s">
        <v>6</v>
      </c>
      <c r="I1774" s="13" t="s">
        <v>12877</v>
      </c>
      <c r="J1774" s="13" t="s">
        <v>11937</v>
      </c>
      <c r="K1774" s="13">
        <v>0</v>
      </c>
      <c r="L1774" s="13">
        <v>0</v>
      </c>
      <c r="M1774" s="12" t="s">
        <v>29</v>
      </c>
      <c r="N1774" s="12" t="s">
        <v>7487</v>
      </c>
      <c r="O1774" s="12" t="s">
        <v>5197</v>
      </c>
    </row>
    <row r="1775" spans="1:15">
      <c r="A1775" s="13" t="s">
        <v>5185</v>
      </c>
      <c r="B1775" s="13" t="s">
        <v>2629</v>
      </c>
      <c r="D1775" s="13" t="s">
        <v>2629</v>
      </c>
      <c r="E1775" s="13" t="s">
        <v>5185</v>
      </c>
      <c r="F1775" s="13" t="s">
        <v>10320</v>
      </c>
      <c r="G1775" s="13" t="s">
        <v>115</v>
      </c>
      <c r="H1775" s="13" t="s">
        <v>6</v>
      </c>
      <c r="I1775" s="13" t="s">
        <v>12877</v>
      </c>
      <c r="J1775" s="13" t="s">
        <v>13220</v>
      </c>
      <c r="K1775" s="13">
        <v>22001452</v>
      </c>
      <c r="L1775" s="13">
        <v>0</v>
      </c>
      <c r="M1775" s="12" t="s">
        <v>29</v>
      </c>
      <c r="N1775" s="12" t="s">
        <v>2338</v>
      </c>
      <c r="O1775" s="12" t="s">
        <v>10320</v>
      </c>
    </row>
    <row r="1776" spans="1:15">
      <c r="A1776" s="13" t="s">
        <v>530</v>
      </c>
      <c r="B1776" s="13" t="s">
        <v>532</v>
      </c>
      <c r="D1776" s="13" t="s">
        <v>532</v>
      </c>
      <c r="E1776" s="13" t="s">
        <v>530</v>
      </c>
      <c r="F1776" s="13" t="s">
        <v>531</v>
      </c>
      <c r="G1776" s="13" t="s">
        <v>10740</v>
      </c>
      <c r="H1776" s="13" t="s">
        <v>4</v>
      </c>
      <c r="I1776" s="13" t="s">
        <v>12877</v>
      </c>
      <c r="J1776" s="13" t="s">
        <v>11939</v>
      </c>
      <c r="K1776" s="13">
        <v>22298060</v>
      </c>
      <c r="L1776" s="13">
        <v>22298060</v>
      </c>
      <c r="M1776" s="12" t="s">
        <v>29</v>
      </c>
      <c r="N1776" s="12" t="s">
        <v>6844</v>
      </c>
      <c r="O1776" s="12" t="s">
        <v>531</v>
      </c>
    </row>
    <row r="1777" spans="1:15">
      <c r="A1777" s="13" t="s">
        <v>6227</v>
      </c>
      <c r="B1777" s="13" t="s">
        <v>2567</v>
      </c>
      <c r="D1777" s="13" t="s">
        <v>2567</v>
      </c>
      <c r="E1777" s="13" t="s">
        <v>6227</v>
      </c>
      <c r="F1777" s="13" t="s">
        <v>6228</v>
      </c>
      <c r="G1777" s="13" t="s">
        <v>10845</v>
      </c>
      <c r="H1777" s="13" t="s">
        <v>7</v>
      </c>
      <c r="I1777" s="13" t="s">
        <v>12877</v>
      </c>
      <c r="J1777" s="13" t="s">
        <v>6229</v>
      </c>
      <c r="K1777" s="13">
        <v>88283684</v>
      </c>
      <c r="L1777" s="13">
        <v>0</v>
      </c>
      <c r="M1777" s="12" t="s">
        <v>29</v>
      </c>
      <c r="N1777" s="12" t="s">
        <v>7488</v>
      </c>
      <c r="O1777" s="12" t="s">
        <v>6228</v>
      </c>
    </row>
    <row r="1778" spans="1:15">
      <c r="A1778" s="13" t="s">
        <v>9184</v>
      </c>
      <c r="B1778" s="13" t="s">
        <v>7641</v>
      </c>
      <c r="D1778" s="13" t="s">
        <v>7641</v>
      </c>
      <c r="E1778" s="13" t="s">
        <v>9184</v>
      </c>
      <c r="F1778" s="13" t="s">
        <v>8636</v>
      </c>
      <c r="G1778" s="13" t="s">
        <v>43</v>
      </c>
      <c r="H1778" s="13" t="s">
        <v>5</v>
      </c>
      <c r="I1778" s="13" t="s">
        <v>12877</v>
      </c>
      <c r="J1778" s="13" t="s">
        <v>12013</v>
      </c>
      <c r="K1778" s="13">
        <v>25400055</v>
      </c>
      <c r="L1778" s="13">
        <v>25400055</v>
      </c>
      <c r="M1778" s="12" t="s">
        <v>29</v>
      </c>
      <c r="N1778" s="12" t="s">
        <v>367</v>
      </c>
      <c r="O1778" s="12" t="s">
        <v>8636</v>
      </c>
    </row>
    <row r="1779" spans="1:15">
      <c r="A1779" s="13" t="s">
        <v>396</v>
      </c>
      <c r="B1779" s="13" t="s">
        <v>397</v>
      </c>
      <c r="D1779" s="13" t="s">
        <v>397</v>
      </c>
      <c r="E1779" s="13" t="s">
        <v>396</v>
      </c>
      <c r="F1779" s="13" t="s">
        <v>7489</v>
      </c>
      <c r="G1779" s="13" t="s">
        <v>43</v>
      </c>
      <c r="H1779" s="13" t="s">
        <v>6</v>
      </c>
      <c r="I1779" s="13" t="s">
        <v>12877</v>
      </c>
      <c r="J1779" s="13" t="s">
        <v>10976</v>
      </c>
      <c r="K1779" s="13">
        <v>25442186</v>
      </c>
      <c r="L1779" s="13">
        <v>25442186</v>
      </c>
      <c r="M1779" s="12" t="s">
        <v>29</v>
      </c>
      <c r="N1779" s="12" t="s">
        <v>315</v>
      </c>
      <c r="O1779" s="12" t="s">
        <v>7489</v>
      </c>
    </row>
    <row r="1780" spans="1:15">
      <c r="A1780" s="13" t="s">
        <v>471</v>
      </c>
      <c r="B1780" s="13" t="s">
        <v>474</v>
      </c>
      <c r="D1780" s="13" t="s">
        <v>474</v>
      </c>
      <c r="E1780" s="13" t="s">
        <v>471</v>
      </c>
      <c r="F1780" s="13" t="s">
        <v>472</v>
      </c>
      <c r="G1780" s="13" t="s">
        <v>43</v>
      </c>
      <c r="H1780" s="13" t="s">
        <v>5</v>
      </c>
      <c r="I1780" s="13" t="s">
        <v>12877</v>
      </c>
      <c r="J1780" s="13" t="s">
        <v>473</v>
      </c>
      <c r="K1780" s="13">
        <v>24100111</v>
      </c>
      <c r="L1780" s="13">
        <v>24100111</v>
      </c>
      <c r="M1780" s="12" t="s">
        <v>29</v>
      </c>
      <c r="N1780" s="12" t="s">
        <v>361</v>
      </c>
      <c r="O1780" s="12" t="s">
        <v>472</v>
      </c>
    </row>
    <row r="1781" spans="1:15">
      <c r="A1781" s="13" t="s">
        <v>9128</v>
      </c>
      <c r="B1781" s="13" t="s">
        <v>7533</v>
      </c>
      <c r="D1781" s="13" t="s">
        <v>7533</v>
      </c>
      <c r="E1781" s="13" t="s">
        <v>9128</v>
      </c>
      <c r="F1781" s="13" t="s">
        <v>9129</v>
      </c>
      <c r="G1781" s="13" t="s">
        <v>10749</v>
      </c>
      <c r="H1781" s="13" t="s">
        <v>18</v>
      </c>
      <c r="I1781" s="13" t="s">
        <v>12877</v>
      </c>
      <c r="J1781" s="13" t="s">
        <v>12090</v>
      </c>
      <c r="K1781" s="13">
        <v>87304319</v>
      </c>
      <c r="L1781" s="13">
        <v>0</v>
      </c>
      <c r="M1781" s="12" t="s">
        <v>29</v>
      </c>
      <c r="N1781" s="12" t="s">
        <v>1804</v>
      </c>
      <c r="O1781" s="12" t="s">
        <v>9129</v>
      </c>
    </row>
    <row r="1782" spans="1:15">
      <c r="A1782" s="13" t="s">
        <v>587</v>
      </c>
      <c r="B1782" s="13" t="s">
        <v>589</v>
      </c>
      <c r="D1782" s="13" t="s">
        <v>589</v>
      </c>
      <c r="E1782" s="13" t="s">
        <v>587</v>
      </c>
      <c r="F1782" s="13" t="s">
        <v>588</v>
      </c>
      <c r="G1782" s="13" t="s">
        <v>74</v>
      </c>
      <c r="H1782" s="13" t="s">
        <v>9</v>
      </c>
      <c r="I1782" s="13" t="s">
        <v>12877</v>
      </c>
      <c r="J1782" s="13" t="s">
        <v>13221</v>
      </c>
      <c r="K1782" s="13">
        <v>24441723</v>
      </c>
      <c r="L1782" s="13">
        <v>24411723</v>
      </c>
      <c r="M1782" s="12" t="s">
        <v>29</v>
      </c>
      <c r="N1782" s="12" t="s">
        <v>547</v>
      </c>
      <c r="O1782" s="12" t="s">
        <v>588</v>
      </c>
    </row>
    <row r="1783" spans="1:15">
      <c r="A1783" s="13" t="s">
        <v>2045</v>
      </c>
      <c r="B1783" s="13" t="s">
        <v>2046</v>
      </c>
      <c r="D1783" s="13" t="s">
        <v>2046</v>
      </c>
      <c r="E1783" s="13" t="s">
        <v>2045</v>
      </c>
      <c r="F1783" s="13" t="s">
        <v>10978</v>
      </c>
      <c r="G1783" s="13" t="s">
        <v>74</v>
      </c>
      <c r="H1783" s="13" t="s">
        <v>9</v>
      </c>
      <c r="I1783" s="13" t="s">
        <v>12877</v>
      </c>
      <c r="J1783" s="13" t="s">
        <v>9870</v>
      </c>
      <c r="K1783" s="13">
        <v>24448525</v>
      </c>
      <c r="L1783" s="13">
        <v>24448525</v>
      </c>
      <c r="M1783" s="12" t="s">
        <v>29</v>
      </c>
      <c r="N1783" s="12" t="s">
        <v>2008</v>
      </c>
      <c r="O1783" s="12" t="s">
        <v>10978</v>
      </c>
    </row>
    <row r="1784" spans="1:15">
      <c r="A1784" s="13" t="s">
        <v>6345</v>
      </c>
      <c r="B1784" s="13" t="s">
        <v>4685</v>
      </c>
      <c r="D1784" s="13" t="s">
        <v>4685</v>
      </c>
      <c r="E1784" s="13" t="s">
        <v>6345</v>
      </c>
      <c r="F1784" s="13" t="s">
        <v>3524</v>
      </c>
      <c r="G1784" s="13" t="s">
        <v>74</v>
      </c>
      <c r="H1784" s="13" t="s">
        <v>10</v>
      </c>
      <c r="I1784" s="13" t="s">
        <v>12877</v>
      </c>
      <c r="J1784" s="13" t="s">
        <v>6995</v>
      </c>
      <c r="K1784" s="13">
        <v>24480375</v>
      </c>
      <c r="L1784" s="13">
        <v>24480375</v>
      </c>
      <c r="M1784" s="12" t="s">
        <v>29</v>
      </c>
      <c r="N1784" s="12" t="s">
        <v>7490</v>
      </c>
      <c r="O1784" s="12" t="s">
        <v>3524</v>
      </c>
    </row>
    <row r="1785" spans="1:15">
      <c r="A1785" s="13" t="s">
        <v>10980</v>
      </c>
      <c r="B1785" s="13" t="s">
        <v>10979</v>
      </c>
      <c r="D1785" s="13" t="s">
        <v>10979</v>
      </c>
      <c r="E1785" s="13" t="s">
        <v>10980</v>
      </c>
      <c r="F1785" s="13" t="s">
        <v>10981</v>
      </c>
      <c r="G1785" s="13" t="s">
        <v>10749</v>
      </c>
      <c r="H1785" s="13" t="s">
        <v>6</v>
      </c>
      <c r="I1785" s="13" t="s">
        <v>12877</v>
      </c>
      <c r="J1785" s="13" t="s">
        <v>13222</v>
      </c>
      <c r="K1785" s="13">
        <v>22001065</v>
      </c>
      <c r="L1785" s="13">
        <v>86748326</v>
      </c>
      <c r="M1785" s="12" t="s">
        <v>29</v>
      </c>
      <c r="N1785" s="12" t="s">
        <v>971</v>
      </c>
      <c r="O1785" s="12" t="s">
        <v>10981</v>
      </c>
    </row>
    <row r="1786" spans="1:15">
      <c r="A1786" s="13" t="s">
        <v>6313</v>
      </c>
      <c r="B1786" s="13" t="s">
        <v>2225</v>
      </c>
      <c r="D1786" s="13" t="s">
        <v>2225</v>
      </c>
      <c r="E1786" s="13" t="s">
        <v>6313</v>
      </c>
      <c r="F1786" s="13" t="s">
        <v>1547</v>
      </c>
      <c r="G1786" s="13" t="s">
        <v>10748</v>
      </c>
      <c r="H1786" s="13" t="s">
        <v>3</v>
      </c>
      <c r="I1786" s="13" t="s">
        <v>12877</v>
      </c>
      <c r="J1786" s="13" t="s">
        <v>13223</v>
      </c>
      <c r="K1786" s="13">
        <v>27106882</v>
      </c>
      <c r="L1786" s="13">
        <v>27106882</v>
      </c>
      <c r="M1786" s="12" t="s">
        <v>29</v>
      </c>
      <c r="N1786" s="12" t="s">
        <v>7491</v>
      </c>
      <c r="O1786" s="12" t="s">
        <v>1547</v>
      </c>
    </row>
    <row r="1787" spans="1:15">
      <c r="A1787" s="13" t="s">
        <v>5474</v>
      </c>
      <c r="B1787" s="13" t="s">
        <v>1249</v>
      </c>
      <c r="D1787" s="13" t="s">
        <v>1249</v>
      </c>
      <c r="E1787" s="13" t="s">
        <v>5474</v>
      </c>
      <c r="F1787" s="13" t="s">
        <v>5475</v>
      </c>
      <c r="G1787" s="13" t="s">
        <v>10748</v>
      </c>
      <c r="H1787" s="13" t="s">
        <v>9</v>
      </c>
      <c r="I1787" s="13" t="s">
        <v>12877</v>
      </c>
      <c r="J1787" s="13" t="s">
        <v>13224</v>
      </c>
      <c r="K1787" s="13">
        <v>27670194</v>
      </c>
      <c r="L1787" s="13">
        <v>0</v>
      </c>
      <c r="M1787" s="12" t="s">
        <v>29</v>
      </c>
      <c r="N1787" s="12" t="s">
        <v>7051</v>
      </c>
      <c r="O1787" s="12" t="s">
        <v>5475</v>
      </c>
    </row>
    <row r="1788" spans="1:15">
      <c r="A1788" s="13" t="s">
        <v>5829</v>
      </c>
      <c r="B1788" s="13" t="s">
        <v>4691</v>
      </c>
      <c r="D1788" s="13" t="s">
        <v>4691</v>
      </c>
      <c r="E1788" s="13" t="s">
        <v>5829</v>
      </c>
      <c r="F1788" s="13" t="s">
        <v>1203</v>
      </c>
      <c r="G1788" s="13" t="s">
        <v>10748</v>
      </c>
      <c r="H1788" s="13" t="s">
        <v>9</v>
      </c>
      <c r="I1788" s="13" t="s">
        <v>12877</v>
      </c>
      <c r="J1788" s="13" t="s">
        <v>13225</v>
      </c>
      <c r="K1788" s="13">
        <v>89107246</v>
      </c>
      <c r="L1788" s="13">
        <v>0</v>
      </c>
      <c r="M1788" s="12" t="s">
        <v>29</v>
      </c>
      <c r="N1788" s="12" t="s">
        <v>5828</v>
      </c>
      <c r="O1788" s="12" t="s">
        <v>1203</v>
      </c>
    </row>
    <row r="1789" spans="1:15">
      <c r="A1789" s="13" t="s">
        <v>4184</v>
      </c>
      <c r="B1789" s="13" t="s">
        <v>2221</v>
      </c>
      <c r="D1789" s="13" t="s">
        <v>2221</v>
      </c>
      <c r="E1789" s="13" t="s">
        <v>4184</v>
      </c>
      <c r="F1789" s="13" t="s">
        <v>4185</v>
      </c>
      <c r="G1789" s="13" t="s">
        <v>4179</v>
      </c>
      <c r="H1789" s="13" t="s">
        <v>3</v>
      </c>
      <c r="I1789" s="13" t="s">
        <v>12877</v>
      </c>
      <c r="J1789" s="13" t="s">
        <v>10322</v>
      </c>
      <c r="K1789" s="13">
        <v>26867955</v>
      </c>
      <c r="L1789" s="13">
        <v>88234117</v>
      </c>
      <c r="M1789" s="12" t="s">
        <v>29</v>
      </c>
      <c r="N1789" s="12" t="s">
        <v>3394</v>
      </c>
      <c r="O1789" s="12" t="s">
        <v>4185</v>
      </c>
    </row>
    <row r="1790" spans="1:15">
      <c r="A1790" s="13" t="s">
        <v>4308</v>
      </c>
      <c r="B1790" s="13" t="s">
        <v>4309</v>
      </c>
      <c r="D1790" s="13" t="s">
        <v>4309</v>
      </c>
      <c r="E1790" s="13" t="s">
        <v>4308</v>
      </c>
      <c r="F1790" s="13" t="s">
        <v>4294</v>
      </c>
      <c r="G1790" s="13" t="s">
        <v>4179</v>
      </c>
      <c r="H1790" s="13" t="s">
        <v>7</v>
      </c>
      <c r="I1790" s="13" t="s">
        <v>12877</v>
      </c>
      <c r="J1790" s="13" t="s">
        <v>8033</v>
      </c>
      <c r="K1790" s="13">
        <v>26560755</v>
      </c>
      <c r="L1790" s="13">
        <v>26562448</v>
      </c>
      <c r="M1790" s="12" t="s">
        <v>29</v>
      </c>
      <c r="N1790" s="12" t="s">
        <v>439</v>
      </c>
      <c r="O1790" s="12" t="s">
        <v>4294</v>
      </c>
    </row>
    <row r="1791" spans="1:15">
      <c r="A1791" s="13" t="s">
        <v>6049</v>
      </c>
      <c r="B1791" s="13" t="s">
        <v>6658</v>
      </c>
      <c r="D1791" s="13" t="s">
        <v>6658</v>
      </c>
      <c r="E1791" s="13" t="s">
        <v>6049</v>
      </c>
      <c r="F1791" s="13" t="s">
        <v>2892</v>
      </c>
      <c r="G1791" s="13" t="s">
        <v>4179</v>
      </c>
      <c r="H1791" s="13" t="s">
        <v>9</v>
      </c>
      <c r="I1791" s="13" t="s">
        <v>12877</v>
      </c>
      <c r="J1791" s="13" t="s">
        <v>6050</v>
      </c>
      <c r="K1791" s="13">
        <v>26560422</v>
      </c>
      <c r="L1791" s="13">
        <v>26561075</v>
      </c>
      <c r="M1791" s="12" t="s">
        <v>29</v>
      </c>
      <c r="N1791" s="12" t="s">
        <v>7492</v>
      </c>
      <c r="O1791" s="12" t="s">
        <v>2892</v>
      </c>
    </row>
    <row r="1792" spans="1:15">
      <c r="A1792" s="13" t="s">
        <v>4239</v>
      </c>
      <c r="B1792" s="13" t="s">
        <v>4242</v>
      </c>
      <c r="D1792" s="13" t="s">
        <v>4242</v>
      </c>
      <c r="E1792" s="13" t="s">
        <v>4239</v>
      </c>
      <c r="F1792" s="13" t="s">
        <v>4240</v>
      </c>
      <c r="G1792" s="13" t="s">
        <v>4179</v>
      </c>
      <c r="H1792" s="13" t="s">
        <v>5</v>
      </c>
      <c r="I1792" s="13" t="s">
        <v>12877</v>
      </c>
      <c r="J1792" s="13" t="s">
        <v>4241</v>
      </c>
      <c r="K1792" s="13">
        <v>26571259</v>
      </c>
      <c r="L1792" s="13">
        <v>26571259</v>
      </c>
      <c r="M1792" s="12" t="s">
        <v>29</v>
      </c>
      <c r="N1792" s="12" t="s">
        <v>1330</v>
      </c>
      <c r="O1792" s="12" t="s">
        <v>4240</v>
      </c>
    </row>
    <row r="1793" spans="1:15">
      <c r="A1793" s="13" t="s">
        <v>4483</v>
      </c>
      <c r="B1793" s="13" t="s">
        <v>4485</v>
      </c>
      <c r="D1793" s="13" t="s">
        <v>4485</v>
      </c>
      <c r="E1793" s="13" t="s">
        <v>4483</v>
      </c>
      <c r="F1793" s="13" t="s">
        <v>4484</v>
      </c>
      <c r="G1793" s="13" t="s">
        <v>195</v>
      </c>
      <c r="H1793" s="13" t="s">
        <v>6</v>
      </c>
      <c r="I1793" s="13" t="s">
        <v>12877</v>
      </c>
      <c r="J1793" s="13" t="s">
        <v>13226</v>
      </c>
      <c r="K1793" s="13">
        <v>26828126</v>
      </c>
      <c r="L1793" s="13">
        <v>0</v>
      </c>
      <c r="M1793" s="12" t="s">
        <v>29</v>
      </c>
      <c r="N1793" s="12" t="s">
        <v>7493</v>
      </c>
      <c r="O1793" s="12" t="s">
        <v>4484</v>
      </c>
    </row>
    <row r="1794" spans="1:15">
      <c r="A1794" s="13" t="s">
        <v>9683</v>
      </c>
      <c r="B1794" s="13" t="s">
        <v>8938</v>
      </c>
      <c r="D1794" s="13" t="s">
        <v>8938</v>
      </c>
      <c r="E1794" s="13" t="s">
        <v>9683</v>
      </c>
      <c r="F1794" s="13" t="s">
        <v>9872</v>
      </c>
      <c r="G1794" s="13" t="s">
        <v>195</v>
      </c>
      <c r="H1794" s="13" t="s">
        <v>5</v>
      </c>
      <c r="I1794" s="13" t="s">
        <v>12877</v>
      </c>
      <c r="J1794" s="13" t="s">
        <v>10983</v>
      </c>
      <c r="K1794" s="13">
        <v>26534181</v>
      </c>
      <c r="L1794" s="13">
        <v>26534181</v>
      </c>
      <c r="M1794" s="12" t="s">
        <v>29</v>
      </c>
      <c r="N1794" s="12" t="s">
        <v>1587</v>
      </c>
      <c r="O1794" s="12" t="s">
        <v>9872</v>
      </c>
    </row>
    <row r="1795" spans="1:15">
      <c r="A1795" s="13" t="s">
        <v>4975</v>
      </c>
      <c r="B1795" s="13" t="s">
        <v>4672</v>
      </c>
      <c r="D1795" s="13" t="s">
        <v>4672</v>
      </c>
      <c r="E1795" s="13" t="s">
        <v>4975</v>
      </c>
      <c r="F1795" s="13" t="s">
        <v>1105</v>
      </c>
      <c r="G1795" s="13" t="s">
        <v>1256</v>
      </c>
      <c r="H1795" s="13" t="s">
        <v>3</v>
      </c>
      <c r="I1795" s="13" t="s">
        <v>12877</v>
      </c>
      <c r="J1795" s="13" t="s">
        <v>4955</v>
      </c>
      <c r="K1795" s="13">
        <v>27791095</v>
      </c>
      <c r="L1795" s="13">
        <v>0</v>
      </c>
      <c r="M1795" s="12" t="s">
        <v>29</v>
      </c>
      <c r="N1795" s="12" t="s">
        <v>3681</v>
      </c>
      <c r="O1795" s="12" t="s">
        <v>1105</v>
      </c>
    </row>
    <row r="1796" spans="1:15">
      <c r="A1796" s="13" t="s">
        <v>9130</v>
      </c>
      <c r="B1796" s="13" t="s">
        <v>7738</v>
      </c>
      <c r="D1796" s="13" t="s">
        <v>7738</v>
      </c>
      <c r="E1796" s="13" t="s">
        <v>9130</v>
      </c>
      <c r="F1796" s="13" t="s">
        <v>9131</v>
      </c>
      <c r="G1796" s="13" t="s">
        <v>10749</v>
      </c>
      <c r="H1796" s="13" t="s">
        <v>18</v>
      </c>
      <c r="I1796" s="13" t="s">
        <v>12877</v>
      </c>
      <c r="J1796" s="13" t="s">
        <v>13227</v>
      </c>
      <c r="K1796" s="13">
        <v>87065027</v>
      </c>
      <c r="L1796" s="13">
        <v>0</v>
      </c>
      <c r="M1796" s="12" t="s">
        <v>29</v>
      </c>
      <c r="N1796" s="12" t="s">
        <v>1632</v>
      </c>
      <c r="O1796" s="12" t="s">
        <v>9131</v>
      </c>
    </row>
    <row r="1797" spans="1:15">
      <c r="A1797" s="13" t="s">
        <v>6346</v>
      </c>
      <c r="B1797" s="13" t="s">
        <v>1363</v>
      </c>
      <c r="D1797" s="13" t="s">
        <v>1363</v>
      </c>
      <c r="E1797" s="13" t="s">
        <v>6346</v>
      </c>
      <c r="F1797" s="13" t="s">
        <v>1105</v>
      </c>
      <c r="G1797" s="13" t="s">
        <v>116</v>
      </c>
      <c r="H1797" s="13" t="s">
        <v>12</v>
      </c>
      <c r="I1797" s="13" t="s">
        <v>12877</v>
      </c>
      <c r="J1797" s="13" t="s">
        <v>6347</v>
      </c>
      <c r="K1797" s="13">
        <v>24284673</v>
      </c>
      <c r="L1797" s="13">
        <v>24284673</v>
      </c>
      <c r="M1797" s="12" t="s">
        <v>29</v>
      </c>
      <c r="N1797" s="12" t="s">
        <v>7494</v>
      </c>
      <c r="O1797" s="12" t="s">
        <v>1105</v>
      </c>
    </row>
    <row r="1798" spans="1:15">
      <c r="A1798" s="13" t="s">
        <v>4929</v>
      </c>
      <c r="B1798" s="13" t="s">
        <v>6659</v>
      </c>
      <c r="D1798" s="13" t="s">
        <v>6659</v>
      </c>
      <c r="E1798" s="13" t="s">
        <v>4929</v>
      </c>
      <c r="F1798" s="13" t="s">
        <v>1818</v>
      </c>
      <c r="G1798" s="13" t="s">
        <v>116</v>
      </c>
      <c r="H1798" s="13" t="s">
        <v>6</v>
      </c>
      <c r="I1798" s="13" t="s">
        <v>12877</v>
      </c>
      <c r="J1798" s="13" t="s">
        <v>13228</v>
      </c>
      <c r="K1798" s="13">
        <v>26478010</v>
      </c>
      <c r="L1798" s="13">
        <v>0</v>
      </c>
      <c r="M1798" s="12" t="s">
        <v>29</v>
      </c>
      <c r="N1798" s="12" t="s">
        <v>7495</v>
      </c>
      <c r="O1798" s="12" t="s">
        <v>1818</v>
      </c>
    </row>
    <row r="1799" spans="1:15">
      <c r="A1799" s="13" t="s">
        <v>9133</v>
      </c>
      <c r="B1799" s="13" t="s">
        <v>9132</v>
      </c>
      <c r="D1799" s="13" t="s">
        <v>9132</v>
      </c>
      <c r="E1799" s="13" t="s">
        <v>9133</v>
      </c>
      <c r="F1799" s="13" t="s">
        <v>9134</v>
      </c>
      <c r="G1799" s="13" t="s">
        <v>10749</v>
      </c>
      <c r="H1799" s="13" t="s">
        <v>18</v>
      </c>
      <c r="I1799" s="13" t="s">
        <v>12877</v>
      </c>
      <c r="J1799" s="13" t="s">
        <v>9135</v>
      </c>
      <c r="K1799" s="13">
        <v>27300159</v>
      </c>
      <c r="L1799" s="13">
        <v>0</v>
      </c>
      <c r="M1799" s="12" t="s">
        <v>29</v>
      </c>
      <c r="N1799" s="12" t="s">
        <v>9166</v>
      </c>
      <c r="O1799" s="12" t="s">
        <v>9134</v>
      </c>
    </row>
    <row r="1800" spans="1:15">
      <c r="A1800" s="13" t="s">
        <v>1221</v>
      </c>
      <c r="B1800" s="13" t="s">
        <v>1223</v>
      </c>
      <c r="D1800" s="13" t="s">
        <v>1223</v>
      </c>
      <c r="E1800" s="13" t="s">
        <v>1221</v>
      </c>
      <c r="F1800" s="13" t="s">
        <v>1222</v>
      </c>
      <c r="G1800" s="13" t="s">
        <v>10756</v>
      </c>
      <c r="H1800" s="13" t="s">
        <v>6</v>
      </c>
      <c r="I1800" s="13" t="s">
        <v>12877</v>
      </c>
      <c r="J1800" s="13" t="s">
        <v>10423</v>
      </c>
      <c r="K1800" s="13">
        <v>22009947</v>
      </c>
      <c r="L1800" s="13">
        <v>22009947</v>
      </c>
      <c r="M1800" s="12" t="s">
        <v>29</v>
      </c>
      <c r="N1800" s="12" t="s">
        <v>738</v>
      </c>
      <c r="O1800" s="12" t="s">
        <v>1222</v>
      </c>
    </row>
    <row r="1801" spans="1:15">
      <c r="A1801" s="13" t="s">
        <v>1512</v>
      </c>
      <c r="B1801" s="13" t="s">
        <v>1514</v>
      </c>
      <c r="D1801" s="13" t="s">
        <v>1514</v>
      </c>
      <c r="E1801" s="13" t="s">
        <v>1512</v>
      </c>
      <c r="F1801" s="13" t="s">
        <v>1513</v>
      </c>
      <c r="G1801" s="13" t="s">
        <v>10756</v>
      </c>
      <c r="H1801" s="13" t="s">
        <v>10</v>
      </c>
      <c r="I1801" s="13" t="s">
        <v>12877</v>
      </c>
      <c r="J1801" s="13" t="s">
        <v>10323</v>
      </c>
      <c r="K1801" s="13">
        <v>27371122</v>
      </c>
      <c r="L1801" s="13">
        <v>27371122</v>
      </c>
      <c r="M1801" s="12" t="s">
        <v>29</v>
      </c>
      <c r="N1801" s="12" t="s">
        <v>1511</v>
      </c>
      <c r="O1801" s="12" t="s">
        <v>1513</v>
      </c>
    </row>
    <row r="1802" spans="1:15">
      <c r="A1802" s="13" t="s">
        <v>1782</v>
      </c>
      <c r="B1802" s="13" t="s">
        <v>1783</v>
      </c>
      <c r="D1802" s="13" t="s">
        <v>1783</v>
      </c>
      <c r="E1802" s="13" t="s">
        <v>1782</v>
      </c>
      <c r="F1802" s="13" t="s">
        <v>7496</v>
      </c>
      <c r="G1802" s="13" t="s">
        <v>10749</v>
      </c>
      <c r="H1802" s="13" t="s">
        <v>5</v>
      </c>
      <c r="I1802" s="13" t="s">
        <v>12877</v>
      </c>
      <c r="J1802" s="13" t="s">
        <v>7908</v>
      </c>
      <c r="K1802" s="13">
        <v>85424758</v>
      </c>
      <c r="L1802" s="13">
        <v>0</v>
      </c>
      <c r="M1802" s="12" t="s">
        <v>29</v>
      </c>
      <c r="N1802" s="12" t="s">
        <v>1372</v>
      </c>
      <c r="O1802" s="12" t="s">
        <v>7496</v>
      </c>
    </row>
    <row r="1803" spans="1:15">
      <c r="A1803" s="13" t="s">
        <v>5802</v>
      </c>
      <c r="B1803" s="13" t="s">
        <v>2880</v>
      </c>
      <c r="D1803" s="13" t="s">
        <v>2880</v>
      </c>
      <c r="E1803" s="13" t="s">
        <v>5802</v>
      </c>
      <c r="F1803" s="13" t="s">
        <v>5803</v>
      </c>
      <c r="G1803" s="13" t="s">
        <v>10748</v>
      </c>
      <c r="H1803" s="13" t="s">
        <v>12</v>
      </c>
      <c r="I1803" s="13" t="s">
        <v>12877</v>
      </c>
      <c r="J1803" s="13" t="s">
        <v>11999</v>
      </c>
      <c r="K1803" s="13">
        <v>27625380</v>
      </c>
      <c r="L1803" s="13">
        <v>0</v>
      </c>
      <c r="M1803" s="12" t="s">
        <v>29</v>
      </c>
      <c r="N1803" s="12" t="s">
        <v>5688</v>
      </c>
      <c r="O1803" s="12" t="s">
        <v>5803</v>
      </c>
    </row>
    <row r="1804" spans="1:15">
      <c r="A1804" s="13" t="s">
        <v>5784</v>
      </c>
      <c r="B1804" s="13" t="s">
        <v>2885</v>
      </c>
      <c r="D1804" s="13" t="s">
        <v>2885</v>
      </c>
      <c r="E1804" s="13" t="s">
        <v>5784</v>
      </c>
      <c r="F1804" s="13" t="s">
        <v>3005</v>
      </c>
      <c r="G1804" s="13" t="s">
        <v>10748</v>
      </c>
      <c r="H1804" s="13" t="s">
        <v>12</v>
      </c>
      <c r="I1804" s="13" t="s">
        <v>12877</v>
      </c>
      <c r="J1804" s="13" t="s">
        <v>13229</v>
      </c>
      <c r="K1804" s="13">
        <v>27670937</v>
      </c>
      <c r="L1804" s="13">
        <v>0</v>
      </c>
      <c r="M1804" s="12" t="s">
        <v>29</v>
      </c>
      <c r="N1804" s="12" t="s">
        <v>7497</v>
      </c>
      <c r="O1804" s="12" t="s">
        <v>3005</v>
      </c>
    </row>
    <row r="1805" spans="1:15">
      <c r="A1805" s="13" t="s">
        <v>4897</v>
      </c>
      <c r="B1805" s="13" t="s">
        <v>2872</v>
      </c>
      <c r="D1805" s="13" t="s">
        <v>2872</v>
      </c>
      <c r="E1805" s="13" t="s">
        <v>4897</v>
      </c>
      <c r="F1805" s="13" t="s">
        <v>4898</v>
      </c>
      <c r="G1805" s="13" t="s">
        <v>115</v>
      </c>
      <c r="H1805" s="13" t="s">
        <v>6</v>
      </c>
      <c r="I1805" s="13" t="s">
        <v>12877</v>
      </c>
      <c r="J1805" s="13" t="s">
        <v>13230</v>
      </c>
      <c r="K1805" s="13">
        <v>27418082</v>
      </c>
      <c r="L1805" s="13">
        <v>0</v>
      </c>
      <c r="M1805" s="12" t="s">
        <v>29</v>
      </c>
      <c r="N1805" s="12" t="s">
        <v>1277</v>
      </c>
      <c r="O1805" s="12" t="s">
        <v>4898</v>
      </c>
    </row>
    <row r="1806" spans="1:15">
      <c r="A1806" s="13" t="s">
        <v>5182</v>
      </c>
      <c r="B1806" s="13" t="s">
        <v>2305</v>
      </c>
      <c r="D1806" s="13" t="s">
        <v>2305</v>
      </c>
      <c r="E1806" s="13" t="s">
        <v>5182</v>
      </c>
      <c r="F1806" s="13" t="s">
        <v>5183</v>
      </c>
      <c r="G1806" s="13" t="s">
        <v>115</v>
      </c>
      <c r="H1806" s="13" t="s">
        <v>6</v>
      </c>
      <c r="I1806" s="13" t="s">
        <v>12877</v>
      </c>
      <c r="J1806" s="13" t="s">
        <v>8836</v>
      </c>
      <c r="K1806" s="13">
        <v>27897128</v>
      </c>
      <c r="L1806" s="13">
        <v>0</v>
      </c>
      <c r="M1806" s="12" t="s">
        <v>29</v>
      </c>
      <c r="N1806" s="12" t="s">
        <v>1050</v>
      </c>
      <c r="O1806" s="12" t="s">
        <v>5183</v>
      </c>
    </row>
    <row r="1807" spans="1:15">
      <c r="A1807" s="13" t="s">
        <v>5072</v>
      </c>
      <c r="B1807" s="13" t="s">
        <v>4714</v>
      </c>
      <c r="D1807" s="13" t="s">
        <v>4714</v>
      </c>
      <c r="E1807" s="13" t="s">
        <v>5072</v>
      </c>
      <c r="F1807" s="13" t="s">
        <v>5073</v>
      </c>
      <c r="G1807" s="13" t="s">
        <v>10749</v>
      </c>
      <c r="H1807" s="13" t="s">
        <v>10</v>
      </c>
      <c r="I1807" s="13" t="s">
        <v>12877</v>
      </c>
      <c r="J1807" s="13" t="s">
        <v>8832</v>
      </c>
      <c r="K1807" s="13">
        <v>27866209</v>
      </c>
      <c r="L1807" s="13">
        <v>0</v>
      </c>
      <c r="M1807" s="12" t="s">
        <v>29</v>
      </c>
      <c r="N1807" s="12" t="s">
        <v>4513</v>
      </c>
      <c r="O1807" s="12" t="s">
        <v>5073</v>
      </c>
    </row>
    <row r="1808" spans="1:15">
      <c r="A1808" s="13" t="s">
        <v>5082</v>
      </c>
      <c r="B1808" s="13" t="s">
        <v>1781</v>
      </c>
      <c r="D1808" s="13" t="s">
        <v>1781</v>
      </c>
      <c r="E1808" s="13" t="s">
        <v>5082</v>
      </c>
      <c r="F1808" s="13" t="s">
        <v>3976</v>
      </c>
      <c r="G1808" s="13" t="s">
        <v>10749</v>
      </c>
      <c r="H1808" s="13" t="s">
        <v>10</v>
      </c>
      <c r="I1808" s="13" t="s">
        <v>12877</v>
      </c>
      <c r="J1808" s="13" t="s">
        <v>9839</v>
      </c>
      <c r="K1808" s="13">
        <v>27866209</v>
      </c>
      <c r="L1808" s="13">
        <v>27866209</v>
      </c>
      <c r="M1808" s="12" t="s">
        <v>29</v>
      </c>
      <c r="N1808" s="12" t="s">
        <v>5071</v>
      </c>
      <c r="O1808" s="12" t="s">
        <v>3976</v>
      </c>
    </row>
    <row r="1809" spans="1:15">
      <c r="A1809" s="13" t="s">
        <v>9136</v>
      </c>
      <c r="B1809" s="13" t="s">
        <v>7287</v>
      </c>
      <c r="D1809" s="13" t="s">
        <v>7287</v>
      </c>
      <c r="E1809" s="13" t="s">
        <v>9136</v>
      </c>
      <c r="F1809" s="13" t="s">
        <v>9137</v>
      </c>
      <c r="G1809" s="13" t="s">
        <v>3519</v>
      </c>
      <c r="H1809" s="13" t="s">
        <v>9</v>
      </c>
      <c r="I1809" s="13" t="s">
        <v>12877</v>
      </c>
      <c r="J1809" s="13" t="s">
        <v>9138</v>
      </c>
      <c r="K1809" s="13">
        <v>83174033</v>
      </c>
      <c r="L1809" s="13">
        <v>0</v>
      </c>
      <c r="M1809" s="12" t="s">
        <v>29</v>
      </c>
      <c r="N1809" s="12" t="s">
        <v>9167</v>
      </c>
      <c r="O1809" s="12" t="s">
        <v>9137</v>
      </c>
    </row>
    <row r="1810" spans="1:15">
      <c r="A1810" s="13" t="s">
        <v>3370</v>
      </c>
      <c r="B1810" s="13" t="s">
        <v>2947</v>
      </c>
      <c r="D1810" s="13" t="s">
        <v>2947</v>
      </c>
      <c r="E1810" s="13" t="s">
        <v>3370</v>
      </c>
      <c r="F1810" s="13" t="s">
        <v>3371</v>
      </c>
      <c r="G1810" s="13" t="s">
        <v>201</v>
      </c>
      <c r="H1810" s="13" t="s">
        <v>6</v>
      </c>
      <c r="I1810" s="13" t="s">
        <v>12877</v>
      </c>
      <c r="J1810" s="13" t="s">
        <v>11940</v>
      </c>
      <c r="K1810" s="13">
        <v>25341087</v>
      </c>
      <c r="L1810" s="13">
        <v>25341087</v>
      </c>
      <c r="M1810" s="12" t="s">
        <v>29</v>
      </c>
      <c r="N1810" s="12" t="s">
        <v>3369</v>
      </c>
      <c r="O1810" s="12" t="s">
        <v>3371</v>
      </c>
    </row>
    <row r="1811" spans="1:15">
      <c r="A1811" s="13" t="s">
        <v>13231</v>
      </c>
      <c r="B1811" s="13" t="s">
        <v>7260</v>
      </c>
      <c r="D1811" s="13" t="s">
        <v>7260</v>
      </c>
      <c r="E1811" s="13" t="s">
        <v>13231</v>
      </c>
      <c r="F1811" s="13" t="s">
        <v>1350</v>
      </c>
      <c r="G1811" s="13" t="s">
        <v>10753</v>
      </c>
      <c r="H1811" s="13" t="s">
        <v>5</v>
      </c>
      <c r="I1811" s="13" t="s">
        <v>12877</v>
      </c>
      <c r="J1811" s="13" t="s">
        <v>13051</v>
      </c>
      <c r="K1811" s="13">
        <v>22001661</v>
      </c>
      <c r="L1811" s="13">
        <v>0</v>
      </c>
      <c r="M1811" s="12" t="s">
        <v>29</v>
      </c>
      <c r="N1811" s="12" t="s">
        <v>13232</v>
      </c>
      <c r="O1811" s="12" t="s">
        <v>1350</v>
      </c>
    </row>
    <row r="1812" spans="1:15">
      <c r="A1812" s="13" t="s">
        <v>6355</v>
      </c>
      <c r="B1812" s="13" t="s">
        <v>2921</v>
      </c>
      <c r="D1812" s="13" t="s">
        <v>2921</v>
      </c>
      <c r="E1812" s="13" t="s">
        <v>6355</v>
      </c>
      <c r="F1812" s="13" t="s">
        <v>3661</v>
      </c>
      <c r="G1812" s="13" t="s">
        <v>10753</v>
      </c>
      <c r="H1812" s="13" t="s">
        <v>9</v>
      </c>
      <c r="I1812" s="13" t="s">
        <v>12877</v>
      </c>
      <c r="J1812" s="13" t="s">
        <v>8896</v>
      </c>
      <c r="K1812" s="13">
        <v>27651851</v>
      </c>
      <c r="L1812" s="13">
        <v>27651851</v>
      </c>
      <c r="M1812" s="12" t="s">
        <v>29</v>
      </c>
      <c r="N1812" s="12" t="s">
        <v>7498</v>
      </c>
      <c r="O1812" s="12" t="s">
        <v>3661</v>
      </c>
    </row>
    <row r="1813" spans="1:15">
      <c r="A1813" s="13" t="s">
        <v>6356</v>
      </c>
      <c r="B1813" s="13" t="s">
        <v>481</v>
      </c>
      <c r="D1813" s="13" t="s">
        <v>481</v>
      </c>
      <c r="E1813" s="13" t="s">
        <v>6356</v>
      </c>
      <c r="F1813" s="13" t="s">
        <v>6357</v>
      </c>
      <c r="G1813" s="13" t="s">
        <v>116</v>
      </c>
      <c r="H1813" s="13" t="s">
        <v>3</v>
      </c>
      <c r="I1813" s="13" t="s">
        <v>12877</v>
      </c>
      <c r="J1813" s="13" t="s">
        <v>10984</v>
      </c>
      <c r="K1813" s="13">
        <v>26642211</v>
      </c>
      <c r="L1813" s="13">
        <v>26642211</v>
      </c>
      <c r="M1813" s="12" t="s">
        <v>29</v>
      </c>
      <c r="N1813" s="12" t="s">
        <v>7499</v>
      </c>
      <c r="O1813" s="12" t="s">
        <v>6357</v>
      </c>
    </row>
    <row r="1814" spans="1:15">
      <c r="A1814" s="13" t="s">
        <v>4961</v>
      </c>
      <c r="B1814" s="13" t="s">
        <v>4729</v>
      </c>
      <c r="D1814" s="13" t="s">
        <v>4729</v>
      </c>
      <c r="E1814" s="13" t="s">
        <v>4961</v>
      </c>
      <c r="F1814" s="13" t="s">
        <v>4962</v>
      </c>
      <c r="G1814" s="13" t="s">
        <v>1256</v>
      </c>
      <c r="H1814" s="13" t="s">
        <v>4</v>
      </c>
      <c r="I1814" s="13" t="s">
        <v>12877</v>
      </c>
      <c r="J1814" s="13" t="s">
        <v>4963</v>
      </c>
      <c r="K1814" s="13">
        <v>27875233</v>
      </c>
      <c r="L1814" s="13">
        <v>27875233</v>
      </c>
      <c r="M1814" s="12" t="s">
        <v>29</v>
      </c>
      <c r="N1814" s="12" t="s">
        <v>1303</v>
      </c>
      <c r="O1814" s="12" t="s">
        <v>4962</v>
      </c>
    </row>
    <row r="1815" spans="1:15">
      <c r="A1815" s="13" t="s">
        <v>1261</v>
      </c>
      <c r="B1815" s="13" t="s">
        <v>1263</v>
      </c>
      <c r="D1815" s="13" t="s">
        <v>1263</v>
      </c>
      <c r="E1815" s="13" t="s">
        <v>1261</v>
      </c>
      <c r="F1815" s="13" t="s">
        <v>1262</v>
      </c>
      <c r="G1815" s="13" t="s">
        <v>10756</v>
      </c>
      <c r="H1815" s="13" t="s">
        <v>6</v>
      </c>
      <c r="I1815" s="13" t="s">
        <v>12877</v>
      </c>
      <c r="J1815" s="13" t="s">
        <v>13233</v>
      </c>
      <c r="K1815" s="13">
        <v>27721596</v>
      </c>
      <c r="L1815" s="13">
        <v>27721596</v>
      </c>
      <c r="M1815" s="12" t="s">
        <v>29</v>
      </c>
      <c r="N1815" s="12" t="s">
        <v>1260</v>
      </c>
      <c r="O1815" s="12" t="s">
        <v>1262</v>
      </c>
    </row>
    <row r="1816" spans="1:15">
      <c r="A1816" s="13" t="s">
        <v>3183</v>
      </c>
      <c r="B1816" s="13" t="s">
        <v>3184</v>
      </c>
      <c r="D1816" s="13" t="s">
        <v>3184</v>
      </c>
      <c r="E1816" s="13" t="s">
        <v>3183</v>
      </c>
      <c r="F1816" s="13" t="s">
        <v>1441</v>
      </c>
      <c r="G1816" s="13" t="s">
        <v>490</v>
      </c>
      <c r="H1816" s="13" t="s">
        <v>4</v>
      </c>
      <c r="I1816" s="13" t="s">
        <v>12877</v>
      </c>
      <c r="J1816" s="13" t="s">
        <v>10325</v>
      </c>
      <c r="K1816" s="13">
        <v>25712344</v>
      </c>
      <c r="L1816" s="13">
        <v>0</v>
      </c>
      <c r="M1816" s="12" t="s">
        <v>29</v>
      </c>
      <c r="N1816" s="12" t="s">
        <v>3182</v>
      </c>
      <c r="O1816" s="12" t="s">
        <v>1441</v>
      </c>
    </row>
    <row r="1817" spans="1:15">
      <c r="A1817" s="13" t="s">
        <v>6374</v>
      </c>
      <c r="B1817" s="13" t="s">
        <v>4734</v>
      </c>
      <c r="D1817" s="13" t="s">
        <v>4734</v>
      </c>
      <c r="E1817" s="13" t="s">
        <v>6374</v>
      </c>
      <c r="F1817" s="13" t="s">
        <v>6375</v>
      </c>
      <c r="G1817" s="13" t="s">
        <v>43</v>
      </c>
      <c r="H1817" s="13" t="s">
        <v>4</v>
      </c>
      <c r="I1817" s="13" t="s">
        <v>12877</v>
      </c>
      <c r="J1817" s="13" t="s">
        <v>463</v>
      </c>
      <c r="K1817" s="13">
        <v>22757622</v>
      </c>
      <c r="L1817" s="13">
        <v>22757622</v>
      </c>
      <c r="M1817" s="12" t="s">
        <v>29</v>
      </c>
      <c r="N1817" s="12" t="s">
        <v>7500</v>
      </c>
      <c r="O1817" s="12" t="s">
        <v>6375</v>
      </c>
    </row>
    <row r="1818" spans="1:15">
      <c r="A1818" s="13" t="s">
        <v>6376</v>
      </c>
      <c r="B1818" s="13" t="s">
        <v>4490</v>
      </c>
      <c r="D1818" s="13" t="s">
        <v>4490</v>
      </c>
      <c r="E1818" s="13" t="s">
        <v>6376</v>
      </c>
      <c r="F1818" s="13" t="s">
        <v>267</v>
      </c>
      <c r="G1818" s="13" t="s">
        <v>43</v>
      </c>
      <c r="H1818" s="13" t="s">
        <v>4</v>
      </c>
      <c r="I1818" s="13" t="s">
        <v>12877</v>
      </c>
      <c r="J1818" s="13" t="s">
        <v>426</v>
      </c>
      <c r="K1818" s="13">
        <v>22707255</v>
      </c>
      <c r="L1818" s="13">
        <v>22707255</v>
      </c>
      <c r="M1818" s="12" t="s">
        <v>29</v>
      </c>
      <c r="N1818" s="12" t="s">
        <v>7501</v>
      </c>
      <c r="O1818" s="12" t="s">
        <v>267</v>
      </c>
    </row>
    <row r="1819" spans="1:15">
      <c r="A1819" s="13" t="s">
        <v>4885</v>
      </c>
      <c r="B1819" s="13" t="s">
        <v>4738</v>
      </c>
      <c r="D1819" s="13" t="s">
        <v>4738</v>
      </c>
      <c r="E1819" s="13" t="s">
        <v>4885</v>
      </c>
      <c r="F1819" s="13" t="s">
        <v>314</v>
      </c>
      <c r="G1819" s="13" t="s">
        <v>4496</v>
      </c>
      <c r="H1819" s="13" t="s">
        <v>4</v>
      </c>
      <c r="I1819" s="13" t="s">
        <v>12877</v>
      </c>
      <c r="J1819" s="13" t="s">
        <v>13234</v>
      </c>
      <c r="K1819" s="13">
        <v>83163515</v>
      </c>
      <c r="L1819" s="13">
        <v>0</v>
      </c>
      <c r="M1819" s="12" t="s">
        <v>29</v>
      </c>
      <c r="N1819" s="12" t="s">
        <v>3831</v>
      </c>
      <c r="O1819" s="12" t="s">
        <v>314</v>
      </c>
    </row>
    <row r="1820" spans="1:15">
      <c r="A1820" s="13" t="s">
        <v>4893</v>
      </c>
      <c r="B1820" s="13" t="s">
        <v>4739</v>
      </c>
      <c r="D1820" s="13" t="s">
        <v>4739</v>
      </c>
      <c r="E1820" s="13" t="s">
        <v>4893</v>
      </c>
      <c r="F1820" s="13" t="s">
        <v>4006</v>
      </c>
      <c r="G1820" s="13" t="s">
        <v>4496</v>
      </c>
      <c r="H1820" s="13" t="s">
        <v>4</v>
      </c>
      <c r="I1820" s="13" t="s">
        <v>12877</v>
      </c>
      <c r="J1820" s="13" t="s">
        <v>11941</v>
      </c>
      <c r="K1820" s="13">
        <v>26421160</v>
      </c>
      <c r="L1820" s="13">
        <v>0</v>
      </c>
      <c r="M1820" s="12" t="s">
        <v>29</v>
      </c>
      <c r="N1820" s="12" t="s">
        <v>4427</v>
      </c>
      <c r="O1820" s="12" t="s">
        <v>4006</v>
      </c>
    </row>
    <row r="1821" spans="1:15">
      <c r="A1821" s="13" t="s">
        <v>4900</v>
      </c>
      <c r="B1821" s="13" t="s">
        <v>211</v>
      </c>
      <c r="D1821" s="13" t="s">
        <v>211</v>
      </c>
      <c r="E1821" s="13" t="s">
        <v>4900</v>
      </c>
      <c r="F1821" s="13" t="s">
        <v>4901</v>
      </c>
      <c r="G1821" s="13" t="s">
        <v>116</v>
      </c>
      <c r="H1821" s="13" t="s">
        <v>12</v>
      </c>
      <c r="I1821" s="13" t="s">
        <v>12877</v>
      </c>
      <c r="J1821" s="13" t="s">
        <v>11942</v>
      </c>
      <c r="K1821" s="13">
        <v>26350814</v>
      </c>
      <c r="L1821" s="13">
        <v>26350313</v>
      </c>
      <c r="M1821" s="12" t="s">
        <v>29</v>
      </c>
      <c r="N1821" s="12" t="s">
        <v>1253</v>
      </c>
      <c r="O1821" s="12" t="s">
        <v>4901</v>
      </c>
    </row>
    <row r="1822" spans="1:15">
      <c r="A1822" s="13" t="s">
        <v>4908</v>
      </c>
      <c r="B1822" s="13" t="s">
        <v>4741</v>
      </c>
      <c r="D1822" s="13" t="s">
        <v>4741</v>
      </c>
      <c r="E1822" s="13" t="s">
        <v>4908</v>
      </c>
      <c r="F1822" s="13" t="s">
        <v>4240</v>
      </c>
      <c r="G1822" s="13" t="s">
        <v>116</v>
      </c>
      <c r="H1822" s="13" t="s">
        <v>10</v>
      </c>
      <c r="I1822" s="13" t="s">
        <v>12877</v>
      </c>
      <c r="J1822" s="13" t="s">
        <v>13235</v>
      </c>
      <c r="K1822" s="13">
        <v>84020160</v>
      </c>
      <c r="L1822" s="13">
        <v>0</v>
      </c>
      <c r="M1822" s="12" t="s">
        <v>29</v>
      </c>
      <c r="N1822" s="12" t="s">
        <v>7502</v>
      </c>
      <c r="O1822" s="12" t="s">
        <v>4240</v>
      </c>
    </row>
    <row r="1823" spans="1:15">
      <c r="A1823" s="13" t="s">
        <v>4766</v>
      </c>
      <c r="B1823" s="13" t="s">
        <v>4742</v>
      </c>
      <c r="D1823" s="13" t="s">
        <v>4742</v>
      </c>
      <c r="E1823" s="13" t="s">
        <v>4766</v>
      </c>
      <c r="F1823" s="13" t="s">
        <v>47</v>
      </c>
      <c r="G1823" s="13" t="s">
        <v>116</v>
      </c>
      <c r="H1823" s="13" t="s">
        <v>3</v>
      </c>
      <c r="I1823" s="13" t="s">
        <v>12877</v>
      </c>
      <c r="J1823" s="13" t="s">
        <v>6829</v>
      </c>
      <c r="K1823" s="13">
        <v>26631929</v>
      </c>
      <c r="L1823" s="13">
        <v>26631929</v>
      </c>
      <c r="M1823" s="12" t="s">
        <v>29</v>
      </c>
      <c r="N1823" s="12" t="s">
        <v>4373</v>
      </c>
      <c r="O1823" s="12" t="s">
        <v>47</v>
      </c>
    </row>
    <row r="1824" spans="1:15">
      <c r="A1824" s="13" t="s">
        <v>2200</v>
      </c>
      <c r="B1824" s="13" t="s">
        <v>2201</v>
      </c>
      <c r="D1824" s="13" t="s">
        <v>2201</v>
      </c>
      <c r="E1824" s="13" t="s">
        <v>2200</v>
      </c>
      <c r="F1824" s="13" t="s">
        <v>181</v>
      </c>
      <c r="G1824" s="13" t="s">
        <v>74</v>
      </c>
      <c r="H1824" s="13" t="s">
        <v>12</v>
      </c>
      <c r="I1824" s="13" t="s">
        <v>12877</v>
      </c>
      <c r="J1824" s="13" t="s">
        <v>10327</v>
      </c>
      <c r="K1824" s="13">
        <v>24460255</v>
      </c>
      <c r="L1824" s="13">
        <v>0</v>
      </c>
      <c r="M1824" s="12" t="s">
        <v>29</v>
      </c>
      <c r="N1824" s="12" t="s">
        <v>6899</v>
      </c>
      <c r="O1824" s="12" t="s">
        <v>181</v>
      </c>
    </row>
    <row r="1825" spans="1:15">
      <c r="A1825" s="13" t="s">
        <v>804</v>
      </c>
      <c r="B1825" s="13" t="s">
        <v>805</v>
      </c>
      <c r="D1825" s="13" t="s">
        <v>805</v>
      </c>
      <c r="E1825" s="13" t="s">
        <v>804</v>
      </c>
      <c r="F1825" s="13" t="s">
        <v>298</v>
      </c>
      <c r="G1825" s="13" t="s">
        <v>297</v>
      </c>
      <c r="H1825" s="13" t="s">
        <v>4</v>
      </c>
      <c r="I1825" s="13" t="s">
        <v>12877</v>
      </c>
      <c r="J1825" s="13" t="s">
        <v>11943</v>
      </c>
      <c r="K1825" s="13">
        <v>24165201</v>
      </c>
      <c r="L1825" s="13">
        <v>0</v>
      </c>
      <c r="M1825" s="12" t="s">
        <v>29</v>
      </c>
      <c r="N1825" s="12" t="s">
        <v>6850</v>
      </c>
      <c r="O1825" s="12" t="s">
        <v>298</v>
      </c>
    </row>
    <row r="1826" spans="1:15">
      <c r="A1826" s="13" t="s">
        <v>11944</v>
      </c>
      <c r="B1826" s="13" t="s">
        <v>7174</v>
      </c>
      <c r="D1826" s="13" t="s">
        <v>7174</v>
      </c>
      <c r="E1826" s="13" t="s">
        <v>11944</v>
      </c>
      <c r="F1826" s="13" t="s">
        <v>11945</v>
      </c>
      <c r="G1826" s="13" t="s">
        <v>297</v>
      </c>
      <c r="H1826" s="13" t="s">
        <v>4</v>
      </c>
      <c r="I1826" s="13" t="s">
        <v>12877</v>
      </c>
      <c r="J1826" s="13" t="s">
        <v>13236</v>
      </c>
      <c r="K1826" s="13">
        <v>24169140</v>
      </c>
      <c r="L1826" s="13">
        <v>0</v>
      </c>
      <c r="M1826" s="12" t="s">
        <v>29</v>
      </c>
      <c r="N1826" s="12" t="s">
        <v>828</v>
      </c>
      <c r="O1826" s="12" t="s">
        <v>11945</v>
      </c>
    </row>
    <row r="1827" spans="1:15">
      <c r="A1827" s="13" t="s">
        <v>6361</v>
      </c>
      <c r="B1827" s="13" t="s">
        <v>4751</v>
      </c>
      <c r="D1827" s="13" t="s">
        <v>4751</v>
      </c>
      <c r="E1827" s="13" t="s">
        <v>6361</v>
      </c>
      <c r="F1827" s="13" t="s">
        <v>6788</v>
      </c>
      <c r="G1827" s="13" t="s">
        <v>792</v>
      </c>
      <c r="H1827" s="13" t="s">
        <v>4</v>
      </c>
      <c r="I1827" s="13" t="s">
        <v>12877</v>
      </c>
      <c r="J1827" s="13" t="s">
        <v>6362</v>
      </c>
      <c r="K1827" s="13">
        <v>26652007</v>
      </c>
      <c r="L1827" s="13">
        <v>26652007</v>
      </c>
      <c r="M1827" s="12" t="s">
        <v>29</v>
      </c>
      <c r="N1827" s="12" t="s">
        <v>7503</v>
      </c>
      <c r="O1827" s="12" t="s">
        <v>6788</v>
      </c>
    </row>
    <row r="1828" spans="1:15">
      <c r="A1828" s="13" t="s">
        <v>4170</v>
      </c>
      <c r="B1828" s="13" t="s">
        <v>4172</v>
      </c>
      <c r="D1828" s="13" t="s">
        <v>4172</v>
      </c>
      <c r="E1828" s="13" t="s">
        <v>4170</v>
      </c>
      <c r="F1828" s="13" t="s">
        <v>4171</v>
      </c>
      <c r="G1828" s="13" t="s">
        <v>792</v>
      </c>
      <c r="H1828" s="13" t="s">
        <v>5</v>
      </c>
      <c r="I1828" s="13" t="s">
        <v>12877</v>
      </c>
      <c r="J1828" s="13" t="s">
        <v>8779</v>
      </c>
      <c r="K1828" s="13">
        <v>0</v>
      </c>
      <c r="L1828" s="13">
        <v>0</v>
      </c>
      <c r="M1828" s="12" t="s">
        <v>29</v>
      </c>
      <c r="N1828" s="12" t="s">
        <v>4050</v>
      </c>
      <c r="O1828" s="12" t="s">
        <v>4171</v>
      </c>
    </row>
    <row r="1829" spans="1:15">
      <c r="A1829" s="13" t="s">
        <v>10985</v>
      </c>
      <c r="B1829" s="13" t="s">
        <v>7175</v>
      </c>
      <c r="D1829" s="13" t="s">
        <v>7175</v>
      </c>
      <c r="E1829" s="13" t="s">
        <v>10985</v>
      </c>
      <c r="F1829" s="13" t="s">
        <v>10986</v>
      </c>
      <c r="G1829" s="13" t="s">
        <v>4179</v>
      </c>
      <c r="H1829" s="13" t="s">
        <v>5</v>
      </c>
      <c r="I1829" s="13" t="s">
        <v>12877</v>
      </c>
      <c r="J1829" s="13" t="s">
        <v>10987</v>
      </c>
      <c r="K1829" s="13">
        <v>26591755</v>
      </c>
      <c r="L1829" s="13">
        <v>26891755</v>
      </c>
      <c r="M1829" s="12" t="s">
        <v>29</v>
      </c>
      <c r="N1829" s="12" t="s">
        <v>10947</v>
      </c>
      <c r="O1829" s="12" t="s">
        <v>10986</v>
      </c>
    </row>
    <row r="1830" spans="1:15">
      <c r="A1830" s="13" t="s">
        <v>4250</v>
      </c>
      <c r="B1830" s="13" t="s">
        <v>4253</v>
      </c>
      <c r="D1830" s="13" t="s">
        <v>4253</v>
      </c>
      <c r="E1830" s="13" t="s">
        <v>4250</v>
      </c>
      <c r="F1830" s="13" t="s">
        <v>4251</v>
      </c>
      <c r="G1830" s="13" t="s">
        <v>4179</v>
      </c>
      <c r="H1830" s="13" t="s">
        <v>5</v>
      </c>
      <c r="I1830" s="13" t="s">
        <v>12877</v>
      </c>
      <c r="J1830" s="13" t="s">
        <v>4252</v>
      </c>
      <c r="K1830" s="13">
        <v>0</v>
      </c>
      <c r="L1830" s="13">
        <v>89733368</v>
      </c>
      <c r="M1830" s="12" t="s">
        <v>29</v>
      </c>
      <c r="N1830" s="12" t="s">
        <v>4249</v>
      </c>
      <c r="O1830" s="12" t="s">
        <v>4251</v>
      </c>
    </row>
    <row r="1831" spans="1:15">
      <c r="A1831" s="13" t="s">
        <v>4235</v>
      </c>
      <c r="B1831" s="13" t="s">
        <v>4237</v>
      </c>
      <c r="D1831" s="13" t="s">
        <v>4237</v>
      </c>
      <c r="E1831" s="13" t="s">
        <v>4235</v>
      </c>
      <c r="F1831" s="13" t="s">
        <v>4236</v>
      </c>
      <c r="G1831" s="13" t="s">
        <v>4179</v>
      </c>
      <c r="H1831" s="13" t="s">
        <v>5</v>
      </c>
      <c r="I1831" s="13" t="s">
        <v>12877</v>
      </c>
      <c r="J1831" s="13" t="s">
        <v>11946</v>
      </c>
      <c r="K1831" s="13">
        <v>26591419</v>
      </c>
      <c r="L1831" s="13">
        <v>26591419</v>
      </c>
      <c r="M1831" s="12" t="s">
        <v>29</v>
      </c>
      <c r="N1831" s="12" t="s">
        <v>7504</v>
      </c>
      <c r="O1831" s="12" t="s">
        <v>4236</v>
      </c>
    </row>
    <row r="1832" spans="1:15">
      <c r="A1832" s="13" t="s">
        <v>4247</v>
      </c>
      <c r="B1832" s="13" t="s">
        <v>4248</v>
      </c>
      <c r="D1832" s="13" t="s">
        <v>4248</v>
      </c>
      <c r="E1832" s="13" t="s">
        <v>4247</v>
      </c>
      <c r="F1832" s="13" t="s">
        <v>7505</v>
      </c>
      <c r="G1832" s="13" t="s">
        <v>4179</v>
      </c>
      <c r="H1832" s="13" t="s">
        <v>5</v>
      </c>
      <c r="I1832" s="13" t="s">
        <v>12877</v>
      </c>
      <c r="J1832" s="13" t="s">
        <v>10427</v>
      </c>
      <c r="K1832" s="13">
        <v>26571222</v>
      </c>
      <c r="L1832" s="13">
        <v>26571432</v>
      </c>
      <c r="M1832" s="12" t="s">
        <v>29</v>
      </c>
      <c r="N1832" s="12" t="s">
        <v>1444</v>
      </c>
      <c r="O1832" s="12" t="s">
        <v>7505</v>
      </c>
    </row>
    <row r="1833" spans="1:15">
      <c r="A1833" s="13" t="s">
        <v>6290</v>
      </c>
      <c r="B1833" s="13" t="s">
        <v>4762</v>
      </c>
      <c r="D1833" s="13" t="s">
        <v>4762</v>
      </c>
      <c r="E1833" s="13" t="s">
        <v>6290</v>
      </c>
      <c r="F1833" s="13" t="s">
        <v>2728</v>
      </c>
      <c r="G1833" s="13" t="s">
        <v>74</v>
      </c>
      <c r="H1833" s="13" t="s">
        <v>6</v>
      </c>
      <c r="I1833" s="13" t="s">
        <v>12877</v>
      </c>
      <c r="J1833" s="13" t="s">
        <v>6291</v>
      </c>
      <c r="K1833" s="13">
        <v>24386842</v>
      </c>
      <c r="L1833" s="13">
        <v>24386842</v>
      </c>
      <c r="M1833" s="12" t="s">
        <v>29</v>
      </c>
      <c r="N1833" s="12" t="s">
        <v>7506</v>
      </c>
      <c r="O1833" s="12" t="s">
        <v>2728</v>
      </c>
    </row>
    <row r="1834" spans="1:15">
      <c r="A1834" s="13" t="s">
        <v>4292</v>
      </c>
      <c r="B1834" s="13" t="s">
        <v>4296</v>
      </c>
      <c r="D1834" s="13" t="s">
        <v>4296</v>
      </c>
      <c r="E1834" s="13" t="s">
        <v>4292</v>
      </c>
      <c r="F1834" s="13" t="s">
        <v>4293</v>
      </c>
      <c r="G1834" s="13" t="s">
        <v>4179</v>
      </c>
      <c r="H1834" s="13" t="s">
        <v>7</v>
      </c>
      <c r="I1834" s="13" t="s">
        <v>12877</v>
      </c>
      <c r="J1834" s="13" t="s">
        <v>13237</v>
      </c>
      <c r="K1834" s="13">
        <v>26560255</v>
      </c>
      <c r="L1834" s="13">
        <v>0</v>
      </c>
      <c r="M1834" s="12" t="s">
        <v>29</v>
      </c>
      <c r="N1834" s="12" t="s">
        <v>4014</v>
      </c>
      <c r="O1834" s="12" t="s">
        <v>4293</v>
      </c>
    </row>
    <row r="1835" spans="1:15">
      <c r="A1835" s="13" t="s">
        <v>4320</v>
      </c>
      <c r="B1835" s="13" t="s">
        <v>4322</v>
      </c>
      <c r="D1835" s="13" t="s">
        <v>4322</v>
      </c>
      <c r="E1835" s="13" t="s">
        <v>4320</v>
      </c>
      <c r="F1835" s="13" t="s">
        <v>4321</v>
      </c>
      <c r="G1835" s="13" t="s">
        <v>4179</v>
      </c>
      <c r="H1835" s="13" t="s">
        <v>9</v>
      </c>
      <c r="I1835" s="13" t="s">
        <v>12877</v>
      </c>
      <c r="J1835" s="13" t="s">
        <v>8786</v>
      </c>
      <c r="K1835" s="13">
        <v>26568155</v>
      </c>
      <c r="L1835" s="13">
        <v>26568155</v>
      </c>
      <c r="M1835" s="12" t="s">
        <v>29</v>
      </c>
      <c r="N1835" s="12" t="s">
        <v>4319</v>
      </c>
      <c r="O1835" s="12" t="s">
        <v>4321</v>
      </c>
    </row>
    <row r="1836" spans="1:15">
      <c r="A1836" s="13" t="s">
        <v>4372</v>
      </c>
      <c r="B1836" s="13" t="s">
        <v>4373</v>
      </c>
      <c r="D1836" s="13" t="s">
        <v>4373</v>
      </c>
      <c r="E1836" s="13" t="s">
        <v>4372</v>
      </c>
      <c r="F1836" s="13" t="s">
        <v>1175</v>
      </c>
      <c r="G1836" s="13" t="s">
        <v>4179</v>
      </c>
      <c r="H1836" s="13" t="s">
        <v>10</v>
      </c>
      <c r="I1836" s="13" t="s">
        <v>12877</v>
      </c>
      <c r="J1836" s="13" t="s">
        <v>13238</v>
      </c>
      <c r="K1836" s="13">
        <v>26501631</v>
      </c>
      <c r="L1836" s="13">
        <v>88143779</v>
      </c>
      <c r="M1836" s="12" t="s">
        <v>29</v>
      </c>
      <c r="N1836" s="12" t="s">
        <v>2389</v>
      </c>
      <c r="O1836" s="12" t="s">
        <v>1175</v>
      </c>
    </row>
    <row r="1837" spans="1:15">
      <c r="A1837" s="13" t="s">
        <v>4370</v>
      </c>
      <c r="B1837" s="13" t="s">
        <v>4371</v>
      </c>
      <c r="D1837" s="13" t="s">
        <v>4371</v>
      </c>
      <c r="E1837" s="13" t="s">
        <v>4370</v>
      </c>
      <c r="F1837" s="13" t="s">
        <v>585</v>
      </c>
      <c r="G1837" s="13" t="s">
        <v>4179</v>
      </c>
      <c r="H1837" s="13" t="s">
        <v>10</v>
      </c>
      <c r="I1837" s="13" t="s">
        <v>12877</v>
      </c>
      <c r="J1837" s="13" t="s">
        <v>11948</v>
      </c>
      <c r="K1837" s="13">
        <v>26563080</v>
      </c>
      <c r="L1837" s="13">
        <v>83593390</v>
      </c>
      <c r="M1837" s="12" t="s">
        <v>29</v>
      </c>
      <c r="N1837" s="12" t="s">
        <v>448</v>
      </c>
      <c r="O1837" s="12" t="s">
        <v>585</v>
      </c>
    </row>
    <row r="1838" spans="1:15">
      <c r="A1838" s="13" t="s">
        <v>5752</v>
      </c>
      <c r="B1838" s="13" t="s">
        <v>4767</v>
      </c>
      <c r="D1838" s="13" t="s">
        <v>4767</v>
      </c>
      <c r="E1838" s="13" t="s">
        <v>5752</v>
      </c>
      <c r="F1838" s="13" t="s">
        <v>1259</v>
      </c>
      <c r="G1838" s="13" t="s">
        <v>10748</v>
      </c>
      <c r="H1838" s="13" t="s">
        <v>3</v>
      </c>
      <c r="I1838" s="13" t="s">
        <v>12877</v>
      </c>
      <c r="J1838" s="13" t="s">
        <v>9875</v>
      </c>
      <c r="K1838" s="13">
        <v>27112508</v>
      </c>
      <c r="L1838" s="13">
        <v>0</v>
      </c>
      <c r="M1838" s="12" t="s">
        <v>29</v>
      </c>
      <c r="N1838" s="12" t="s">
        <v>7507</v>
      </c>
      <c r="O1838" s="12" t="s">
        <v>1259</v>
      </c>
    </row>
    <row r="1839" spans="1:15">
      <c r="A1839" s="13" t="s">
        <v>5987</v>
      </c>
      <c r="B1839" s="13" t="s">
        <v>4771</v>
      </c>
      <c r="D1839" s="13" t="s">
        <v>4771</v>
      </c>
      <c r="E1839" s="13" t="s">
        <v>5987</v>
      </c>
      <c r="F1839" s="13" t="s">
        <v>762</v>
      </c>
      <c r="G1839" s="13" t="s">
        <v>10748</v>
      </c>
      <c r="H1839" s="13" t="s">
        <v>3</v>
      </c>
      <c r="I1839" s="13" t="s">
        <v>12877</v>
      </c>
      <c r="J1839" s="13" t="s">
        <v>7027</v>
      </c>
      <c r="K1839" s="13">
        <v>27112574</v>
      </c>
      <c r="L1839" s="13">
        <v>27112574</v>
      </c>
      <c r="M1839" s="12" t="s">
        <v>29</v>
      </c>
      <c r="N1839" s="12" t="s">
        <v>7508</v>
      </c>
      <c r="O1839" s="12" t="s">
        <v>762</v>
      </c>
    </row>
    <row r="1840" spans="1:15">
      <c r="A1840" s="13" t="s">
        <v>5814</v>
      </c>
      <c r="B1840" s="13" t="s">
        <v>4775</v>
      </c>
      <c r="D1840" s="13" t="s">
        <v>4775</v>
      </c>
      <c r="E1840" s="13" t="s">
        <v>5814</v>
      </c>
      <c r="F1840" s="13" t="s">
        <v>8025</v>
      </c>
      <c r="G1840" s="13" t="s">
        <v>10767</v>
      </c>
      <c r="H1840" s="13" t="s">
        <v>7</v>
      </c>
      <c r="I1840" s="13" t="s">
        <v>12877</v>
      </c>
      <c r="J1840" s="13" t="s">
        <v>9876</v>
      </c>
      <c r="K1840" s="13">
        <v>22065675</v>
      </c>
      <c r="L1840" s="13">
        <v>0</v>
      </c>
      <c r="M1840" s="12" t="s">
        <v>29</v>
      </c>
      <c r="N1840" s="12" t="s">
        <v>5813</v>
      </c>
      <c r="O1840" s="12" t="s">
        <v>8025</v>
      </c>
    </row>
    <row r="1841" spans="1:15">
      <c r="A1841" s="13" t="s">
        <v>5779</v>
      </c>
      <c r="B1841" s="13" t="s">
        <v>4776</v>
      </c>
      <c r="D1841" s="13" t="s">
        <v>4776</v>
      </c>
      <c r="E1841" s="13" t="s">
        <v>5779</v>
      </c>
      <c r="F1841" s="13" t="s">
        <v>5780</v>
      </c>
      <c r="G1841" s="13" t="s">
        <v>10748</v>
      </c>
      <c r="H1841" s="13" t="s">
        <v>4</v>
      </c>
      <c r="I1841" s="13" t="s">
        <v>12877</v>
      </c>
      <c r="J1841" s="13" t="s">
        <v>10329</v>
      </c>
      <c r="K1841" s="13">
        <v>27632192</v>
      </c>
      <c r="L1841" s="13">
        <v>27633833</v>
      </c>
      <c r="M1841" s="12" t="s">
        <v>29</v>
      </c>
      <c r="N1841" s="12" t="s">
        <v>2903</v>
      </c>
      <c r="O1841" s="12" t="s">
        <v>5780</v>
      </c>
    </row>
    <row r="1842" spans="1:15">
      <c r="A1842" s="13" t="s">
        <v>5862</v>
      </c>
      <c r="B1842" s="13" t="s">
        <v>4779</v>
      </c>
      <c r="D1842" s="13" t="s">
        <v>4779</v>
      </c>
      <c r="E1842" s="13" t="s">
        <v>5862</v>
      </c>
      <c r="F1842" s="13" t="s">
        <v>5863</v>
      </c>
      <c r="G1842" s="13" t="s">
        <v>10748</v>
      </c>
      <c r="H1842" s="13" t="s">
        <v>5</v>
      </c>
      <c r="I1842" s="13" t="s">
        <v>12877</v>
      </c>
      <c r="J1842" s="13" t="s">
        <v>5864</v>
      </c>
      <c r="K1842" s="13">
        <v>24670463</v>
      </c>
      <c r="L1842" s="13">
        <v>0</v>
      </c>
      <c r="M1842" s="12" t="s">
        <v>29</v>
      </c>
      <c r="N1842" s="12" t="s">
        <v>5861</v>
      </c>
      <c r="O1842" s="12" t="s">
        <v>5863</v>
      </c>
    </row>
    <row r="1843" spans="1:15">
      <c r="A1843" s="13" t="s">
        <v>6199</v>
      </c>
      <c r="B1843" s="13" t="s">
        <v>4783</v>
      </c>
      <c r="D1843" s="13" t="s">
        <v>4783</v>
      </c>
      <c r="E1843" s="13" t="s">
        <v>6199</v>
      </c>
      <c r="F1843" s="13" t="s">
        <v>6200</v>
      </c>
      <c r="G1843" s="13" t="s">
        <v>10748</v>
      </c>
      <c r="H1843" s="13" t="s">
        <v>10</v>
      </c>
      <c r="I1843" s="13" t="s">
        <v>12877</v>
      </c>
      <c r="J1843" s="13" t="s">
        <v>11006</v>
      </c>
      <c r="K1843" s="13">
        <v>27620116</v>
      </c>
      <c r="L1843" s="13">
        <v>27165517</v>
      </c>
      <c r="M1843" s="12" t="s">
        <v>29</v>
      </c>
      <c r="N1843" s="12" t="s">
        <v>7509</v>
      </c>
      <c r="O1843" s="12" t="s">
        <v>6200</v>
      </c>
    </row>
    <row r="1844" spans="1:15">
      <c r="A1844" s="13" t="s">
        <v>7804</v>
      </c>
      <c r="B1844" s="13" t="s">
        <v>7435</v>
      </c>
      <c r="D1844" s="13" t="s">
        <v>7435</v>
      </c>
      <c r="E1844" s="13" t="s">
        <v>7804</v>
      </c>
      <c r="F1844" s="13" t="s">
        <v>104</v>
      </c>
      <c r="G1844" s="13" t="s">
        <v>115</v>
      </c>
      <c r="H1844" s="13" t="s">
        <v>12</v>
      </c>
      <c r="I1844" s="13" t="s">
        <v>12877</v>
      </c>
      <c r="J1844" s="13" t="s">
        <v>9391</v>
      </c>
      <c r="K1844" s="13">
        <v>22018109</v>
      </c>
      <c r="L1844" s="13">
        <v>27735242</v>
      </c>
      <c r="M1844" s="12" t="s">
        <v>29</v>
      </c>
      <c r="N1844" s="12" t="s">
        <v>4774</v>
      </c>
      <c r="O1844" s="12" t="s">
        <v>104</v>
      </c>
    </row>
    <row r="1845" spans="1:15">
      <c r="A1845" s="13" t="s">
        <v>5191</v>
      </c>
      <c r="B1845" s="13" t="s">
        <v>4785</v>
      </c>
      <c r="D1845" s="13" t="s">
        <v>4785</v>
      </c>
      <c r="E1845" s="13" t="s">
        <v>5191</v>
      </c>
      <c r="F1845" s="13" t="s">
        <v>5192</v>
      </c>
      <c r="G1845" s="13" t="s">
        <v>115</v>
      </c>
      <c r="H1845" s="13" t="s">
        <v>6</v>
      </c>
      <c r="I1845" s="13" t="s">
        <v>12877</v>
      </c>
      <c r="J1845" s="13" t="s">
        <v>13239</v>
      </c>
      <c r="K1845" s="13">
        <v>22001204</v>
      </c>
      <c r="L1845" s="13">
        <v>0</v>
      </c>
      <c r="M1845" s="12" t="s">
        <v>29</v>
      </c>
      <c r="N1845" s="12" t="s">
        <v>5190</v>
      </c>
      <c r="O1845" s="12" t="s">
        <v>5192</v>
      </c>
    </row>
    <row r="1846" spans="1:15">
      <c r="A1846" s="13" t="s">
        <v>5216</v>
      </c>
      <c r="B1846" s="13" t="s">
        <v>4786</v>
      </c>
      <c r="D1846" s="13" t="s">
        <v>4786</v>
      </c>
      <c r="E1846" s="13" t="s">
        <v>5216</v>
      </c>
      <c r="F1846" s="13" t="s">
        <v>5217</v>
      </c>
      <c r="G1846" s="13" t="s">
        <v>115</v>
      </c>
      <c r="H1846" s="13" t="s">
        <v>7</v>
      </c>
      <c r="I1846" s="13" t="s">
        <v>12877</v>
      </c>
      <c r="J1846" s="13" t="s">
        <v>11949</v>
      </c>
      <c r="K1846" s="13">
        <v>87902869</v>
      </c>
      <c r="L1846" s="13">
        <v>27733512</v>
      </c>
      <c r="M1846" s="12" t="s">
        <v>29</v>
      </c>
      <c r="N1846" s="12" t="s">
        <v>4661</v>
      </c>
      <c r="O1846" s="12" t="s">
        <v>5217</v>
      </c>
    </row>
    <row r="1847" spans="1:15">
      <c r="A1847" s="13" t="s">
        <v>5261</v>
      </c>
      <c r="B1847" s="13" t="s">
        <v>4787</v>
      </c>
      <c r="D1847" s="13" t="s">
        <v>4787</v>
      </c>
      <c r="E1847" s="13" t="s">
        <v>5261</v>
      </c>
      <c r="F1847" s="13" t="s">
        <v>1130</v>
      </c>
      <c r="G1847" s="13" t="s">
        <v>115</v>
      </c>
      <c r="H1847" s="13" t="s">
        <v>9</v>
      </c>
      <c r="I1847" s="13" t="s">
        <v>12877</v>
      </c>
      <c r="J1847" s="13" t="s">
        <v>11079</v>
      </c>
      <c r="K1847" s="13">
        <v>27840683</v>
      </c>
      <c r="L1847" s="13">
        <v>27840683</v>
      </c>
      <c r="M1847" s="12" t="s">
        <v>29</v>
      </c>
      <c r="N1847" s="12" t="s">
        <v>7510</v>
      </c>
      <c r="O1847" s="12" t="s">
        <v>1130</v>
      </c>
    </row>
    <row r="1848" spans="1:15">
      <c r="A1848" s="13" t="s">
        <v>5284</v>
      </c>
      <c r="B1848" s="13" t="s">
        <v>4790</v>
      </c>
      <c r="D1848" s="13" t="s">
        <v>4790</v>
      </c>
      <c r="E1848" s="13" t="s">
        <v>5284</v>
      </c>
      <c r="F1848" s="13" t="s">
        <v>1100</v>
      </c>
      <c r="G1848" s="13" t="s">
        <v>115</v>
      </c>
      <c r="H1848" s="13" t="s">
        <v>9</v>
      </c>
      <c r="I1848" s="13" t="s">
        <v>12877</v>
      </c>
      <c r="J1848" s="13" t="s">
        <v>10330</v>
      </c>
      <c r="K1848" s="13">
        <v>27845228</v>
      </c>
      <c r="L1848" s="13">
        <v>27840580</v>
      </c>
      <c r="M1848" s="12" t="s">
        <v>29</v>
      </c>
      <c r="N1848" s="12" t="s">
        <v>5283</v>
      </c>
      <c r="O1848" s="12" t="s">
        <v>1100</v>
      </c>
    </row>
    <row r="1849" spans="1:15">
      <c r="A1849" s="13" t="s">
        <v>5281</v>
      </c>
      <c r="B1849" s="13" t="s">
        <v>6660</v>
      </c>
      <c r="D1849" s="13" t="s">
        <v>6660</v>
      </c>
      <c r="E1849" s="13" t="s">
        <v>5281</v>
      </c>
      <c r="F1849" s="13" t="s">
        <v>75</v>
      </c>
      <c r="G1849" s="13" t="s">
        <v>115</v>
      </c>
      <c r="H1849" s="13" t="s">
        <v>9</v>
      </c>
      <c r="I1849" s="13" t="s">
        <v>12877</v>
      </c>
      <c r="J1849" s="13" t="s">
        <v>5282</v>
      </c>
      <c r="K1849" s="13">
        <v>27840580</v>
      </c>
      <c r="L1849" s="13">
        <v>27840580</v>
      </c>
      <c r="M1849" s="12" t="s">
        <v>29</v>
      </c>
      <c r="N1849" s="12" t="s">
        <v>5280</v>
      </c>
      <c r="O1849" s="12" t="s">
        <v>75</v>
      </c>
    </row>
    <row r="1850" spans="1:15">
      <c r="A1850" s="13" t="s">
        <v>10989</v>
      </c>
      <c r="B1850" s="13" t="s">
        <v>10988</v>
      </c>
      <c r="D1850" s="13" t="s">
        <v>10988</v>
      </c>
      <c r="E1850" s="13" t="s">
        <v>10989</v>
      </c>
      <c r="F1850" s="13" t="s">
        <v>2514</v>
      </c>
      <c r="G1850" s="13" t="s">
        <v>10749</v>
      </c>
      <c r="H1850" s="13" t="s">
        <v>13</v>
      </c>
      <c r="I1850" s="13" t="s">
        <v>12877</v>
      </c>
      <c r="J1850" s="13" t="s">
        <v>10990</v>
      </c>
      <c r="K1850" s="13">
        <v>27863013</v>
      </c>
      <c r="L1850" s="13">
        <v>27863207</v>
      </c>
      <c r="M1850" s="12" t="s">
        <v>29</v>
      </c>
      <c r="N1850" s="12" t="s">
        <v>5054</v>
      </c>
      <c r="O1850" s="12" t="s">
        <v>2514</v>
      </c>
    </row>
    <row r="1851" spans="1:15">
      <c r="A1851" s="13" t="s">
        <v>5056</v>
      </c>
      <c r="B1851" s="13" t="s">
        <v>4378</v>
      </c>
      <c r="D1851" s="13" t="s">
        <v>4378</v>
      </c>
      <c r="E1851" s="13" t="s">
        <v>5056</v>
      </c>
      <c r="F1851" s="13" t="s">
        <v>5057</v>
      </c>
      <c r="G1851" s="13" t="s">
        <v>10749</v>
      </c>
      <c r="H1851" s="13" t="s">
        <v>13</v>
      </c>
      <c r="I1851" s="13" t="s">
        <v>12877</v>
      </c>
      <c r="J1851" s="13" t="s">
        <v>8830</v>
      </c>
      <c r="K1851" s="13">
        <v>22001194</v>
      </c>
      <c r="L1851" s="13">
        <v>0</v>
      </c>
      <c r="M1851" s="12" t="s">
        <v>29</v>
      </c>
      <c r="N1851" s="12" t="s">
        <v>5055</v>
      </c>
      <c r="O1851" s="12" t="s">
        <v>5057</v>
      </c>
    </row>
    <row r="1852" spans="1:15">
      <c r="A1852" s="13" t="s">
        <v>5079</v>
      </c>
      <c r="B1852" s="13" t="s">
        <v>1098</v>
      </c>
      <c r="D1852" s="13" t="s">
        <v>1098</v>
      </c>
      <c r="E1852" s="13" t="s">
        <v>5079</v>
      </c>
      <c r="F1852" s="13" t="s">
        <v>5080</v>
      </c>
      <c r="G1852" s="13" t="s">
        <v>10749</v>
      </c>
      <c r="H1852" s="13" t="s">
        <v>10</v>
      </c>
      <c r="I1852" s="13" t="s">
        <v>12877</v>
      </c>
      <c r="J1852" s="13" t="s">
        <v>11950</v>
      </c>
      <c r="K1852" s="13">
        <v>27881116</v>
      </c>
      <c r="L1852" s="13">
        <v>27866209</v>
      </c>
      <c r="M1852" s="12" t="s">
        <v>29</v>
      </c>
      <c r="N1852" s="12" t="s">
        <v>7511</v>
      </c>
      <c r="O1852" s="12" t="s">
        <v>5080</v>
      </c>
    </row>
    <row r="1853" spans="1:15">
      <c r="A1853" s="13" t="s">
        <v>5319</v>
      </c>
      <c r="B1853" s="13" t="s">
        <v>1224</v>
      </c>
      <c r="D1853" s="13" t="s">
        <v>1224</v>
      </c>
      <c r="E1853" s="13" t="s">
        <v>5319</v>
      </c>
      <c r="F1853" s="13" t="s">
        <v>681</v>
      </c>
      <c r="G1853" s="13" t="s">
        <v>115</v>
      </c>
      <c r="H1853" s="13" t="s">
        <v>12</v>
      </c>
      <c r="I1853" s="13" t="s">
        <v>12877</v>
      </c>
      <c r="J1853" s="13" t="s">
        <v>10331</v>
      </c>
      <c r="K1853" s="13">
        <v>27847080</v>
      </c>
      <c r="L1853" s="13">
        <v>27847080</v>
      </c>
      <c r="M1853" s="12" t="s">
        <v>29</v>
      </c>
      <c r="N1853" s="12" t="s">
        <v>7512</v>
      </c>
      <c r="O1853" s="12" t="s">
        <v>681</v>
      </c>
    </row>
    <row r="1854" spans="1:15">
      <c r="A1854" s="13" t="s">
        <v>9684</v>
      </c>
      <c r="B1854" s="13" t="s">
        <v>7600</v>
      </c>
      <c r="D1854" s="13" t="s">
        <v>7600</v>
      </c>
      <c r="E1854" s="13" t="s">
        <v>9684</v>
      </c>
      <c r="F1854" s="13" t="s">
        <v>1448</v>
      </c>
      <c r="G1854" s="13" t="s">
        <v>115</v>
      </c>
      <c r="H1854" s="13" t="s">
        <v>12</v>
      </c>
      <c r="I1854" s="13" t="s">
        <v>12877</v>
      </c>
      <c r="J1854" s="13" t="s">
        <v>10991</v>
      </c>
      <c r="K1854" s="13">
        <v>22001139</v>
      </c>
      <c r="L1854" s="13">
        <v>0</v>
      </c>
      <c r="M1854" s="12" t="s">
        <v>29</v>
      </c>
      <c r="N1854" s="12" t="s">
        <v>2956</v>
      </c>
      <c r="O1854" s="12" t="s">
        <v>1448</v>
      </c>
    </row>
    <row r="1855" spans="1:15">
      <c r="A1855" s="13" t="s">
        <v>5375</v>
      </c>
      <c r="B1855" s="13" t="s">
        <v>4802</v>
      </c>
      <c r="D1855" s="13" t="s">
        <v>4802</v>
      </c>
      <c r="E1855" s="13" t="s">
        <v>5375</v>
      </c>
      <c r="F1855" s="13" t="s">
        <v>5376</v>
      </c>
      <c r="G1855" s="13" t="s">
        <v>115</v>
      </c>
      <c r="H1855" s="13" t="s">
        <v>13</v>
      </c>
      <c r="I1855" s="13" t="s">
        <v>12877</v>
      </c>
      <c r="J1855" s="13" t="s">
        <v>5377</v>
      </c>
      <c r="K1855" s="13">
        <v>22001201</v>
      </c>
      <c r="L1855" s="13">
        <v>0</v>
      </c>
      <c r="M1855" s="12" t="s">
        <v>29</v>
      </c>
      <c r="N1855" s="12" t="s">
        <v>5260</v>
      </c>
      <c r="O1855" s="12" t="s">
        <v>5376</v>
      </c>
    </row>
    <row r="1856" spans="1:15">
      <c r="A1856" s="13" t="s">
        <v>5354</v>
      </c>
      <c r="B1856" s="13" t="s">
        <v>6661</v>
      </c>
      <c r="D1856" s="13" t="s">
        <v>6661</v>
      </c>
      <c r="E1856" s="13" t="s">
        <v>5354</v>
      </c>
      <c r="F1856" s="13" t="s">
        <v>5355</v>
      </c>
      <c r="G1856" s="13" t="s">
        <v>115</v>
      </c>
      <c r="H1856" s="13" t="s">
        <v>13</v>
      </c>
      <c r="I1856" s="13" t="s">
        <v>12877</v>
      </c>
      <c r="J1856" s="13" t="s">
        <v>10332</v>
      </c>
      <c r="K1856" s="13">
        <v>86688228</v>
      </c>
      <c r="L1856" s="13">
        <v>0</v>
      </c>
      <c r="M1856" s="12" t="s">
        <v>29</v>
      </c>
      <c r="N1856" s="12" t="s">
        <v>5353</v>
      </c>
      <c r="O1856" s="12" t="s">
        <v>5355</v>
      </c>
    </row>
    <row r="1857" spans="1:15">
      <c r="A1857" s="13" t="s">
        <v>5425</v>
      </c>
      <c r="B1857" s="13" t="s">
        <v>1359</v>
      </c>
      <c r="D1857" s="13" t="s">
        <v>1359</v>
      </c>
      <c r="E1857" s="13" t="s">
        <v>5425</v>
      </c>
      <c r="F1857" s="13" t="s">
        <v>5426</v>
      </c>
      <c r="G1857" s="13" t="s">
        <v>115</v>
      </c>
      <c r="H1857" s="13" t="s">
        <v>17</v>
      </c>
      <c r="I1857" s="13" t="s">
        <v>12877</v>
      </c>
      <c r="J1857" s="13" t="s">
        <v>9911</v>
      </c>
      <c r="K1857" s="13">
        <v>27838085</v>
      </c>
      <c r="L1857" s="13">
        <v>27322143</v>
      </c>
      <c r="M1857" s="12" t="s">
        <v>29</v>
      </c>
      <c r="N1857" s="12" t="s">
        <v>2812</v>
      </c>
      <c r="O1857" s="12" t="s">
        <v>5426</v>
      </c>
    </row>
    <row r="1858" spans="1:15">
      <c r="A1858" s="13" t="s">
        <v>5422</v>
      </c>
      <c r="B1858" s="13" t="s">
        <v>1449</v>
      </c>
      <c r="D1858" s="13" t="s">
        <v>1449</v>
      </c>
      <c r="E1858" s="13" t="s">
        <v>5422</v>
      </c>
      <c r="F1858" s="13" t="s">
        <v>10333</v>
      </c>
      <c r="G1858" s="13" t="s">
        <v>115</v>
      </c>
      <c r="H1858" s="13" t="s">
        <v>17</v>
      </c>
      <c r="I1858" s="13" t="s">
        <v>12877</v>
      </c>
      <c r="J1858" s="13" t="s">
        <v>10334</v>
      </c>
      <c r="K1858" s="13">
        <v>27766219</v>
      </c>
      <c r="L1858" s="13">
        <v>27766219</v>
      </c>
      <c r="M1858" s="12" t="s">
        <v>29</v>
      </c>
      <c r="N1858" s="12" t="s">
        <v>2667</v>
      </c>
      <c r="O1858" s="12" t="s">
        <v>10333</v>
      </c>
    </row>
    <row r="1859" spans="1:15">
      <c r="A1859" s="13" t="s">
        <v>5423</v>
      </c>
      <c r="B1859" s="13" t="s">
        <v>1447</v>
      </c>
      <c r="D1859" s="13" t="s">
        <v>1447</v>
      </c>
      <c r="E1859" s="13" t="s">
        <v>5423</v>
      </c>
      <c r="F1859" s="13" t="s">
        <v>5424</v>
      </c>
      <c r="G1859" s="13" t="s">
        <v>115</v>
      </c>
      <c r="H1859" s="13" t="s">
        <v>17</v>
      </c>
      <c r="I1859" s="13" t="s">
        <v>12877</v>
      </c>
      <c r="J1859" s="13" t="s">
        <v>10992</v>
      </c>
      <c r="K1859" s="13">
        <v>27321115</v>
      </c>
      <c r="L1859" s="13">
        <v>0</v>
      </c>
      <c r="M1859" s="12" t="s">
        <v>29</v>
      </c>
      <c r="N1859" s="12" t="s">
        <v>218</v>
      </c>
      <c r="O1859" s="12" t="s">
        <v>5424</v>
      </c>
    </row>
    <row r="1860" spans="1:15">
      <c r="A1860" s="13" t="s">
        <v>993</v>
      </c>
      <c r="B1860" s="13" t="s">
        <v>995</v>
      </c>
      <c r="D1860" s="13" t="s">
        <v>995</v>
      </c>
      <c r="E1860" s="13" t="s">
        <v>993</v>
      </c>
      <c r="F1860" s="13" t="s">
        <v>994</v>
      </c>
      <c r="G1860" s="13" t="s">
        <v>297</v>
      </c>
      <c r="H1860" s="13" t="s">
        <v>7</v>
      </c>
      <c r="I1860" s="13" t="s">
        <v>12877</v>
      </c>
      <c r="J1860" s="13" t="s">
        <v>10966</v>
      </c>
      <c r="K1860" s="13">
        <v>22493173</v>
      </c>
      <c r="L1860" s="13">
        <v>22493173</v>
      </c>
      <c r="M1860" s="12" t="s">
        <v>29</v>
      </c>
      <c r="N1860" s="12" t="s">
        <v>992</v>
      </c>
      <c r="O1860" s="12" t="s">
        <v>994</v>
      </c>
    </row>
    <row r="1861" spans="1:15">
      <c r="A1861" s="13" t="s">
        <v>933</v>
      </c>
      <c r="B1861" s="13" t="s">
        <v>935</v>
      </c>
      <c r="D1861" s="13" t="s">
        <v>935</v>
      </c>
      <c r="E1861" s="13" t="s">
        <v>933</v>
      </c>
      <c r="F1861" s="13" t="s">
        <v>934</v>
      </c>
      <c r="G1861" s="13" t="s">
        <v>297</v>
      </c>
      <c r="H1861" s="13" t="s">
        <v>7</v>
      </c>
      <c r="I1861" s="13" t="s">
        <v>12877</v>
      </c>
      <c r="J1861" s="13" t="s">
        <v>9780</v>
      </c>
      <c r="K1861" s="13">
        <v>24184591</v>
      </c>
      <c r="L1861" s="13">
        <v>24188675</v>
      </c>
      <c r="M1861" s="12" t="s">
        <v>29</v>
      </c>
      <c r="N1861" s="12" t="s">
        <v>932</v>
      </c>
      <c r="O1861" s="12" t="s">
        <v>9392</v>
      </c>
    </row>
    <row r="1862" spans="1:15">
      <c r="A1862" s="13" t="s">
        <v>1027</v>
      </c>
      <c r="B1862" s="13" t="s">
        <v>1029</v>
      </c>
      <c r="D1862" s="13" t="s">
        <v>1029</v>
      </c>
      <c r="E1862" s="13" t="s">
        <v>1027</v>
      </c>
      <c r="F1862" s="13" t="s">
        <v>1028</v>
      </c>
      <c r="G1862" s="13" t="s">
        <v>297</v>
      </c>
      <c r="H1862" s="13" t="s">
        <v>10</v>
      </c>
      <c r="I1862" s="13" t="s">
        <v>12877</v>
      </c>
      <c r="J1862" s="13" t="s">
        <v>13240</v>
      </c>
      <c r="K1862" s="13">
        <v>24160509</v>
      </c>
      <c r="L1862" s="13">
        <v>24160509</v>
      </c>
      <c r="M1862" s="12" t="s">
        <v>29</v>
      </c>
      <c r="N1862" s="12" t="s">
        <v>1026</v>
      </c>
      <c r="O1862" s="12" t="s">
        <v>1028</v>
      </c>
    </row>
    <row r="1863" spans="1:15">
      <c r="A1863" s="13" t="s">
        <v>1014</v>
      </c>
      <c r="B1863" s="13" t="s">
        <v>1017</v>
      </c>
      <c r="D1863" s="13" t="s">
        <v>1017</v>
      </c>
      <c r="E1863" s="13" t="s">
        <v>1014</v>
      </c>
      <c r="F1863" s="13" t="s">
        <v>1015</v>
      </c>
      <c r="G1863" s="13" t="s">
        <v>297</v>
      </c>
      <c r="H1863" s="13" t="s">
        <v>9</v>
      </c>
      <c r="I1863" s="13" t="s">
        <v>12877</v>
      </c>
      <c r="J1863" s="13" t="s">
        <v>1016</v>
      </c>
      <c r="K1863" s="13">
        <v>88860091</v>
      </c>
      <c r="L1863" s="13">
        <v>0</v>
      </c>
      <c r="M1863" s="12" t="s">
        <v>29</v>
      </c>
      <c r="N1863" s="12" t="s">
        <v>1013</v>
      </c>
      <c r="O1863" s="12" t="s">
        <v>1015</v>
      </c>
    </row>
    <row r="1864" spans="1:15">
      <c r="A1864" s="13" t="s">
        <v>2412</v>
      </c>
      <c r="B1864" s="13" t="s">
        <v>88</v>
      </c>
      <c r="D1864" s="13" t="s">
        <v>88</v>
      </c>
      <c r="E1864" s="13" t="s">
        <v>2412</v>
      </c>
      <c r="F1864" s="13" t="s">
        <v>2413</v>
      </c>
      <c r="G1864" s="13" t="s">
        <v>73</v>
      </c>
      <c r="H1864" s="13" t="s">
        <v>7</v>
      </c>
      <c r="I1864" s="13" t="s">
        <v>12877</v>
      </c>
      <c r="J1864" s="13" t="s">
        <v>10993</v>
      </c>
      <c r="K1864" s="13">
        <v>24503742</v>
      </c>
      <c r="L1864" s="13">
        <v>24503742</v>
      </c>
      <c r="M1864" s="12" t="s">
        <v>29</v>
      </c>
      <c r="N1864" s="12" t="s">
        <v>2050</v>
      </c>
      <c r="O1864" s="12" t="s">
        <v>2413</v>
      </c>
    </row>
    <row r="1865" spans="1:15">
      <c r="A1865" s="13" t="s">
        <v>6074</v>
      </c>
      <c r="B1865" s="13" t="s">
        <v>4825</v>
      </c>
      <c r="D1865" s="13" t="s">
        <v>4825</v>
      </c>
      <c r="E1865" s="13" t="s">
        <v>6074</v>
      </c>
      <c r="F1865" s="13" t="s">
        <v>3492</v>
      </c>
      <c r="G1865" s="13" t="s">
        <v>73</v>
      </c>
      <c r="H1865" s="13" t="s">
        <v>7</v>
      </c>
      <c r="I1865" s="13" t="s">
        <v>12877</v>
      </c>
      <c r="J1865" s="13" t="s">
        <v>10335</v>
      </c>
      <c r="K1865" s="13">
        <v>24515189</v>
      </c>
      <c r="L1865" s="13">
        <v>24515189</v>
      </c>
      <c r="M1865" s="12" t="s">
        <v>29</v>
      </c>
      <c r="N1865" s="12" t="s">
        <v>7513</v>
      </c>
      <c r="O1865" s="12" t="s">
        <v>3492</v>
      </c>
    </row>
    <row r="1866" spans="1:15">
      <c r="A1866" s="13" t="s">
        <v>3215</v>
      </c>
      <c r="B1866" s="13" t="s">
        <v>3217</v>
      </c>
      <c r="D1866" s="13" t="s">
        <v>3217</v>
      </c>
      <c r="E1866" s="13" t="s">
        <v>3215</v>
      </c>
      <c r="F1866" s="13" t="s">
        <v>3216</v>
      </c>
      <c r="G1866" s="13" t="s">
        <v>490</v>
      </c>
      <c r="H1866" s="13" t="s">
        <v>4</v>
      </c>
      <c r="I1866" s="13" t="s">
        <v>12877</v>
      </c>
      <c r="J1866" s="13" t="s">
        <v>13241</v>
      </c>
      <c r="K1866" s="13">
        <v>27401056</v>
      </c>
      <c r="L1866" s="13">
        <v>27401056</v>
      </c>
      <c r="M1866" s="12" t="s">
        <v>29</v>
      </c>
      <c r="N1866" s="12" t="s">
        <v>3106</v>
      </c>
      <c r="O1866" s="12" t="s">
        <v>3216</v>
      </c>
    </row>
    <row r="1867" spans="1:15">
      <c r="A1867" s="13" t="s">
        <v>4011</v>
      </c>
      <c r="B1867" s="13" t="s">
        <v>4013</v>
      </c>
      <c r="D1867" s="13" t="s">
        <v>4013</v>
      </c>
      <c r="E1867" s="13" t="s">
        <v>4011</v>
      </c>
      <c r="F1867" s="13" t="s">
        <v>4012</v>
      </c>
      <c r="G1867" s="13" t="s">
        <v>167</v>
      </c>
      <c r="H1867" s="13" t="s">
        <v>4</v>
      </c>
      <c r="I1867" s="13" t="s">
        <v>12877</v>
      </c>
      <c r="J1867" s="13" t="s">
        <v>8769</v>
      </c>
      <c r="K1867" s="13">
        <v>24660805</v>
      </c>
      <c r="L1867" s="13">
        <v>24660805</v>
      </c>
      <c r="M1867" s="12" t="s">
        <v>29</v>
      </c>
      <c r="N1867" s="12" t="s">
        <v>6968</v>
      </c>
      <c r="O1867" s="12" t="s">
        <v>4012</v>
      </c>
    </row>
    <row r="1868" spans="1:15">
      <c r="A1868" s="13" t="s">
        <v>2308</v>
      </c>
      <c r="B1868" s="13" t="s">
        <v>2310</v>
      </c>
      <c r="D1868" s="13" t="s">
        <v>2310</v>
      </c>
      <c r="E1868" s="13" t="s">
        <v>2308</v>
      </c>
      <c r="F1868" s="13" t="s">
        <v>2309</v>
      </c>
      <c r="G1868" s="13" t="s">
        <v>73</v>
      </c>
      <c r="H1868" s="13" t="s">
        <v>5</v>
      </c>
      <c r="I1868" s="13" t="s">
        <v>12877</v>
      </c>
      <c r="J1868" s="13" t="s">
        <v>8706</v>
      </c>
      <c r="K1868" s="13">
        <v>24454795</v>
      </c>
      <c r="L1868" s="13">
        <v>24454795</v>
      </c>
      <c r="M1868" s="12" t="s">
        <v>29</v>
      </c>
      <c r="N1868" s="12" t="s">
        <v>1595</v>
      </c>
      <c r="O1868" s="12" t="s">
        <v>2309</v>
      </c>
    </row>
    <row r="1869" spans="1:15">
      <c r="A1869" s="13" t="s">
        <v>2324</v>
      </c>
      <c r="B1869" s="13" t="s">
        <v>2326</v>
      </c>
      <c r="D1869" s="13" t="s">
        <v>2326</v>
      </c>
      <c r="E1869" s="13" t="s">
        <v>2324</v>
      </c>
      <c r="F1869" s="13" t="s">
        <v>2325</v>
      </c>
      <c r="G1869" s="13" t="s">
        <v>73</v>
      </c>
      <c r="H1869" s="13" t="s">
        <v>5</v>
      </c>
      <c r="I1869" s="13" t="s">
        <v>12877</v>
      </c>
      <c r="J1869" s="13" t="s">
        <v>9878</v>
      </c>
      <c r="K1869" s="13">
        <v>24473428</v>
      </c>
      <c r="L1869" s="13">
        <v>24473428</v>
      </c>
      <c r="M1869" s="12" t="s">
        <v>29</v>
      </c>
      <c r="N1869" s="12" t="s">
        <v>6904</v>
      </c>
      <c r="O1869" s="12" t="s">
        <v>2325</v>
      </c>
    </row>
    <row r="1870" spans="1:15">
      <c r="A1870" s="13" t="s">
        <v>6188</v>
      </c>
      <c r="B1870" s="13" t="s">
        <v>1735</v>
      </c>
      <c r="D1870" s="13" t="s">
        <v>1735</v>
      </c>
      <c r="E1870" s="13" t="s">
        <v>6188</v>
      </c>
      <c r="F1870" s="13" t="s">
        <v>161</v>
      </c>
      <c r="G1870" s="13" t="s">
        <v>167</v>
      </c>
      <c r="H1870" s="13" t="s">
        <v>4</v>
      </c>
      <c r="I1870" s="13" t="s">
        <v>12877</v>
      </c>
      <c r="J1870" s="13" t="s">
        <v>6189</v>
      </c>
      <c r="K1870" s="13">
        <v>24706676</v>
      </c>
      <c r="L1870" s="13">
        <v>0</v>
      </c>
      <c r="M1870" s="12" t="s">
        <v>29</v>
      </c>
      <c r="N1870" s="12" t="s">
        <v>7514</v>
      </c>
      <c r="O1870" s="12" t="s">
        <v>161</v>
      </c>
    </row>
    <row r="1871" spans="1:15">
      <c r="A1871" s="13" t="s">
        <v>3994</v>
      </c>
      <c r="B1871" s="13" t="s">
        <v>1719</v>
      </c>
      <c r="D1871" s="13" t="s">
        <v>1719</v>
      </c>
      <c r="E1871" s="13" t="s">
        <v>3994</v>
      </c>
      <c r="F1871" s="13" t="s">
        <v>302</v>
      </c>
      <c r="G1871" s="13" t="s">
        <v>167</v>
      </c>
      <c r="H1871" s="13" t="s">
        <v>4</v>
      </c>
      <c r="I1871" s="13" t="s">
        <v>12877</v>
      </c>
      <c r="J1871" s="13" t="s">
        <v>10336</v>
      </c>
      <c r="K1871" s="13">
        <v>26730724</v>
      </c>
      <c r="L1871" s="13">
        <v>24660220</v>
      </c>
      <c r="M1871" s="12" t="s">
        <v>29</v>
      </c>
      <c r="N1871" s="12" t="s">
        <v>3993</v>
      </c>
      <c r="O1871" s="12" t="s">
        <v>302</v>
      </c>
    </row>
    <row r="1872" spans="1:15">
      <c r="A1872" s="13" t="s">
        <v>713</v>
      </c>
      <c r="B1872" s="13" t="s">
        <v>715</v>
      </c>
      <c r="D1872" s="13" t="s">
        <v>715</v>
      </c>
      <c r="E1872" s="13" t="s">
        <v>713</v>
      </c>
      <c r="F1872" s="13" t="s">
        <v>714</v>
      </c>
      <c r="G1872" s="13" t="s">
        <v>43</v>
      </c>
      <c r="H1872" s="13" t="s">
        <v>9</v>
      </c>
      <c r="I1872" s="13" t="s">
        <v>12877</v>
      </c>
      <c r="J1872" s="13" t="s">
        <v>12275</v>
      </c>
      <c r="K1872" s="13">
        <v>24103498</v>
      </c>
      <c r="L1872" s="13">
        <v>24103498</v>
      </c>
      <c r="M1872" s="12" t="s">
        <v>29</v>
      </c>
      <c r="N1872" s="12" t="s">
        <v>712</v>
      </c>
      <c r="O1872" s="12" t="s">
        <v>714</v>
      </c>
    </row>
    <row r="1873" spans="1:15">
      <c r="A1873" s="13" t="s">
        <v>9186</v>
      </c>
      <c r="B1873" s="13" t="s">
        <v>7486</v>
      </c>
      <c r="D1873" s="13" t="s">
        <v>7486</v>
      </c>
      <c r="E1873" s="13" t="s">
        <v>9186</v>
      </c>
      <c r="F1873" s="13" t="s">
        <v>278</v>
      </c>
      <c r="G1873" s="13" t="s">
        <v>297</v>
      </c>
      <c r="H1873" s="13" t="s">
        <v>9</v>
      </c>
      <c r="I1873" s="13" t="s">
        <v>12877</v>
      </c>
      <c r="J1873" s="13" t="s">
        <v>13242</v>
      </c>
      <c r="K1873" s="13">
        <v>24100045</v>
      </c>
      <c r="L1873" s="13">
        <v>24190045</v>
      </c>
      <c r="M1873" s="12" t="s">
        <v>29</v>
      </c>
      <c r="N1873" s="12" t="s">
        <v>1023</v>
      </c>
      <c r="O1873" s="12" t="s">
        <v>278</v>
      </c>
    </row>
    <row r="1874" spans="1:15">
      <c r="A1874" s="13" t="s">
        <v>4404</v>
      </c>
      <c r="B1874" s="13" t="s">
        <v>1588</v>
      </c>
      <c r="D1874" s="13" t="s">
        <v>1588</v>
      </c>
      <c r="E1874" s="13" t="s">
        <v>4404</v>
      </c>
      <c r="F1874" s="13" t="s">
        <v>4405</v>
      </c>
      <c r="G1874" s="13" t="s">
        <v>195</v>
      </c>
      <c r="H1874" s="13" t="s">
        <v>10</v>
      </c>
      <c r="I1874" s="13" t="s">
        <v>12877</v>
      </c>
      <c r="J1874" s="13" t="s">
        <v>13243</v>
      </c>
      <c r="K1874" s="13">
        <v>26802596</v>
      </c>
      <c r="L1874" s="13">
        <v>0</v>
      </c>
      <c r="M1874" s="12" t="s">
        <v>29</v>
      </c>
      <c r="N1874" s="12" t="s">
        <v>3277</v>
      </c>
      <c r="O1874" s="12" t="s">
        <v>4405</v>
      </c>
    </row>
    <row r="1875" spans="1:15">
      <c r="A1875" s="13" t="s">
        <v>10996</v>
      </c>
      <c r="B1875" s="13" t="s">
        <v>7652</v>
      </c>
      <c r="D1875" s="13" t="s">
        <v>7652</v>
      </c>
      <c r="E1875" s="13" t="s">
        <v>10996</v>
      </c>
      <c r="F1875" s="13" t="s">
        <v>10997</v>
      </c>
      <c r="G1875" s="13" t="s">
        <v>195</v>
      </c>
      <c r="H1875" s="13" t="s">
        <v>10</v>
      </c>
      <c r="I1875" s="13" t="s">
        <v>12877</v>
      </c>
      <c r="J1875" s="13" t="s">
        <v>10998</v>
      </c>
      <c r="K1875" s="13">
        <v>26805170</v>
      </c>
      <c r="L1875" s="13">
        <v>26805170</v>
      </c>
      <c r="M1875" s="12" t="s">
        <v>29</v>
      </c>
      <c r="N1875" s="12" t="s">
        <v>4424</v>
      </c>
      <c r="O1875" s="12" t="s">
        <v>10997</v>
      </c>
    </row>
    <row r="1876" spans="1:15">
      <c r="A1876" s="13" t="s">
        <v>4546</v>
      </c>
      <c r="B1876" s="13" t="s">
        <v>3146</v>
      </c>
      <c r="D1876" s="13" t="s">
        <v>3146</v>
      </c>
      <c r="E1876" s="13" t="s">
        <v>4546</v>
      </c>
      <c r="F1876" s="13" t="s">
        <v>1350</v>
      </c>
      <c r="G1876" s="13" t="s">
        <v>167</v>
      </c>
      <c r="H1876" s="13" t="s">
        <v>6</v>
      </c>
      <c r="I1876" s="13" t="s">
        <v>12877</v>
      </c>
      <c r="J1876" s="13" t="s">
        <v>8798</v>
      </c>
      <c r="K1876" s="13">
        <v>72961657</v>
      </c>
      <c r="L1876" s="13">
        <v>0</v>
      </c>
      <c r="M1876" s="12" t="s">
        <v>29</v>
      </c>
      <c r="N1876" s="12" t="s">
        <v>3662</v>
      </c>
      <c r="O1876" s="12" t="s">
        <v>1350</v>
      </c>
    </row>
    <row r="1877" spans="1:15">
      <c r="A1877" s="13" t="s">
        <v>5736</v>
      </c>
      <c r="B1877" s="13" t="s">
        <v>3724</v>
      </c>
      <c r="D1877" s="13" t="s">
        <v>3724</v>
      </c>
      <c r="E1877" s="13" t="s">
        <v>5736</v>
      </c>
      <c r="F1877" s="13" t="s">
        <v>5737</v>
      </c>
      <c r="G1877" s="13" t="s">
        <v>10753</v>
      </c>
      <c r="H1877" s="13" t="s">
        <v>10</v>
      </c>
      <c r="I1877" s="13" t="s">
        <v>12877</v>
      </c>
      <c r="J1877" s="13" t="s">
        <v>11871</v>
      </c>
      <c r="K1877" s="13">
        <v>27977244</v>
      </c>
      <c r="L1877" s="13">
        <v>0</v>
      </c>
      <c r="M1877" s="12" t="s">
        <v>29</v>
      </c>
      <c r="N1877" s="12" t="s">
        <v>5735</v>
      </c>
      <c r="O1877" s="12" t="s">
        <v>5737</v>
      </c>
    </row>
    <row r="1878" spans="1:15">
      <c r="A1878" s="13" t="s">
        <v>3820</v>
      </c>
      <c r="B1878" s="13" t="s">
        <v>6662</v>
      </c>
      <c r="D1878" s="13" t="s">
        <v>6662</v>
      </c>
      <c r="E1878" s="13" t="s">
        <v>3820</v>
      </c>
      <c r="F1878" s="13" t="s">
        <v>3821</v>
      </c>
      <c r="G1878" s="13" t="s">
        <v>172</v>
      </c>
      <c r="H1878" s="13" t="s">
        <v>9</v>
      </c>
      <c r="I1878" s="13" t="s">
        <v>12877</v>
      </c>
      <c r="J1878" s="13" t="s">
        <v>13244</v>
      </c>
      <c r="K1878" s="13">
        <v>22682435</v>
      </c>
      <c r="L1878" s="13">
        <v>22683273</v>
      </c>
      <c r="M1878" s="12" t="s">
        <v>29</v>
      </c>
      <c r="N1878" s="12" t="s">
        <v>3682</v>
      </c>
      <c r="O1878" s="12" t="s">
        <v>3821</v>
      </c>
    </row>
    <row r="1879" spans="1:15">
      <c r="A1879" s="13" t="s">
        <v>6167</v>
      </c>
      <c r="B1879" s="13" t="s">
        <v>2800</v>
      </c>
      <c r="D1879" s="13" t="s">
        <v>2800</v>
      </c>
      <c r="E1879" s="13" t="s">
        <v>6167</v>
      </c>
      <c r="F1879" s="13" t="s">
        <v>2993</v>
      </c>
      <c r="G1879" s="13" t="s">
        <v>10753</v>
      </c>
      <c r="H1879" s="13" t="s">
        <v>12</v>
      </c>
      <c r="I1879" s="13" t="s">
        <v>12877</v>
      </c>
      <c r="J1879" s="13" t="s">
        <v>9283</v>
      </c>
      <c r="K1879" s="13">
        <v>27510658</v>
      </c>
      <c r="L1879" s="13">
        <v>0</v>
      </c>
      <c r="M1879" s="12" t="s">
        <v>29</v>
      </c>
      <c r="N1879" s="12" t="s">
        <v>7515</v>
      </c>
      <c r="O1879" s="12" t="s">
        <v>2993</v>
      </c>
    </row>
    <row r="1880" spans="1:15">
      <c r="A1880" s="13" t="s">
        <v>4122</v>
      </c>
      <c r="B1880" s="13" t="s">
        <v>4126</v>
      </c>
      <c r="D1880" s="13" t="s">
        <v>4126</v>
      </c>
      <c r="E1880" s="13" t="s">
        <v>4122</v>
      </c>
      <c r="F1880" s="13" t="s">
        <v>4123</v>
      </c>
      <c r="G1880" s="13" t="s">
        <v>792</v>
      </c>
      <c r="H1880" s="13" t="s">
        <v>6</v>
      </c>
      <c r="I1880" s="13" t="s">
        <v>12877</v>
      </c>
      <c r="J1880" s="13" t="s">
        <v>10337</v>
      </c>
      <c r="K1880" s="13">
        <v>0</v>
      </c>
      <c r="L1880" s="13">
        <v>0</v>
      </c>
      <c r="M1880" s="12" t="s">
        <v>29</v>
      </c>
      <c r="N1880" s="12" t="s">
        <v>4121</v>
      </c>
      <c r="O1880" s="12" t="s">
        <v>4123</v>
      </c>
    </row>
    <row r="1881" spans="1:15">
      <c r="A1881" s="13" t="s">
        <v>3864</v>
      </c>
      <c r="B1881" s="13" t="s">
        <v>3866</v>
      </c>
      <c r="D1881" s="13" t="s">
        <v>3866</v>
      </c>
      <c r="E1881" s="13" t="s">
        <v>3864</v>
      </c>
      <c r="F1881" s="13" t="s">
        <v>3865</v>
      </c>
      <c r="G1881" s="13" t="s">
        <v>10767</v>
      </c>
      <c r="H1881" s="13" t="s">
        <v>5</v>
      </c>
      <c r="I1881" s="13" t="s">
        <v>12877</v>
      </c>
      <c r="J1881" s="13" t="s">
        <v>4318</v>
      </c>
      <c r="K1881" s="13">
        <v>27665220</v>
      </c>
      <c r="L1881" s="13">
        <v>27665220</v>
      </c>
      <c r="M1881" s="12" t="s">
        <v>29</v>
      </c>
      <c r="N1881" s="12" t="s">
        <v>2437</v>
      </c>
      <c r="O1881" s="12" t="s">
        <v>3865</v>
      </c>
    </row>
    <row r="1882" spans="1:15">
      <c r="A1882" s="13" t="s">
        <v>5972</v>
      </c>
      <c r="B1882" s="13" t="s">
        <v>4845</v>
      </c>
      <c r="D1882" s="13" t="s">
        <v>4845</v>
      </c>
      <c r="E1882" s="13" t="s">
        <v>5972</v>
      </c>
      <c r="F1882" s="13" t="s">
        <v>7516</v>
      </c>
      <c r="G1882" s="13" t="s">
        <v>10767</v>
      </c>
      <c r="H1882" s="13" t="s">
        <v>5</v>
      </c>
      <c r="I1882" s="13" t="s">
        <v>12877</v>
      </c>
      <c r="J1882" s="13" t="s">
        <v>10338</v>
      </c>
      <c r="K1882" s="13">
        <v>27667157</v>
      </c>
      <c r="L1882" s="13">
        <v>27667157</v>
      </c>
      <c r="M1882" s="12" t="s">
        <v>29</v>
      </c>
      <c r="N1882" s="12" t="s">
        <v>3111</v>
      </c>
      <c r="O1882" s="12" t="s">
        <v>7516</v>
      </c>
    </row>
    <row r="1883" spans="1:15">
      <c r="A1883" s="13" t="s">
        <v>6179</v>
      </c>
      <c r="B1883" s="13" t="s">
        <v>2423</v>
      </c>
      <c r="D1883" s="13" t="s">
        <v>2423</v>
      </c>
      <c r="E1883" s="13" t="s">
        <v>6179</v>
      </c>
      <c r="F1883" s="13" t="s">
        <v>7952</v>
      </c>
      <c r="G1883" s="13" t="s">
        <v>10767</v>
      </c>
      <c r="H1883" s="13" t="s">
        <v>4</v>
      </c>
      <c r="I1883" s="13" t="s">
        <v>12877</v>
      </c>
      <c r="J1883" s="13" t="s">
        <v>10339</v>
      </c>
      <c r="K1883" s="13">
        <v>27640027</v>
      </c>
      <c r="L1883" s="13">
        <v>0</v>
      </c>
      <c r="M1883" s="12" t="s">
        <v>29</v>
      </c>
      <c r="N1883" s="12" t="s">
        <v>7517</v>
      </c>
      <c r="O1883" s="12" t="s">
        <v>7952</v>
      </c>
    </row>
    <row r="1884" spans="1:15">
      <c r="A1884" s="13" t="s">
        <v>3923</v>
      </c>
      <c r="B1884" s="13" t="s">
        <v>6663</v>
      </c>
      <c r="D1884" s="13" t="s">
        <v>6663</v>
      </c>
      <c r="E1884" s="13" t="s">
        <v>3923</v>
      </c>
      <c r="F1884" s="13" t="s">
        <v>10999</v>
      </c>
      <c r="G1884" s="13" t="s">
        <v>10767</v>
      </c>
      <c r="H1884" s="13" t="s">
        <v>4</v>
      </c>
      <c r="I1884" s="13" t="s">
        <v>12877</v>
      </c>
      <c r="J1884" s="13" t="s">
        <v>7956</v>
      </c>
      <c r="K1884" s="13">
        <v>27641336</v>
      </c>
      <c r="L1884" s="13">
        <v>27641336</v>
      </c>
      <c r="M1884" s="12" t="s">
        <v>29</v>
      </c>
      <c r="N1884" s="12" t="s">
        <v>7518</v>
      </c>
      <c r="O1884" s="12" t="s">
        <v>10999</v>
      </c>
    </row>
    <row r="1885" spans="1:15">
      <c r="A1885" s="13" t="s">
        <v>8589</v>
      </c>
      <c r="B1885" s="13" t="s">
        <v>8566</v>
      </c>
      <c r="D1885" s="13" t="s">
        <v>8566</v>
      </c>
      <c r="E1885" s="13" t="s">
        <v>8589</v>
      </c>
      <c r="F1885" s="13" t="s">
        <v>8766</v>
      </c>
      <c r="G1885" s="13" t="s">
        <v>10767</v>
      </c>
      <c r="H1885" s="13" t="s">
        <v>6</v>
      </c>
      <c r="I1885" s="13" t="s">
        <v>12877</v>
      </c>
      <c r="J1885" s="13" t="s">
        <v>10867</v>
      </c>
      <c r="K1885" s="13">
        <v>44056247</v>
      </c>
      <c r="L1885" s="13">
        <v>0</v>
      </c>
      <c r="M1885" s="12" t="s">
        <v>29</v>
      </c>
      <c r="N1885" s="12" t="s">
        <v>3922</v>
      </c>
      <c r="O1885" s="12" t="s">
        <v>8766</v>
      </c>
    </row>
    <row r="1886" spans="1:15">
      <c r="A1886" s="13" t="s">
        <v>6263</v>
      </c>
      <c r="B1886" s="13" t="s">
        <v>2857</v>
      </c>
      <c r="D1886" s="13" t="s">
        <v>2857</v>
      </c>
      <c r="E1886" s="13" t="s">
        <v>6263</v>
      </c>
      <c r="F1886" s="13" t="s">
        <v>429</v>
      </c>
      <c r="G1886" s="13" t="s">
        <v>10767</v>
      </c>
      <c r="H1886" s="13" t="s">
        <v>5</v>
      </c>
      <c r="I1886" s="13" t="s">
        <v>12877</v>
      </c>
      <c r="J1886" s="13" t="s">
        <v>6264</v>
      </c>
      <c r="K1886" s="13">
        <v>27666906</v>
      </c>
      <c r="L1886" s="13">
        <v>27666906</v>
      </c>
      <c r="M1886" s="12" t="s">
        <v>29</v>
      </c>
      <c r="N1886" s="12" t="s">
        <v>7519</v>
      </c>
      <c r="O1886" s="12" t="s">
        <v>429</v>
      </c>
    </row>
    <row r="1887" spans="1:15">
      <c r="A1887" s="13" t="s">
        <v>3330</v>
      </c>
      <c r="B1887" s="13" t="s">
        <v>3333</v>
      </c>
      <c r="D1887" s="13" t="s">
        <v>3333</v>
      </c>
      <c r="E1887" s="13" t="s">
        <v>3330</v>
      </c>
      <c r="F1887" s="13" t="s">
        <v>3331</v>
      </c>
      <c r="G1887" s="13" t="s">
        <v>201</v>
      </c>
      <c r="H1887" s="13" t="s">
        <v>5</v>
      </c>
      <c r="I1887" s="13" t="s">
        <v>12877</v>
      </c>
      <c r="J1887" s="13" t="s">
        <v>3332</v>
      </c>
      <c r="K1887" s="13">
        <v>25712124</v>
      </c>
      <c r="L1887" s="13">
        <v>85801172</v>
      </c>
      <c r="M1887" s="12" t="s">
        <v>29</v>
      </c>
      <c r="N1887" s="12" t="s">
        <v>2972</v>
      </c>
      <c r="O1887" s="12" t="s">
        <v>3331</v>
      </c>
    </row>
    <row r="1888" spans="1:15">
      <c r="A1888" s="13" t="s">
        <v>6160</v>
      </c>
      <c r="B1888" s="13" t="s">
        <v>6664</v>
      </c>
      <c r="D1888" s="13" t="s">
        <v>6664</v>
      </c>
      <c r="E1888" s="13" t="s">
        <v>6160</v>
      </c>
      <c r="F1888" s="13" t="s">
        <v>6161</v>
      </c>
      <c r="G1888" s="13" t="s">
        <v>201</v>
      </c>
      <c r="H1888" s="13" t="s">
        <v>12</v>
      </c>
      <c r="I1888" s="13" t="s">
        <v>12877</v>
      </c>
      <c r="J1888" s="13" t="s">
        <v>13245</v>
      </c>
      <c r="K1888" s="13">
        <v>25332238</v>
      </c>
      <c r="L1888" s="13">
        <v>88586512</v>
      </c>
      <c r="M1888" s="12" t="s">
        <v>29</v>
      </c>
      <c r="N1888" s="12" t="s">
        <v>7520</v>
      </c>
      <c r="O1888" s="12" t="s">
        <v>9393</v>
      </c>
    </row>
    <row r="1889" spans="1:15">
      <c r="A1889" s="13" t="s">
        <v>3479</v>
      </c>
      <c r="B1889" s="13" t="s">
        <v>3481</v>
      </c>
      <c r="D1889" s="13" t="s">
        <v>3481</v>
      </c>
      <c r="E1889" s="13" t="s">
        <v>3479</v>
      </c>
      <c r="F1889" s="13" t="s">
        <v>3480</v>
      </c>
      <c r="G1889" s="13" t="s">
        <v>201</v>
      </c>
      <c r="H1889" s="13" t="s">
        <v>7</v>
      </c>
      <c r="I1889" s="13" t="s">
        <v>12877</v>
      </c>
      <c r="J1889" s="13" t="s">
        <v>13246</v>
      </c>
      <c r="K1889" s="13">
        <v>25348201</v>
      </c>
      <c r="L1889" s="13">
        <v>85209978</v>
      </c>
      <c r="M1889" s="12" t="s">
        <v>29</v>
      </c>
      <c r="N1889" s="12" t="s">
        <v>1703</v>
      </c>
      <c r="O1889" s="12" t="s">
        <v>3480</v>
      </c>
    </row>
    <row r="1890" spans="1:15">
      <c r="A1890" s="13" t="s">
        <v>4948</v>
      </c>
      <c r="B1890" s="13" t="s">
        <v>1406</v>
      </c>
      <c r="D1890" s="13" t="s">
        <v>1406</v>
      </c>
      <c r="E1890" s="13" t="s">
        <v>4948</v>
      </c>
      <c r="F1890" s="13" t="s">
        <v>4949</v>
      </c>
      <c r="G1890" s="13" t="s">
        <v>1256</v>
      </c>
      <c r="H1890" s="13" t="s">
        <v>4</v>
      </c>
      <c r="I1890" s="13" t="s">
        <v>12877</v>
      </c>
      <c r="J1890" s="13" t="s">
        <v>8030</v>
      </c>
      <c r="K1890" s="13">
        <v>22005828</v>
      </c>
      <c r="L1890" s="13">
        <v>0</v>
      </c>
      <c r="M1890" s="12" t="s">
        <v>29</v>
      </c>
      <c r="N1890" s="12" t="s">
        <v>4947</v>
      </c>
      <c r="O1890" s="12" t="s">
        <v>4949</v>
      </c>
    </row>
    <row r="1891" spans="1:15">
      <c r="A1891" s="13" t="s">
        <v>13247</v>
      </c>
      <c r="B1891" s="13" t="s">
        <v>12433</v>
      </c>
      <c r="D1891" s="13" t="s">
        <v>12433</v>
      </c>
      <c r="E1891" s="13" t="s">
        <v>13247</v>
      </c>
      <c r="F1891" s="13" t="s">
        <v>13248</v>
      </c>
      <c r="G1891" s="13" t="s">
        <v>1256</v>
      </c>
      <c r="H1891" s="13" t="s">
        <v>5</v>
      </c>
      <c r="I1891" s="13" t="s">
        <v>12877</v>
      </c>
      <c r="J1891" s="13" t="s">
        <v>13249</v>
      </c>
      <c r="K1891" s="13">
        <v>27785170</v>
      </c>
      <c r="L1891" s="13">
        <v>0</v>
      </c>
      <c r="M1891" s="12" t="s">
        <v>29</v>
      </c>
      <c r="N1891" s="12" t="s">
        <v>4996</v>
      </c>
      <c r="O1891" s="12" t="s">
        <v>13248</v>
      </c>
    </row>
    <row r="1892" spans="1:15">
      <c r="A1892" s="13" t="s">
        <v>4995</v>
      </c>
      <c r="B1892" s="13" t="s">
        <v>6665</v>
      </c>
      <c r="D1892" s="13" t="s">
        <v>6665</v>
      </c>
      <c r="E1892" s="13" t="s">
        <v>4995</v>
      </c>
      <c r="F1892" s="13" t="s">
        <v>146</v>
      </c>
      <c r="G1892" s="13" t="s">
        <v>1256</v>
      </c>
      <c r="H1892" s="13" t="s">
        <v>5</v>
      </c>
      <c r="I1892" s="13" t="s">
        <v>12877</v>
      </c>
      <c r="J1892" s="13" t="s">
        <v>11951</v>
      </c>
      <c r="K1892" s="13">
        <v>27798978</v>
      </c>
      <c r="L1892" s="13">
        <v>27798978</v>
      </c>
      <c r="M1892" s="12" t="s">
        <v>29</v>
      </c>
      <c r="N1892" s="12" t="s">
        <v>3107</v>
      </c>
      <c r="O1892" s="12" t="s">
        <v>146</v>
      </c>
    </row>
    <row r="1893" spans="1:15">
      <c r="A1893" s="13" t="s">
        <v>4993</v>
      </c>
      <c r="B1893" s="13" t="s">
        <v>4850</v>
      </c>
      <c r="D1893" s="13" t="s">
        <v>4850</v>
      </c>
      <c r="E1893" s="13" t="s">
        <v>4993</v>
      </c>
      <c r="F1893" s="13" t="s">
        <v>4994</v>
      </c>
      <c r="G1893" s="13" t="s">
        <v>1256</v>
      </c>
      <c r="H1893" s="13" t="s">
        <v>5</v>
      </c>
      <c r="I1893" s="13" t="s">
        <v>12877</v>
      </c>
      <c r="J1893" s="13" t="s">
        <v>11952</v>
      </c>
      <c r="K1893" s="13">
        <v>27783552</v>
      </c>
      <c r="L1893" s="13">
        <v>27783552</v>
      </c>
      <c r="M1893" s="12" t="s">
        <v>29</v>
      </c>
      <c r="N1893" s="12" t="s">
        <v>7521</v>
      </c>
      <c r="O1893" s="12" t="s">
        <v>4994</v>
      </c>
    </row>
    <row r="1894" spans="1:15">
      <c r="A1894" s="13" t="s">
        <v>2734</v>
      </c>
      <c r="B1894" s="13" t="s">
        <v>2735</v>
      </c>
      <c r="D1894" s="13" t="s">
        <v>2735</v>
      </c>
      <c r="E1894" s="13" t="s">
        <v>2734</v>
      </c>
      <c r="F1894" s="13" t="s">
        <v>8721</v>
      </c>
      <c r="G1894" s="13" t="s">
        <v>185</v>
      </c>
      <c r="H1894" s="13" t="s">
        <v>3</v>
      </c>
      <c r="I1894" s="13" t="s">
        <v>12877</v>
      </c>
      <c r="J1894" s="13" t="s">
        <v>13250</v>
      </c>
      <c r="K1894" s="13">
        <v>87450413</v>
      </c>
      <c r="L1894" s="13">
        <v>0</v>
      </c>
      <c r="M1894" s="12" t="s">
        <v>29</v>
      </c>
      <c r="N1894" s="12" t="s">
        <v>905</v>
      </c>
      <c r="O1894" s="12" t="s">
        <v>8721</v>
      </c>
    </row>
    <row r="1895" spans="1:15">
      <c r="A1895" s="13" t="s">
        <v>6012</v>
      </c>
      <c r="B1895" s="13" t="s">
        <v>4144</v>
      </c>
      <c r="D1895" s="13" t="s">
        <v>4144</v>
      </c>
      <c r="E1895" s="13" t="s">
        <v>6012</v>
      </c>
      <c r="F1895" s="13" t="s">
        <v>6013</v>
      </c>
      <c r="G1895" s="13" t="s">
        <v>185</v>
      </c>
      <c r="H1895" s="13" t="s">
        <v>3</v>
      </c>
      <c r="I1895" s="13" t="s">
        <v>12877</v>
      </c>
      <c r="J1895" s="13" t="s">
        <v>13251</v>
      </c>
      <c r="K1895" s="13">
        <v>24722324</v>
      </c>
      <c r="L1895" s="13">
        <v>24722324</v>
      </c>
      <c r="M1895" s="12" t="s">
        <v>29</v>
      </c>
      <c r="N1895" s="12" t="s">
        <v>7522</v>
      </c>
      <c r="O1895" s="12" t="s">
        <v>6013</v>
      </c>
    </row>
    <row r="1896" spans="1:15">
      <c r="A1896" s="13" t="s">
        <v>6292</v>
      </c>
      <c r="B1896" s="13" t="s">
        <v>6666</v>
      </c>
      <c r="D1896" s="13" t="s">
        <v>6666</v>
      </c>
      <c r="E1896" s="13" t="s">
        <v>6292</v>
      </c>
      <c r="F1896" s="13" t="s">
        <v>6293</v>
      </c>
      <c r="G1896" s="13" t="s">
        <v>185</v>
      </c>
      <c r="H1896" s="13" t="s">
        <v>9</v>
      </c>
      <c r="I1896" s="13" t="s">
        <v>12877</v>
      </c>
      <c r="J1896" s="13" t="s">
        <v>6294</v>
      </c>
      <c r="K1896" s="13">
        <v>24690900</v>
      </c>
      <c r="L1896" s="13">
        <v>24690900</v>
      </c>
      <c r="M1896" s="12" t="s">
        <v>29</v>
      </c>
      <c r="N1896" s="12" t="s">
        <v>7523</v>
      </c>
      <c r="O1896" s="12" t="s">
        <v>6293</v>
      </c>
    </row>
    <row r="1897" spans="1:15">
      <c r="A1897" s="13" t="s">
        <v>10343</v>
      </c>
      <c r="B1897" s="13" t="s">
        <v>7255</v>
      </c>
      <c r="D1897" s="13" t="s">
        <v>7255</v>
      </c>
      <c r="E1897" s="13" t="s">
        <v>10343</v>
      </c>
      <c r="F1897" s="13" t="s">
        <v>3048</v>
      </c>
      <c r="G1897" s="13" t="s">
        <v>185</v>
      </c>
      <c r="H1897" s="13" t="s">
        <v>7</v>
      </c>
      <c r="I1897" s="13" t="s">
        <v>12877</v>
      </c>
      <c r="J1897" s="13" t="s">
        <v>10904</v>
      </c>
      <c r="K1897" s="13">
        <v>24734878</v>
      </c>
      <c r="L1897" s="13">
        <v>0</v>
      </c>
      <c r="M1897" s="12" t="s">
        <v>29</v>
      </c>
      <c r="N1897" s="12" t="s">
        <v>3047</v>
      </c>
      <c r="O1897" s="12" t="s">
        <v>3048</v>
      </c>
    </row>
    <row r="1898" spans="1:15">
      <c r="A1898" s="13" t="s">
        <v>2821</v>
      </c>
      <c r="B1898" s="13" t="s">
        <v>2823</v>
      </c>
      <c r="D1898" s="13" t="s">
        <v>2823</v>
      </c>
      <c r="E1898" s="13" t="s">
        <v>2821</v>
      </c>
      <c r="F1898" s="13" t="s">
        <v>2822</v>
      </c>
      <c r="G1898" s="13" t="s">
        <v>185</v>
      </c>
      <c r="H1898" s="13" t="s">
        <v>9</v>
      </c>
      <c r="I1898" s="13" t="s">
        <v>12877</v>
      </c>
      <c r="J1898" s="13" t="s">
        <v>2816</v>
      </c>
      <c r="K1898" s="13">
        <v>24691711</v>
      </c>
      <c r="L1898" s="13">
        <v>24691711</v>
      </c>
      <c r="M1898" s="12" t="s">
        <v>29</v>
      </c>
      <c r="N1898" s="12" t="s">
        <v>2170</v>
      </c>
      <c r="O1898" s="12" t="s">
        <v>2822</v>
      </c>
    </row>
    <row r="1899" spans="1:15">
      <c r="A1899" s="13" t="s">
        <v>6016</v>
      </c>
      <c r="B1899" s="13" t="s">
        <v>4862</v>
      </c>
      <c r="D1899" s="13" t="s">
        <v>4862</v>
      </c>
      <c r="E1899" s="13" t="s">
        <v>6016</v>
      </c>
      <c r="F1899" s="13" t="s">
        <v>687</v>
      </c>
      <c r="G1899" s="13" t="s">
        <v>73</v>
      </c>
      <c r="H1899" s="13" t="s">
        <v>13</v>
      </c>
      <c r="I1899" s="13" t="s">
        <v>12877</v>
      </c>
      <c r="J1899" s="13" t="s">
        <v>13252</v>
      </c>
      <c r="K1899" s="13">
        <v>24810086</v>
      </c>
      <c r="L1899" s="13">
        <v>24810086</v>
      </c>
      <c r="M1899" s="12" t="s">
        <v>29</v>
      </c>
      <c r="N1899" s="12" t="s">
        <v>7524</v>
      </c>
      <c r="O1899" s="12" t="s">
        <v>687</v>
      </c>
    </row>
    <row r="1900" spans="1:15">
      <c r="A1900" s="13" t="s">
        <v>2824</v>
      </c>
      <c r="B1900" s="13" t="s">
        <v>2825</v>
      </c>
      <c r="D1900" s="13" t="s">
        <v>2825</v>
      </c>
      <c r="E1900" s="13" t="s">
        <v>2824</v>
      </c>
      <c r="F1900" s="13" t="s">
        <v>661</v>
      </c>
      <c r="G1900" s="13" t="s">
        <v>73</v>
      </c>
      <c r="H1900" s="13" t="s">
        <v>13</v>
      </c>
      <c r="I1900" s="13" t="s">
        <v>12877</v>
      </c>
      <c r="J1900" s="13" t="s">
        <v>13253</v>
      </c>
      <c r="K1900" s="13">
        <v>24680047</v>
      </c>
      <c r="L1900" s="13">
        <v>0</v>
      </c>
      <c r="M1900" s="12" t="s">
        <v>29</v>
      </c>
      <c r="N1900" s="12" t="s">
        <v>759</v>
      </c>
      <c r="O1900" s="12" t="s">
        <v>661</v>
      </c>
    </row>
    <row r="1901" spans="1:15">
      <c r="A1901" s="13" t="s">
        <v>2855</v>
      </c>
      <c r="B1901" s="13" t="s">
        <v>2856</v>
      </c>
      <c r="D1901" s="13" t="s">
        <v>2856</v>
      </c>
      <c r="E1901" s="13" t="s">
        <v>2855</v>
      </c>
      <c r="F1901" s="13" t="s">
        <v>2769</v>
      </c>
      <c r="G1901" s="13" t="s">
        <v>185</v>
      </c>
      <c r="H1901" s="13" t="s">
        <v>10</v>
      </c>
      <c r="I1901" s="13" t="s">
        <v>12877</v>
      </c>
      <c r="J1901" s="13" t="s">
        <v>13254</v>
      </c>
      <c r="K1901" s="13">
        <v>24695328</v>
      </c>
      <c r="L1901" s="13">
        <v>0</v>
      </c>
      <c r="M1901" s="12" t="s">
        <v>29</v>
      </c>
      <c r="N1901" s="12" t="s">
        <v>2364</v>
      </c>
      <c r="O1901" s="12" t="s">
        <v>2769</v>
      </c>
    </row>
    <row r="1902" spans="1:15">
      <c r="A1902" s="13" t="s">
        <v>6372</v>
      </c>
      <c r="B1902" s="13" t="s">
        <v>6667</v>
      </c>
      <c r="D1902" s="13" t="s">
        <v>6667</v>
      </c>
      <c r="E1902" s="13" t="s">
        <v>6372</v>
      </c>
      <c r="F1902" s="13" t="s">
        <v>6373</v>
      </c>
      <c r="G1902" s="13" t="s">
        <v>185</v>
      </c>
      <c r="H1902" s="13" t="s">
        <v>12</v>
      </c>
      <c r="I1902" s="13" t="s">
        <v>12877</v>
      </c>
      <c r="J1902" s="13" t="s">
        <v>11953</v>
      </c>
      <c r="K1902" s="13">
        <v>24778482</v>
      </c>
      <c r="L1902" s="13">
        <v>24778482</v>
      </c>
      <c r="M1902" s="12" t="s">
        <v>29</v>
      </c>
      <c r="N1902" s="12" t="s">
        <v>7525</v>
      </c>
      <c r="O1902" s="12" t="s">
        <v>6373</v>
      </c>
    </row>
    <row r="1903" spans="1:15">
      <c r="A1903" s="13" t="s">
        <v>2909</v>
      </c>
      <c r="B1903" s="13" t="s">
        <v>2910</v>
      </c>
      <c r="D1903" s="13" t="s">
        <v>2910</v>
      </c>
      <c r="E1903" s="13" t="s">
        <v>2909</v>
      </c>
      <c r="F1903" s="13" t="s">
        <v>834</v>
      </c>
      <c r="G1903" s="13" t="s">
        <v>185</v>
      </c>
      <c r="H1903" s="13" t="s">
        <v>18</v>
      </c>
      <c r="I1903" s="13" t="s">
        <v>12877</v>
      </c>
      <c r="J1903" s="13" t="s">
        <v>11954</v>
      </c>
      <c r="K1903" s="13">
        <v>24673179</v>
      </c>
      <c r="L1903" s="13">
        <v>24673179</v>
      </c>
      <c r="M1903" s="12" t="s">
        <v>29</v>
      </c>
      <c r="N1903" s="12" t="s">
        <v>735</v>
      </c>
      <c r="O1903" s="12" t="s">
        <v>834</v>
      </c>
    </row>
    <row r="1904" spans="1:15">
      <c r="A1904" s="13" t="s">
        <v>9201</v>
      </c>
      <c r="B1904" s="13" t="s">
        <v>9202</v>
      </c>
      <c r="D1904" s="13" t="s">
        <v>9202</v>
      </c>
      <c r="E1904" s="13" t="s">
        <v>9201</v>
      </c>
      <c r="F1904" s="13" t="s">
        <v>9394</v>
      </c>
      <c r="G1904" s="13" t="s">
        <v>167</v>
      </c>
      <c r="H1904" s="13" t="s">
        <v>7</v>
      </c>
      <c r="I1904" s="13" t="s">
        <v>12877</v>
      </c>
      <c r="J1904" s="13" t="s">
        <v>11955</v>
      </c>
      <c r="K1904" s="13">
        <v>41051124</v>
      </c>
      <c r="L1904" s="13">
        <v>24641251</v>
      </c>
      <c r="M1904" s="12" t="s">
        <v>29</v>
      </c>
      <c r="N1904" s="12" t="s">
        <v>3115</v>
      </c>
      <c r="O1904" s="12" t="s">
        <v>9394</v>
      </c>
    </row>
    <row r="1905" spans="1:15">
      <c r="A1905" s="13" t="s">
        <v>11956</v>
      </c>
      <c r="B1905" s="13" t="s">
        <v>7602</v>
      </c>
      <c r="D1905" s="13" t="s">
        <v>7602</v>
      </c>
      <c r="E1905" s="13" t="s">
        <v>11956</v>
      </c>
      <c r="F1905" s="13" t="s">
        <v>11021</v>
      </c>
      <c r="G1905" s="13" t="s">
        <v>167</v>
      </c>
      <c r="H1905" s="13" t="s">
        <v>7</v>
      </c>
      <c r="I1905" s="13" t="s">
        <v>12877</v>
      </c>
      <c r="J1905" s="13" t="s">
        <v>11613</v>
      </c>
      <c r="K1905" s="13">
        <v>41051112</v>
      </c>
      <c r="L1905" s="13">
        <v>0</v>
      </c>
      <c r="M1905" s="12" t="s">
        <v>29</v>
      </c>
      <c r="N1905" s="12" t="s">
        <v>410</v>
      </c>
      <c r="O1905" s="12" t="s">
        <v>11021</v>
      </c>
    </row>
    <row r="1906" spans="1:15">
      <c r="A1906" s="13" t="s">
        <v>420</v>
      </c>
      <c r="B1906" s="13" t="s">
        <v>6668</v>
      </c>
      <c r="D1906" s="13" t="s">
        <v>6668</v>
      </c>
      <c r="E1906" s="13" t="s">
        <v>420</v>
      </c>
      <c r="F1906" s="13" t="s">
        <v>421</v>
      </c>
      <c r="G1906" s="13" t="s">
        <v>43</v>
      </c>
      <c r="H1906" s="13" t="s">
        <v>6</v>
      </c>
      <c r="I1906" s="13" t="s">
        <v>12877</v>
      </c>
      <c r="J1906" s="13" t="s">
        <v>13255</v>
      </c>
      <c r="K1906" s="13">
        <v>25480029</v>
      </c>
      <c r="L1906" s="13">
        <v>0</v>
      </c>
      <c r="M1906" s="12" t="s">
        <v>29</v>
      </c>
      <c r="N1906" s="12" t="s">
        <v>322</v>
      </c>
      <c r="O1906" s="12" t="s">
        <v>421</v>
      </c>
    </row>
    <row r="1907" spans="1:15">
      <c r="A1907" s="13" t="s">
        <v>4768</v>
      </c>
      <c r="B1907" s="13" t="s">
        <v>4770</v>
      </c>
      <c r="D1907" s="13" t="s">
        <v>4770</v>
      </c>
      <c r="E1907" s="13" t="s">
        <v>4768</v>
      </c>
      <c r="F1907" s="13" t="s">
        <v>38</v>
      </c>
      <c r="G1907" s="13" t="s">
        <v>116</v>
      </c>
      <c r="H1907" s="13" t="s">
        <v>4</v>
      </c>
      <c r="I1907" s="13" t="s">
        <v>12877</v>
      </c>
      <c r="J1907" s="13" t="s">
        <v>13256</v>
      </c>
      <c r="K1907" s="13">
        <v>26619039</v>
      </c>
      <c r="L1907" s="13">
        <v>26619039</v>
      </c>
      <c r="M1907" s="12" t="s">
        <v>29</v>
      </c>
      <c r="N1907" s="12" t="s">
        <v>4767</v>
      </c>
      <c r="O1907" s="12" t="s">
        <v>38</v>
      </c>
    </row>
    <row r="1908" spans="1:15">
      <c r="A1908" s="13" t="s">
        <v>7003</v>
      </c>
      <c r="B1908" s="13" t="s">
        <v>7004</v>
      </c>
      <c r="D1908" s="13" t="s">
        <v>7004</v>
      </c>
      <c r="E1908" s="13" t="s">
        <v>7003</v>
      </c>
      <c r="F1908" s="13" t="s">
        <v>120</v>
      </c>
      <c r="G1908" s="13" t="s">
        <v>116</v>
      </c>
      <c r="H1908" s="13" t="s">
        <v>4</v>
      </c>
      <c r="I1908" s="13" t="s">
        <v>12877</v>
      </c>
      <c r="J1908" s="13" t="s">
        <v>13257</v>
      </c>
      <c r="K1908" s="13">
        <v>26478172</v>
      </c>
      <c r="L1908" s="13">
        <v>26478172</v>
      </c>
      <c r="M1908" s="12" t="s">
        <v>29</v>
      </c>
      <c r="N1908" s="12" t="s">
        <v>4786</v>
      </c>
      <c r="O1908" s="12" t="s">
        <v>120</v>
      </c>
    </row>
    <row r="1909" spans="1:15">
      <c r="A1909" s="13" t="s">
        <v>4791</v>
      </c>
      <c r="B1909" s="13" t="s">
        <v>4793</v>
      </c>
      <c r="D1909" s="13" t="s">
        <v>4793</v>
      </c>
      <c r="E1909" s="13" t="s">
        <v>4791</v>
      </c>
      <c r="F1909" s="13" t="s">
        <v>4769</v>
      </c>
      <c r="G1909" s="13" t="s">
        <v>116</v>
      </c>
      <c r="H1909" s="13" t="s">
        <v>4</v>
      </c>
      <c r="I1909" s="13" t="s">
        <v>12877</v>
      </c>
      <c r="J1909" s="13" t="s">
        <v>8812</v>
      </c>
      <c r="K1909" s="13">
        <v>26611187</v>
      </c>
      <c r="L1909" s="13">
        <v>26619189</v>
      </c>
      <c r="M1909" s="12" t="s">
        <v>29</v>
      </c>
      <c r="N1909" s="12" t="s">
        <v>4790</v>
      </c>
      <c r="O1909" s="12" t="s">
        <v>4769</v>
      </c>
    </row>
    <row r="1910" spans="1:15">
      <c r="A1910" s="13" t="s">
        <v>11001</v>
      </c>
      <c r="B1910" s="13" t="s">
        <v>4874</v>
      </c>
      <c r="D1910" s="13" t="s">
        <v>4874</v>
      </c>
      <c r="E1910" s="13" t="s">
        <v>11001</v>
      </c>
      <c r="F1910" s="13" t="s">
        <v>11002</v>
      </c>
      <c r="G1910" s="13" t="s">
        <v>116</v>
      </c>
      <c r="H1910" s="13" t="s">
        <v>5</v>
      </c>
      <c r="I1910" s="13" t="s">
        <v>12877</v>
      </c>
      <c r="J1910" s="13" t="s">
        <v>11008</v>
      </c>
      <c r="K1910" s="13">
        <v>26613324</v>
      </c>
      <c r="L1910" s="13">
        <v>26613324</v>
      </c>
      <c r="M1910" s="12" t="s">
        <v>29</v>
      </c>
      <c r="N1910" s="12" t="s">
        <v>11003</v>
      </c>
      <c r="O1910" s="12" t="s">
        <v>11002</v>
      </c>
    </row>
    <row r="1911" spans="1:15">
      <c r="A1911" s="13" t="s">
        <v>4869</v>
      </c>
      <c r="B1911" s="13" t="s">
        <v>4871</v>
      </c>
      <c r="D1911" s="13" t="s">
        <v>4871</v>
      </c>
      <c r="E1911" s="13" t="s">
        <v>4869</v>
      </c>
      <c r="F1911" s="13" t="s">
        <v>7527</v>
      </c>
      <c r="G1911" s="13" t="s">
        <v>116</v>
      </c>
      <c r="H1911" s="13" t="s">
        <v>9</v>
      </c>
      <c r="I1911" s="13" t="s">
        <v>12877</v>
      </c>
      <c r="J1911" s="13" t="s">
        <v>4870</v>
      </c>
      <c r="K1911" s="13">
        <v>26471075</v>
      </c>
      <c r="L1911" s="13">
        <v>26471075</v>
      </c>
      <c r="M1911" s="12" t="s">
        <v>29</v>
      </c>
      <c r="N1911" s="12" t="s">
        <v>7526</v>
      </c>
      <c r="O1911" s="12" t="s">
        <v>7527</v>
      </c>
    </row>
    <row r="1912" spans="1:15">
      <c r="A1912" s="13" t="s">
        <v>11004</v>
      </c>
      <c r="B1912" s="13" t="s">
        <v>7660</v>
      </c>
      <c r="D1912" s="13" t="s">
        <v>7660</v>
      </c>
      <c r="E1912" s="13" t="s">
        <v>11004</v>
      </c>
      <c r="F1912" s="13" t="s">
        <v>1100</v>
      </c>
      <c r="G1912" s="13" t="s">
        <v>116</v>
      </c>
      <c r="H1912" s="13" t="s">
        <v>9</v>
      </c>
      <c r="I1912" s="13" t="s">
        <v>12877</v>
      </c>
      <c r="J1912" s="13" t="s">
        <v>13258</v>
      </c>
      <c r="K1912" s="13">
        <v>26471900</v>
      </c>
      <c r="L1912" s="13">
        <v>0</v>
      </c>
      <c r="M1912" s="12" t="s">
        <v>29</v>
      </c>
      <c r="N1912" s="12" t="s">
        <v>676</v>
      </c>
      <c r="O1912" s="12" t="s">
        <v>1100</v>
      </c>
    </row>
    <row r="1913" spans="1:15">
      <c r="A1913" s="13" t="s">
        <v>11957</v>
      </c>
      <c r="B1913" s="13" t="s">
        <v>7207</v>
      </c>
      <c r="D1913" s="13" t="s">
        <v>7207</v>
      </c>
      <c r="E1913" s="13" t="s">
        <v>11957</v>
      </c>
      <c r="F1913" s="13" t="s">
        <v>1403</v>
      </c>
      <c r="G1913" s="13" t="s">
        <v>116</v>
      </c>
      <c r="H1913" s="13" t="s">
        <v>6</v>
      </c>
      <c r="I1913" s="13" t="s">
        <v>12877</v>
      </c>
      <c r="J1913" s="13" t="s">
        <v>11958</v>
      </c>
      <c r="K1913" s="13">
        <v>26398441</v>
      </c>
      <c r="L1913" s="13">
        <v>26398441</v>
      </c>
      <c r="M1913" s="12" t="s">
        <v>29</v>
      </c>
      <c r="N1913" s="12" t="s">
        <v>8400</v>
      </c>
      <c r="O1913" s="12" t="s">
        <v>1403</v>
      </c>
    </row>
    <row r="1914" spans="1:15">
      <c r="A1914" s="13" t="s">
        <v>11960</v>
      </c>
      <c r="B1914" s="13" t="s">
        <v>11959</v>
      </c>
      <c r="D1914" s="13" t="s">
        <v>11959</v>
      </c>
      <c r="E1914" s="13" t="s">
        <v>11960</v>
      </c>
      <c r="F1914" s="13" t="s">
        <v>11961</v>
      </c>
      <c r="G1914" s="13" t="s">
        <v>116</v>
      </c>
      <c r="H1914" s="13" t="s">
        <v>6</v>
      </c>
      <c r="I1914" s="13" t="s">
        <v>12877</v>
      </c>
      <c r="J1914" s="13" t="s">
        <v>13259</v>
      </c>
      <c r="K1914" s="13">
        <v>26398719</v>
      </c>
      <c r="L1914" s="13">
        <v>0</v>
      </c>
      <c r="M1914" s="12" t="s">
        <v>29</v>
      </c>
      <c r="N1914" s="12" t="s">
        <v>1498</v>
      </c>
      <c r="O1914" s="12" t="s">
        <v>11961</v>
      </c>
    </row>
    <row r="1915" spans="1:15">
      <c r="A1915" s="13" t="s">
        <v>673</v>
      </c>
      <c r="B1915" s="13" t="s">
        <v>676</v>
      </c>
      <c r="D1915" s="13" t="s">
        <v>676</v>
      </c>
      <c r="E1915" s="13" t="s">
        <v>673</v>
      </c>
      <c r="F1915" s="13" t="s">
        <v>674</v>
      </c>
      <c r="G1915" s="13" t="s">
        <v>43</v>
      </c>
      <c r="H1915" s="13" t="s">
        <v>9</v>
      </c>
      <c r="I1915" s="13" t="s">
        <v>12877</v>
      </c>
      <c r="J1915" s="13" t="s">
        <v>675</v>
      </c>
      <c r="K1915" s="13">
        <v>24101986</v>
      </c>
      <c r="L1915" s="13">
        <v>24100790</v>
      </c>
      <c r="M1915" s="12" t="s">
        <v>29</v>
      </c>
      <c r="N1915" s="12" t="s">
        <v>7528</v>
      </c>
      <c r="O1915" s="12" t="s">
        <v>674</v>
      </c>
    </row>
    <row r="1916" spans="1:15">
      <c r="A1916" s="13" t="s">
        <v>3851</v>
      </c>
      <c r="B1916" s="13" t="s">
        <v>3852</v>
      </c>
      <c r="D1916" s="13" t="s">
        <v>3852</v>
      </c>
      <c r="E1916" s="13" t="s">
        <v>3851</v>
      </c>
      <c r="F1916" s="13" t="s">
        <v>1448</v>
      </c>
      <c r="G1916" s="13" t="s">
        <v>172</v>
      </c>
      <c r="H1916" s="13" t="s">
        <v>9</v>
      </c>
      <c r="I1916" s="13" t="s">
        <v>12877</v>
      </c>
      <c r="J1916" s="13" t="s">
        <v>10825</v>
      </c>
      <c r="K1916" s="13">
        <v>22687747</v>
      </c>
      <c r="L1916" s="13">
        <v>22687747</v>
      </c>
      <c r="M1916" s="12" t="s">
        <v>29</v>
      </c>
      <c r="N1916" s="12" t="s">
        <v>7529</v>
      </c>
      <c r="O1916" s="12" t="s">
        <v>1448</v>
      </c>
    </row>
    <row r="1917" spans="1:15">
      <c r="A1917" s="13" t="s">
        <v>6322</v>
      </c>
      <c r="B1917" s="13" t="s">
        <v>4881</v>
      </c>
      <c r="D1917" s="13" t="s">
        <v>4881</v>
      </c>
      <c r="E1917" s="13" t="s">
        <v>6322</v>
      </c>
      <c r="F1917" s="13" t="s">
        <v>4563</v>
      </c>
      <c r="G1917" s="13" t="s">
        <v>10748</v>
      </c>
      <c r="H1917" s="13" t="s">
        <v>7</v>
      </c>
      <c r="I1917" s="13" t="s">
        <v>12877</v>
      </c>
      <c r="J1917" s="13" t="s">
        <v>11962</v>
      </c>
      <c r="K1917" s="13">
        <v>44092724</v>
      </c>
      <c r="L1917" s="13">
        <v>0</v>
      </c>
      <c r="M1917" s="12" t="s">
        <v>29</v>
      </c>
      <c r="N1917" s="12" t="s">
        <v>7530</v>
      </c>
      <c r="O1917" s="12" t="s">
        <v>4563</v>
      </c>
    </row>
    <row r="1918" spans="1:15">
      <c r="A1918" s="13" t="s">
        <v>1677</v>
      </c>
      <c r="B1918" s="13" t="s">
        <v>1680</v>
      </c>
      <c r="D1918" s="13" t="s">
        <v>1680</v>
      </c>
      <c r="E1918" s="13" t="s">
        <v>1677</v>
      </c>
      <c r="F1918" s="13" t="s">
        <v>1678</v>
      </c>
      <c r="G1918" s="13" t="s">
        <v>10749</v>
      </c>
      <c r="H1918" s="13" t="s">
        <v>4</v>
      </c>
      <c r="I1918" s="13" t="s">
        <v>12877</v>
      </c>
      <c r="J1918" s="13" t="s">
        <v>1679</v>
      </c>
      <c r="K1918" s="13">
        <v>27300159</v>
      </c>
      <c r="L1918" s="13">
        <v>0</v>
      </c>
      <c r="M1918" s="12" t="s">
        <v>29</v>
      </c>
      <c r="N1918" s="12" t="s">
        <v>1676</v>
      </c>
      <c r="O1918" s="12" t="s">
        <v>1678</v>
      </c>
    </row>
    <row r="1919" spans="1:15">
      <c r="A1919" s="13" t="s">
        <v>1755</v>
      </c>
      <c r="B1919" s="13" t="s">
        <v>1758</v>
      </c>
      <c r="D1919" s="13" t="s">
        <v>1758</v>
      </c>
      <c r="E1919" s="13" t="s">
        <v>1755</v>
      </c>
      <c r="F1919" s="13" t="s">
        <v>1756</v>
      </c>
      <c r="G1919" s="13" t="s">
        <v>10749</v>
      </c>
      <c r="H1919" s="13" t="s">
        <v>6</v>
      </c>
      <c r="I1919" s="13" t="s">
        <v>12877</v>
      </c>
      <c r="J1919" s="13" t="s">
        <v>11963</v>
      </c>
      <c r="K1919" s="13">
        <v>83962078</v>
      </c>
      <c r="L1919" s="13">
        <v>88687486</v>
      </c>
      <c r="M1919" s="12" t="s">
        <v>29</v>
      </c>
      <c r="N1919" s="12" t="s">
        <v>1215</v>
      </c>
      <c r="O1919" s="12" t="s">
        <v>1756</v>
      </c>
    </row>
    <row r="1920" spans="1:15">
      <c r="A1920" s="13" t="s">
        <v>3830</v>
      </c>
      <c r="B1920" s="13" t="s">
        <v>3831</v>
      </c>
      <c r="D1920" s="13" t="s">
        <v>3831</v>
      </c>
      <c r="E1920" s="13" t="s">
        <v>3830</v>
      </c>
      <c r="F1920" s="13" t="s">
        <v>76</v>
      </c>
      <c r="G1920" s="13" t="s">
        <v>10748</v>
      </c>
      <c r="H1920" s="13" t="s">
        <v>5</v>
      </c>
      <c r="I1920" s="13" t="s">
        <v>12877</v>
      </c>
      <c r="J1920" s="13" t="s">
        <v>11007</v>
      </c>
      <c r="K1920" s="13">
        <v>44092756</v>
      </c>
      <c r="L1920" s="13">
        <v>0</v>
      </c>
      <c r="M1920" s="12" t="s">
        <v>29</v>
      </c>
      <c r="N1920" s="12" t="s">
        <v>476</v>
      </c>
      <c r="O1920" s="12" t="s">
        <v>76</v>
      </c>
    </row>
    <row r="1921" spans="1:15">
      <c r="A1921" s="13" t="s">
        <v>4808</v>
      </c>
      <c r="B1921" s="13" t="s">
        <v>4811</v>
      </c>
      <c r="D1921" s="13" t="s">
        <v>4811</v>
      </c>
      <c r="E1921" s="13" t="s">
        <v>4808</v>
      </c>
      <c r="F1921" s="13" t="s">
        <v>4809</v>
      </c>
      <c r="G1921" s="13" t="s">
        <v>116</v>
      </c>
      <c r="H1921" s="13" t="s">
        <v>5</v>
      </c>
      <c r="I1921" s="13" t="s">
        <v>12877</v>
      </c>
      <c r="J1921" s="13" t="s">
        <v>4810</v>
      </c>
      <c r="K1921" s="13">
        <v>26788051</v>
      </c>
      <c r="L1921" s="13">
        <v>26788051</v>
      </c>
      <c r="M1921" s="12" t="s">
        <v>29</v>
      </c>
      <c r="N1921" s="12" t="s">
        <v>1447</v>
      </c>
      <c r="O1921" s="12" t="s">
        <v>4809</v>
      </c>
    </row>
    <row r="1922" spans="1:15">
      <c r="A1922" s="13" t="s">
        <v>1670</v>
      </c>
      <c r="B1922" s="13" t="s">
        <v>1672</v>
      </c>
      <c r="D1922" s="13" t="s">
        <v>1672</v>
      </c>
      <c r="E1922" s="13" t="s">
        <v>1670</v>
      </c>
      <c r="F1922" s="13" t="s">
        <v>1474</v>
      </c>
      <c r="G1922" s="13" t="s">
        <v>10749</v>
      </c>
      <c r="H1922" s="13" t="s">
        <v>4</v>
      </c>
      <c r="I1922" s="13" t="s">
        <v>12877</v>
      </c>
      <c r="J1922" s="13" t="s">
        <v>1671</v>
      </c>
      <c r="K1922" s="13">
        <v>27300159</v>
      </c>
      <c r="L1922" s="13">
        <v>27300159</v>
      </c>
      <c r="M1922" s="12" t="s">
        <v>29</v>
      </c>
      <c r="N1922" s="12" t="s">
        <v>1669</v>
      </c>
      <c r="O1922" s="12" t="s">
        <v>1474</v>
      </c>
    </row>
    <row r="1923" spans="1:15">
      <c r="A1923" s="13" t="s">
        <v>1763</v>
      </c>
      <c r="B1923" s="13" t="s">
        <v>6669</v>
      </c>
      <c r="D1923" s="13" t="s">
        <v>6669</v>
      </c>
      <c r="E1923" s="13" t="s">
        <v>1763</v>
      </c>
      <c r="F1923" s="13" t="s">
        <v>1764</v>
      </c>
      <c r="G1923" s="13" t="s">
        <v>10749</v>
      </c>
      <c r="H1923" s="13" t="s">
        <v>6</v>
      </c>
      <c r="I1923" s="13" t="s">
        <v>12877</v>
      </c>
      <c r="J1923" s="13" t="s">
        <v>13260</v>
      </c>
      <c r="K1923" s="13">
        <v>22001383</v>
      </c>
      <c r="L1923" s="13">
        <v>87572622</v>
      </c>
      <c r="M1923" s="12" t="s">
        <v>29</v>
      </c>
      <c r="N1923" s="12" t="s">
        <v>1192</v>
      </c>
      <c r="O1923" s="12" t="s">
        <v>1764</v>
      </c>
    </row>
    <row r="1924" spans="1:15">
      <c r="A1924" s="13" t="s">
        <v>4916</v>
      </c>
      <c r="B1924" s="13" t="s">
        <v>4889</v>
      </c>
      <c r="D1924" s="13" t="s">
        <v>4889</v>
      </c>
      <c r="E1924" s="13" t="s">
        <v>4916</v>
      </c>
      <c r="F1924" s="13" t="s">
        <v>4917</v>
      </c>
      <c r="G1924" s="13" t="s">
        <v>116</v>
      </c>
      <c r="H1924" s="13" t="s">
        <v>12</v>
      </c>
      <c r="I1924" s="13" t="s">
        <v>12877</v>
      </c>
      <c r="J1924" s="13" t="s">
        <v>11964</v>
      </c>
      <c r="K1924" s="13">
        <v>26343068</v>
      </c>
      <c r="L1924" s="13">
        <v>26343068</v>
      </c>
      <c r="M1924" s="12" t="s">
        <v>29</v>
      </c>
      <c r="N1924" s="12" t="s">
        <v>7531</v>
      </c>
      <c r="O1924" s="12" t="s">
        <v>4917</v>
      </c>
    </row>
    <row r="1925" spans="1:15">
      <c r="A1925" s="13" t="s">
        <v>5625</v>
      </c>
      <c r="B1925" s="13" t="s">
        <v>4482</v>
      </c>
      <c r="D1925" s="13" t="s">
        <v>4482</v>
      </c>
      <c r="E1925" s="13" t="s">
        <v>5625</v>
      </c>
      <c r="F1925" s="13" t="s">
        <v>5626</v>
      </c>
      <c r="G1925" s="13" t="s">
        <v>10845</v>
      </c>
      <c r="H1925" s="13" t="s">
        <v>4</v>
      </c>
      <c r="I1925" s="13" t="s">
        <v>12877</v>
      </c>
      <c r="J1925" s="13" t="s">
        <v>10347</v>
      </c>
      <c r="K1925" s="13">
        <v>0</v>
      </c>
      <c r="L1925" s="13">
        <v>0</v>
      </c>
      <c r="M1925" s="12" t="s">
        <v>29</v>
      </c>
      <c r="N1925" s="12" t="s">
        <v>5624</v>
      </c>
      <c r="O1925" s="12" t="s">
        <v>5626</v>
      </c>
    </row>
    <row r="1926" spans="1:15">
      <c r="A1926" s="13" t="s">
        <v>1801</v>
      </c>
      <c r="B1926" s="13" t="s">
        <v>1804</v>
      </c>
      <c r="D1926" s="13" t="s">
        <v>1804</v>
      </c>
      <c r="E1926" s="13" t="s">
        <v>1801</v>
      </c>
      <c r="F1926" s="13" t="s">
        <v>1802</v>
      </c>
      <c r="G1926" s="13" t="s">
        <v>10749</v>
      </c>
      <c r="H1926" s="13" t="s">
        <v>6</v>
      </c>
      <c r="I1926" s="13" t="s">
        <v>12877</v>
      </c>
      <c r="J1926" s="13" t="s">
        <v>1803</v>
      </c>
      <c r="K1926" s="13">
        <v>86640051</v>
      </c>
      <c r="L1926" s="13">
        <v>27300719</v>
      </c>
      <c r="M1926" s="12" t="s">
        <v>29</v>
      </c>
      <c r="N1926" s="12" t="s">
        <v>6885</v>
      </c>
      <c r="O1926" s="12" t="s">
        <v>1802</v>
      </c>
    </row>
    <row r="1927" spans="1:15">
      <c r="A1927" s="13" t="s">
        <v>1366</v>
      </c>
      <c r="B1927" s="13" t="s">
        <v>1368</v>
      </c>
      <c r="D1927" s="13" t="s">
        <v>1368</v>
      </c>
      <c r="E1927" s="13" t="s">
        <v>1366</v>
      </c>
      <c r="F1927" s="13" t="s">
        <v>1367</v>
      </c>
      <c r="G1927" s="13" t="s">
        <v>10756</v>
      </c>
      <c r="H1927" s="13" t="s">
        <v>13</v>
      </c>
      <c r="I1927" s="13" t="s">
        <v>12877</v>
      </c>
      <c r="J1927" s="13" t="s">
        <v>11009</v>
      </c>
      <c r="K1927" s="13">
        <v>71219436</v>
      </c>
      <c r="L1927" s="13">
        <v>0</v>
      </c>
      <c r="M1927" s="12" t="s">
        <v>29</v>
      </c>
      <c r="N1927" s="12" t="s">
        <v>1365</v>
      </c>
      <c r="O1927" s="12" t="s">
        <v>1367</v>
      </c>
    </row>
    <row r="1928" spans="1:15">
      <c r="A1928" s="13" t="s">
        <v>5965</v>
      </c>
      <c r="B1928" s="13" t="s">
        <v>4892</v>
      </c>
      <c r="D1928" s="13" t="s">
        <v>4892</v>
      </c>
      <c r="E1928" s="13" t="s">
        <v>5965</v>
      </c>
      <c r="F1928" s="13" t="s">
        <v>5966</v>
      </c>
      <c r="G1928" s="13" t="s">
        <v>10756</v>
      </c>
      <c r="H1928" s="13" t="s">
        <v>13</v>
      </c>
      <c r="I1928" s="13" t="s">
        <v>12877</v>
      </c>
      <c r="J1928" s="13" t="s">
        <v>9879</v>
      </c>
      <c r="K1928" s="13">
        <v>27311750</v>
      </c>
      <c r="L1928" s="13">
        <v>27311750</v>
      </c>
      <c r="M1928" s="12" t="s">
        <v>29</v>
      </c>
      <c r="N1928" s="12" t="s">
        <v>4364</v>
      </c>
      <c r="O1928" s="12" t="s">
        <v>5966</v>
      </c>
    </row>
    <row r="1929" spans="1:15">
      <c r="A1929" s="13" t="s">
        <v>4426</v>
      </c>
      <c r="B1929" s="13" t="s">
        <v>4427</v>
      </c>
      <c r="D1929" s="13" t="s">
        <v>4427</v>
      </c>
      <c r="E1929" s="13" t="s">
        <v>4426</v>
      </c>
      <c r="F1929" s="13" t="s">
        <v>4407</v>
      </c>
      <c r="G1929" s="13" t="s">
        <v>195</v>
      </c>
      <c r="H1929" s="13" t="s">
        <v>10</v>
      </c>
      <c r="I1929" s="13" t="s">
        <v>12877</v>
      </c>
      <c r="J1929" s="13" t="s">
        <v>11010</v>
      </c>
      <c r="K1929" s="13">
        <v>26818070</v>
      </c>
      <c r="L1929" s="13">
        <v>0</v>
      </c>
      <c r="M1929" s="12" t="s">
        <v>29</v>
      </c>
      <c r="N1929" s="12" t="s">
        <v>4425</v>
      </c>
      <c r="O1929" s="12" t="s">
        <v>4407</v>
      </c>
    </row>
    <row r="1930" spans="1:15">
      <c r="A1930" s="13" t="s">
        <v>4406</v>
      </c>
      <c r="B1930" s="13" t="s">
        <v>3127</v>
      </c>
      <c r="D1930" s="13" t="s">
        <v>3127</v>
      </c>
      <c r="E1930" s="13" t="s">
        <v>4406</v>
      </c>
      <c r="F1930" s="13" t="s">
        <v>626</v>
      </c>
      <c r="G1930" s="13" t="s">
        <v>195</v>
      </c>
      <c r="H1930" s="13" t="s">
        <v>10</v>
      </c>
      <c r="I1930" s="13" t="s">
        <v>12877</v>
      </c>
      <c r="J1930" s="13" t="s">
        <v>4408</v>
      </c>
      <c r="K1930" s="13">
        <v>26811869</v>
      </c>
      <c r="L1930" s="13">
        <v>26811869</v>
      </c>
      <c r="M1930" s="12" t="s">
        <v>29</v>
      </c>
      <c r="N1930" s="12" t="s">
        <v>7532</v>
      </c>
      <c r="O1930" s="12" t="s">
        <v>626</v>
      </c>
    </row>
    <row r="1931" spans="1:15">
      <c r="A1931" s="13" t="s">
        <v>4497</v>
      </c>
      <c r="B1931" s="13" t="s">
        <v>6670</v>
      </c>
      <c r="D1931" s="13" t="s">
        <v>6670</v>
      </c>
      <c r="E1931" s="13" t="s">
        <v>4497</v>
      </c>
      <c r="F1931" s="13" t="s">
        <v>4498</v>
      </c>
      <c r="G1931" s="13" t="s">
        <v>195</v>
      </c>
      <c r="H1931" s="13" t="s">
        <v>9</v>
      </c>
      <c r="I1931" s="13" t="s">
        <v>12877</v>
      </c>
      <c r="J1931" s="13" t="s">
        <v>9395</v>
      </c>
      <c r="K1931" s="13">
        <v>26970238</v>
      </c>
      <c r="L1931" s="13">
        <v>26970238</v>
      </c>
      <c r="M1931" s="12" t="s">
        <v>29</v>
      </c>
      <c r="N1931" s="12" t="s">
        <v>2927</v>
      </c>
      <c r="O1931" s="12" t="s">
        <v>4498</v>
      </c>
    </row>
    <row r="1932" spans="1:15">
      <c r="A1932" s="13" t="s">
        <v>4692</v>
      </c>
      <c r="B1932" s="13" t="s">
        <v>4693</v>
      </c>
      <c r="D1932" s="13" t="s">
        <v>4693</v>
      </c>
      <c r="E1932" s="13" t="s">
        <v>4692</v>
      </c>
      <c r="F1932" s="13" t="s">
        <v>4660</v>
      </c>
      <c r="G1932" s="13" t="s">
        <v>1654</v>
      </c>
      <c r="H1932" s="13" t="s">
        <v>4</v>
      </c>
      <c r="I1932" s="13" t="s">
        <v>12877</v>
      </c>
      <c r="J1932" s="13" t="s">
        <v>11965</v>
      </c>
      <c r="K1932" s="13">
        <v>88421216</v>
      </c>
      <c r="L1932" s="13">
        <v>26620036</v>
      </c>
      <c r="M1932" s="12" t="s">
        <v>29</v>
      </c>
      <c r="N1932" s="12" t="s">
        <v>4691</v>
      </c>
      <c r="O1932" s="12" t="s">
        <v>4660</v>
      </c>
    </row>
    <row r="1933" spans="1:15">
      <c r="A1933" s="13" t="s">
        <v>4677</v>
      </c>
      <c r="B1933" s="13" t="s">
        <v>4091</v>
      </c>
      <c r="D1933" s="13" t="s">
        <v>4091</v>
      </c>
      <c r="E1933" s="13" t="s">
        <v>4677</v>
      </c>
      <c r="F1933" s="13" t="s">
        <v>4678</v>
      </c>
      <c r="G1933" s="13" t="s">
        <v>1654</v>
      </c>
      <c r="H1933" s="13" t="s">
        <v>4</v>
      </c>
      <c r="I1933" s="13" t="s">
        <v>12877</v>
      </c>
      <c r="J1933" s="13" t="s">
        <v>13261</v>
      </c>
      <c r="K1933" s="13">
        <v>26381055</v>
      </c>
      <c r="L1933" s="13">
        <v>26381055</v>
      </c>
      <c r="M1933" s="12" t="s">
        <v>29</v>
      </c>
      <c r="N1933" s="12" t="s">
        <v>7533</v>
      </c>
      <c r="O1933" s="12" t="s">
        <v>4678</v>
      </c>
    </row>
    <row r="1934" spans="1:15">
      <c r="A1934" s="13" t="s">
        <v>4703</v>
      </c>
      <c r="B1934" s="13" t="s">
        <v>4705</v>
      </c>
      <c r="D1934" s="13" t="s">
        <v>4705</v>
      </c>
      <c r="E1934" s="13" t="s">
        <v>4703</v>
      </c>
      <c r="F1934" s="13" t="s">
        <v>447</v>
      </c>
      <c r="G1934" s="13" t="s">
        <v>1654</v>
      </c>
      <c r="H1934" s="13" t="s">
        <v>4</v>
      </c>
      <c r="I1934" s="13" t="s">
        <v>12877</v>
      </c>
      <c r="J1934" s="13" t="s">
        <v>4704</v>
      </c>
      <c r="K1934" s="13">
        <v>26381220</v>
      </c>
      <c r="L1934" s="13">
        <v>0</v>
      </c>
      <c r="M1934" s="12" t="s">
        <v>29</v>
      </c>
      <c r="N1934" s="12" t="s">
        <v>1223</v>
      </c>
      <c r="O1934" s="12" t="s">
        <v>447</v>
      </c>
    </row>
    <row r="1935" spans="1:15">
      <c r="A1935" s="13" t="s">
        <v>5557</v>
      </c>
      <c r="B1935" s="13" t="s">
        <v>4896</v>
      </c>
      <c r="D1935" s="13" t="s">
        <v>4896</v>
      </c>
      <c r="E1935" s="13" t="s">
        <v>5557</v>
      </c>
      <c r="F1935" s="13" t="s">
        <v>5404</v>
      </c>
      <c r="G1935" s="13" t="s">
        <v>10753</v>
      </c>
      <c r="H1935" s="13" t="s">
        <v>7</v>
      </c>
      <c r="I1935" s="13" t="s">
        <v>12877</v>
      </c>
      <c r="J1935" s="13" t="s">
        <v>13262</v>
      </c>
      <c r="K1935" s="13">
        <v>22002893</v>
      </c>
      <c r="L1935" s="13">
        <v>0</v>
      </c>
      <c r="M1935" s="12" t="s">
        <v>29</v>
      </c>
      <c r="N1935" s="12" t="s">
        <v>7534</v>
      </c>
      <c r="O1935" s="12" t="s">
        <v>5404</v>
      </c>
    </row>
    <row r="1936" spans="1:15">
      <c r="A1936" s="13" t="s">
        <v>5967</v>
      </c>
      <c r="B1936" s="13" t="s">
        <v>6671</v>
      </c>
      <c r="D1936" s="13" t="s">
        <v>6671</v>
      </c>
      <c r="E1936" s="13" t="s">
        <v>5967</v>
      </c>
      <c r="F1936" s="13" t="s">
        <v>5968</v>
      </c>
      <c r="G1936" s="13" t="s">
        <v>167</v>
      </c>
      <c r="H1936" s="13" t="s">
        <v>12</v>
      </c>
      <c r="I1936" s="13" t="s">
        <v>12877</v>
      </c>
      <c r="J1936" s="13" t="s">
        <v>7005</v>
      </c>
      <c r="K1936" s="13">
        <v>24708311</v>
      </c>
      <c r="L1936" s="13">
        <v>24708311</v>
      </c>
      <c r="M1936" s="12" t="s">
        <v>29</v>
      </c>
      <c r="N1936" s="12" t="s">
        <v>5346</v>
      </c>
      <c r="O1936" s="12" t="s">
        <v>5968</v>
      </c>
    </row>
    <row r="1937" spans="1:15">
      <c r="A1937" s="13" t="s">
        <v>1275</v>
      </c>
      <c r="B1937" s="13" t="s">
        <v>1277</v>
      </c>
      <c r="D1937" s="13" t="s">
        <v>1277</v>
      </c>
      <c r="E1937" s="13" t="s">
        <v>1275</v>
      </c>
      <c r="F1937" s="13" t="s">
        <v>1276</v>
      </c>
      <c r="G1937" s="13" t="s">
        <v>10756</v>
      </c>
      <c r="H1937" s="13" t="s">
        <v>6</v>
      </c>
      <c r="I1937" s="13" t="s">
        <v>12877</v>
      </c>
      <c r="J1937" s="13" t="s">
        <v>13263</v>
      </c>
      <c r="K1937" s="13">
        <v>27870355</v>
      </c>
      <c r="L1937" s="13">
        <v>27870355</v>
      </c>
      <c r="M1937" s="12" t="s">
        <v>29</v>
      </c>
      <c r="N1937" s="12" t="s">
        <v>1274</v>
      </c>
      <c r="O1937" s="12" t="s">
        <v>1276</v>
      </c>
    </row>
    <row r="1938" spans="1:15">
      <c r="A1938" s="13" t="s">
        <v>8587</v>
      </c>
      <c r="B1938" s="13" t="s">
        <v>8565</v>
      </c>
      <c r="D1938" s="13" t="s">
        <v>8565</v>
      </c>
      <c r="E1938" s="13" t="s">
        <v>8587</v>
      </c>
      <c r="F1938" s="13" t="s">
        <v>2728</v>
      </c>
      <c r="G1938" s="13" t="s">
        <v>167</v>
      </c>
      <c r="H1938" s="13" t="s">
        <v>7</v>
      </c>
      <c r="I1938" s="13" t="s">
        <v>12877</v>
      </c>
      <c r="J1938" s="13" t="s">
        <v>13264</v>
      </c>
      <c r="K1938" s="13">
        <v>22065048</v>
      </c>
      <c r="L1938" s="13">
        <v>22065048</v>
      </c>
      <c r="M1938" s="12" t="s">
        <v>29</v>
      </c>
      <c r="N1938" s="12" t="s">
        <v>3131</v>
      </c>
      <c r="O1938" s="12" t="s">
        <v>2728</v>
      </c>
    </row>
    <row r="1939" spans="1:15">
      <c r="A1939" s="13" t="s">
        <v>11966</v>
      </c>
      <c r="B1939" s="13" t="s">
        <v>8822</v>
      </c>
      <c r="D1939" s="13" t="s">
        <v>8822</v>
      </c>
      <c r="E1939" s="13" t="s">
        <v>11966</v>
      </c>
      <c r="F1939" s="13" t="s">
        <v>11021</v>
      </c>
      <c r="G1939" s="13" t="s">
        <v>116</v>
      </c>
      <c r="H1939" s="13" t="s">
        <v>6</v>
      </c>
      <c r="I1939" s="13" t="s">
        <v>12877</v>
      </c>
      <c r="J1939" s="13" t="s">
        <v>11967</v>
      </c>
      <c r="K1939" s="13">
        <v>26478113</v>
      </c>
      <c r="L1939" s="13">
        <v>26478113</v>
      </c>
      <c r="M1939" s="12" t="s">
        <v>29</v>
      </c>
      <c r="N1939" s="12" t="s">
        <v>8404</v>
      </c>
      <c r="O1939" s="12" t="s">
        <v>11021</v>
      </c>
    </row>
    <row r="1940" spans="1:15">
      <c r="A1940" s="13" t="s">
        <v>1251</v>
      </c>
      <c r="B1940" s="13" t="s">
        <v>1253</v>
      </c>
      <c r="D1940" s="13" t="s">
        <v>1253</v>
      </c>
      <c r="E1940" s="13" t="s">
        <v>1251</v>
      </c>
      <c r="F1940" s="13" t="s">
        <v>1252</v>
      </c>
      <c r="G1940" s="13" t="s">
        <v>10756</v>
      </c>
      <c r="H1940" s="13" t="s">
        <v>6</v>
      </c>
      <c r="I1940" s="13" t="s">
        <v>12877</v>
      </c>
      <c r="J1940" s="13" t="s">
        <v>10348</v>
      </c>
      <c r="K1940" s="13">
        <v>27870311</v>
      </c>
      <c r="L1940" s="13">
        <v>27870311</v>
      </c>
      <c r="M1940" s="12" t="s">
        <v>29</v>
      </c>
      <c r="N1940" s="12" t="s">
        <v>1250</v>
      </c>
      <c r="O1940" s="12" t="s">
        <v>1252</v>
      </c>
    </row>
    <row r="1941" spans="1:15">
      <c r="A1941" s="13" t="s">
        <v>3834</v>
      </c>
      <c r="B1941" s="13" t="s">
        <v>3836</v>
      </c>
      <c r="D1941" s="13" t="s">
        <v>3836</v>
      </c>
      <c r="E1941" s="13" t="s">
        <v>3834</v>
      </c>
      <c r="F1941" s="13" t="s">
        <v>447</v>
      </c>
      <c r="G1941" s="13" t="s">
        <v>172</v>
      </c>
      <c r="H1941" s="13" t="s">
        <v>7</v>
      </c>
      <c r="I1941" s="13" t="s">
        <v>12877</v>
      </c>
      <c r="J1941" s="13" t="s">
        <v>13265</v>
      </c>
      <c r="K1941" s="13">
        <v>22682492</v>
      </c>
      <c r="L1941" s="13">
        <v>22682492</v>
      </c>
      <c r="M1941" s="12" t="s">
        <v>29</v>
      </c>
      <c r="N1941" s="12" t="s">
        <v>3021</v>
      </c>
      <c r="O1941" s="12" t="s">
        <v>447</v>
      </c>
    </row>
    <row r="1942" spans="1:15">
      <c r="A1942" s="13" t="s">
        <v>5950</v>
      </c>
      <c r="B1942" s="13" t="s">
        <v>4905</v>
      </c>
      <c r="D1942" s="13" t="s">
        <v>4905</v>
      </c>
      <c r="E1942" s="13" t="s">
        <v>5950</v>
      </c>
      <c r="F1942" s="13" t="s">
        <v>158</v>
      </c>
      <c r="G1942" s="13" t="s">
        <v>167</v>
      </c>
      <c r="H1942" s="13" t="s">
        <v>9</v>
      </c>
      <c r="I1942" s="13" t="s">
        <v>12877</v>
      </c>
      <c r="J1942" s="13" t="s">
        <v>10349</v>
      </c>
      <c r="K1942" s="13">
        <v>41051122</v>
      </c>
      <c r="L1942" s="13">
        <v>0</v>
      </c>
      <c r="M1942" s="12" t="s">
        <v>29</v>
      </c>
      <c r="N1942" s="12" t="s">
        <v>4495</v>
      </c>
      <c r="O1942" s="12" t="s">
        <v>158</v>
      </c>
    </row>
    <row r="1943" spans="1:15">
      <c r="A1943" s="13" t="s">
        <v>1607</v>
      </c>
      <c r="B1943" s="13" t="s">
        <v>1609</v>
      </c>
      <c r="D1943" s="13" t="s">
        <v>1609</v>
      </c>
      <c r="E1943" s="13" t="s">
        <v>1607</v>
      </c>
      <c r="F1943" s="13" t="s">
        <v>1608</v>
      </c>
      <c r="G1943" s="13" t="s">
        <v>10749</v>
      </c>
      <c r="H1943" s="13" t="s">
        <v>18</v>
      </c>
      <c r="I1943" s="13" t="s">
        <v>12877</v>
      </c>
      <c r="J1943" s="13" t="s">
        <v>8661</v>
      </c>
      <c r="K1943" s="13">
        <v>84668451</v>
      </c>
      <c r="L1943" s="13">
        <v>0</v>
      </c>
      <c r="M1943" s="12" t="s">
        <v>29</v>
      </c>
      <c r="N1943" s="12" t="s">
        <v>6879</v>
      </c>
      <c r="O1943" s="12" t="s">
        <v>1608</v>
      </c>
    </row>
    <row r="1944" spans="1:15">
      <c r="A1944" s="13" t="s">
        <v>7006</v>
      </c>
      <c r="B1944" s="13" t="s">
        <v>7007</v>
      </c>
      <c r="D1944" s="13" t="s">
        <v>7007</v>
      </c>
      <c r="E1944" s="13" t="s">
        <v>7006</v>
      </c>
      <c r="F1944" s="13" t="s">
        <v>7008</v>
      </c>
      <c r="G1944" s="13" t="s">
        <v>43</v>
      </c>
      <c r="H1944" s="13" t="s">
        <v>5</v>
      </c>
      <c r="I1944" s="13" t="s">
        <v>12877</v>
      </c>
      <c r="J1944" s="13" t="s">
        <v>13266</v>
      </c>
      <c r="K1944" s="13">
        <v>22544107</v>
      </c>
      <c r="L1944" s="13">
        <v>0</v>
      </c>
      <c r="M1944" s="12" t="s">
        <v>29</v>
      </c>
      <c r="N1944" s="12" t="s">
        <v>7535</v>
      </c>
      <c r="O1944" s="12" t="s">
        <v>7008</v>
      </c>
    </row>
    <row r="1945" spans="1:15">
      <c r="A1945" s="13" t="s">
        <v>466</v>
      </c>
      <c r="B1945" s="13" t="s">
        <v>467</v>
      </c>
      <c r="D1945" s="13" t="s">
        <v>467</v>
      </c>
      <c r="E1945" s="13" t="s">
        <v>466</v>
      </c>
      <c r="F1945" s="13" t="s">
        <v>141</v>
      </c>
      <c r="G1945" s="13" t="s">
        <v>43</v>
      </c>
      <c r="H1945" s="13" t="s">
        <v>5</v>
      </c>
      <c r="I1945" s="13" t="s">
        <v>12877</v>
      </c>
      <c r="J1945" s="13" t="s">
        <v>11012</v>
      </c>
      <c r="K1945" s="13">
        <v>24166592</v>
      </c>
      <c r="L1945" s="13">
        <v>24166592</v>
      </c>
      <c r="M1945" s="12" t="s">
        <v>29</v>
      </c>
      <c r="N1945" s="12" t="s">
        <v>340</v>
      </c>
      <c r="O1945" s="12" t="s">
        <v>141</v>
      </c>
    </row>
    <row r="1946" spans="1:15">
      <c r="A1946" s="13" t="s">
        <v>454</v>
      </c>
      <c r="B1946" s="13" t="s">
        <v>457</v>
      </c>
      <c r="D1946" s="13" t="s">
        <v>457</v>
      </c>
      <c r="E1946" s="13" t="s">
        <v>454</v>
      </c>
      <c r="F1946" s="13" t="s">
        <v>455</v>
      </c>
      <c r="G1946" s="13" t="s">
        <v>43</v>
      </c>
      <c r="H1946" s="13" t="s">
        <v>5</v>
      </c>
      <c r="I1946" s="13" t="s">
        <v>12877</v>
      </c>
      <c r="J1946" s="13" t="s">
        <v>375</v>
      </c>
      <c r="K1946" s="13">
        <v>25401343</v>
      </c>
      <c r="L1946" s="13">
        <v>25401343</v>
      </c>
      <c r="M1946" s="12" t="s">
        <v>29</v>
      </c>
      <c r="N1946" s="12" t="s">
        <v>7536</v>
      </c>
      <c r="O1946" s="12" t="s">
        <v>455</v>
      </c>
    </row>
    <row r="1947" spans="1:15">
      <c r="A1947" s="13" t="s">
        <v>5532</v>
      </c>
      <c r="B1947" s="13" t="s">
        <v>4922</v>
      </c>
      <c r="D1947" s="13" t="s">
        <v>4922</v>
      </c>
      <c r="E1947" s="13" t="s">
        <v>5532</v>
      </c>
      <c r="F1947" s="13" t="s">
        <v>5533</v>
      </c>
      <c r="G1947" s="13" t="s">
        <v>10845</v>
      </c>
      <c r="H1947" s="13" t="s">
        <v>7</v>
      </c>
      <c r="I1947" s="13" t="s">
        <v>12877</v>
      </c>
      <c r="J1947" s="13" t="s">
        <v>13267</v>
      </c>
      <c r="K1947" s="13">
        <v>64370092</v>
      </c>
      <c r="L1947" s="13">
        <v>0</v>
      </c>
      <c r="M1947" s="12" t="s">
        <v>29</v>
      </c>
      <c r="N1947" s="12" t="s">
        <v>7537</v>
      </c>
      <c r="O1947" s="12" t="s">
        <v>5533</v>
      </c>
    </row>
    <row r="1948" spans="1:15">
      <c r="A1948" s="13" t="s">
        <v>3841</v>
      </c>
      <c r="B1948" s="13" t="s">
        <v>68</v>
      </c>
      <c r="D1948" s="13" t="s">
        <v>68</v>
      </c>
      <c r="E1948" s="13" t="s">
        <v>3841</v>
      </c>
      <c r="F1948" s="13" t="s">
        <v>3842</v>
      </c>
      <c r="G1948" s="13" t="s">
        <v>172</v>
      </c>
      <c r="H1948" s="13" t="s">
        <v>7</v>
      </c>
      <c r="I1948" s="13" t="s">
        <v>12877</v>
      </c>
      <c r="J1948" s="13" t="s">
        <v>13268</v>
      </c>
      <c r="K1948" s="13">
        <v>22615618</v>
      </c>
      <c r="L1948" s="13">
        <v>0</v>
      </c>
      <c r="M1948" s="12" t="s">
        <v>29</v>
      </c>
      <c r="N1948" s="12" t="s">
        <v>3044</v>
      </c>
      <c r="O1948" s="12" t="s">
        <v>3842</v>
      </c>
    </row>
    <row r="1949" spans="1:15">
      <c r="A1949" s="13" t="s">
        <v>1751</v>
      </c>
      <c r="B1949" s="13" t="s">
        <v>1753</v>
      </c>
      <c r="D1949" s="13" t="s">
        <v>1753</v>
      </c>
      <c r="E1949" s="13" t="s">
        <v>1751</v>
      </c>
      <c r="F1949" s="13" t="s">
        <v>1752</v>
      </c>
      <c r="G1949" s="13" t="s">
        <v>10749</v>
      </c>
      <c r="H1949" s="13" t="s">
        <v>5</v>
      </c>
      <c r="I1949" s="13" t="s">
        <v>12877</v>
      </c>
      <c r="J1949" s="13" t="s">
        <v>13269</v>
      </c>
      <c r="K1949" s="13">
        <v>27300744</v>
      </c>
      <c r="L1949" s="13">
        <v>86612156</v>
      </c>
      <c r="M1949" s="12" t="s">
        <v>29</v>
      </c>
      <c r="N1949" s="12" t="s">
        <v>1209</v>
      </c>
      <c r="O1949" s="12" t="s">
        <v>1752</v>
      </c>
    </row>
    <row r="1950" spans="1:15">
      <c r="A1950" s="13" t="s">
        <v>6220</v>
      </c>
      <c r="B1950" s="13" t="s">
        <v>1839</v>
      </c>
      <c r="D1950" s="13" t="s">
        <v>1839</v>
      </c>
      <c r="E1950" s="13" t="s">
        <v>6220</v>
      </c>
      <c r="F1950" s="13" t="s">
        <v>6221</v>
      </c>
      <c r="G1950" s="13" t="s">
        <v>3519</v>
      </c>
      <c r="H1950" s="13" t="s">
        <v>10</v>
      </c>
      <c r="I1950" s="13" t="s">
        <v>12877</v>
      </c>
      <c r="J1950" s="13" t="s">
        <v>8900</v>
      </c>
      <c r="K1950" s="13">
        <v>22065305</v>
      </c>
      <c r="L1950" s="13">
        <v>0</v>
      </c>
      <c r="M1950" s="12" t="s">
        <v>29</v>
      </c>
      <c r="N1950" s="12" t="s">
        <v>7538</v>
      </c>
      <c r="O1950" s="12" t="s">
        <v>6221</v>
      </c>
    </row>
    <row r="1951" spans="1:15">
      <c r="A1951" s="13" t="s">
        <v>4822</v>
      </c>
      <c r="B1951" s="13" t="s">
        <v>4824</v>
      </c>
      <c r="D1951" s="13" t="s">
        <v>4824</v>
      </c>
      <c r="E1951" s="13" t="s">
        <v>4822</v>
      </c>
      <c r="F1951" s="13" t="s">
        <v>4823</v>
      </c>
      <c r="G1951" s="13" t="s">
        <v>116</v>
      </c>
      <c r="H1951" s="13" t="s">
        <v>5</v>
      </c>
      <c r="I1951" s="13" t="s">
        <v>12877</v>
      </c>
      <c r="J1951" s="13" t="s">
        <v>13270</v>
      </c>
      <c r="K1951" s="13">
        <v>26610470</v>
      </c>
      <c r="L1951" s="13">
        <v>26610470</v>
      </c>
      <c r="M1951" s="12" t="s">
        <v>29</v>
      </c>
      <c r="N1951" s="12" t="s">
        <v>88</v>
      </c>
      <c r="O1951" s="12" t="s">
        <v>4823</v>
      </c>
    </row>
    <row r="1952" spans="1:15">
      <c r="A1952" s="13" t="s">
        <v>4855</v>
      </c>
      <c r="B1952" s="13" t="s">
        <v>4857</v>
      </c>
      <c r="D1952" s="13" t="s">
        <v>4857</v>
      </c>
      <c r="E1952" s="13" t="s">
        <v>4855</v>
      </c>
      <c r="F1952" s="13" t="s">
        <v>4856</v>
      </c>
      <c r="G1952" s="13" t="s">
        <v>4496</v>
      </c>
      <c r="H1952" s="13" t="s">
        <v>3</v>
      </c>
      <c r="I1952" s="13" t="s">
        <v>12877</v>
      </c>
      <c r="J1952" s="13" t="s">
        <v>10412</v>
      </c>
      <c r="K1952" s="13">
        <v>26831070</v>
      </c>
      <c r="L1952" s="13">
        <v>0</v>
      </c>
      <c r="M1952" s="12" t="s">
        <v>29</v>
      </c>
      <c r="N1952" s="12" t="s">
        <v>4144</v>
      </c>
      <c r="O1952" s="12" t="s">
        <v>4856</v>
      </c>
    </row>
    <row r="1953" spans="1:15">
      <c r="A1953" s="13" t="s">
        <v>982</v>
      </c>
      <c r="B1953" s="13" t="s">
        <v>984</v>
      </c>
      <c r="D1953" s="13" t="s">
        <v>984</v>
      </c>
      <c r="E1953" s="13" t="s">
        <v>982</v>
      </c>
      <c r="F1953" s="13" t="s">
        <v>983</v>
      </c>
      <c r="G1953" s="13" t="s">
        <v>297</v>
      </c>
      <c r="H1953" s="13" t="s">
        <v>7</v>
      </c>
      <c r="I1953" s="13" t="s">
        <v>12877</v>
      </c>
      <c r="J1953" s="13" t="s">
        <v>9916</v>
      </c>
      <c r="K1953" s="13">
        <v>22492365</v>
      </c>
      <c r="L1953" s="13">
        <v>22492365</v>
      </c>
      <c r="M1953" s="12" t="s">
        <v>29</v>
      </c>
      <c r="N1953" s="12" t="s">
        <v>981</v>
      </c>
      <c r="O1953" s="12" t="s">
        <v>983</v>
      </c>
    </row>
    <row r="1954" spans="1:15">
      <c r="A1954" s="13" t="s">
        <v>5897</v>
      </c>
      <c r="B1954" s="13" t="s">
        <v>4931</v>
      </c>
      <c r="D1954" s="13" t="s">
        <v>4931</v>
      </c>
      <c r="E1954" s="13" t="s">
        <v>5897</v>
      </c>
      <c r="F1954" s="13" t="s">
        <v>5898</v>
      </c>
      <c r="G1954" s="13" t="s">
        <v>10845</v>
      </c>
      <c r="H1954" s="13" t="s">
        <v>7</v>
      </c>
      <c r="I1954" s="13" t="s">
        <v>12877</v>
      </c>
      <c r="J1954" s="13" t="s">
        <v>8863</v>
      </c>
      <c r="K1954" s="13">
        <v>88734569</v>
      </c>
      <c r="L1954" s="13">
        <v>0</v>
      </c>
      <c r="M1954" s="12" t="s">
        <v>29</v>
      </c>
      <c r="N1954" s="12" t="s">
        <v>5340</v>
      </c>
      <c r="O1954" s="12" t="s">
        <v>5898</v>
      </c>
    </row>
    <row r="1955" spans="1:15">
      <c r="A1955" s="13" t="s">
        <v>6272</v>
      </c>
      <c r="B1955" s="13" t="s">
        <v>4933</v>
      </c>
      <c r="D1955" s="13" t="s">
        <v>4933</v>
      </c>
      <c r="E1955" s="13" t="s">
        <v>6272</v>
      </c>
      <c r="F1955" s="13" t="s">
        <v>6273</v>
      </c>
      <c r="G1955" s="13" t="s">
        <v>10753</v>
      </c>
      <c r="H1955" s="13" t="s">
        <v>13</v>
      </c>
      <c r="I1955" s="13" t="s">
        <v>12877</v>
      </c>
      <c r="J1955" s="13" t="s">
        <v>6274</v>
      </c>
      <c r="K1955" s="13">
        <v>27186162</v>
      </c>
      <c r="L1955" s="13">
        <v>0</v>
      </c>
      <c r="M1955" s="12" t="s">
        <v>29</v>
      </c>
      <c r="N1955" s="12" t="s">
        <v>7539</v>
      </c>
      <c r="O1955" s="12" t="s">
        <v>6273</v>
      </c>
    </row>
    <row r="1956" spans="1:15">
      <c r="A1956" s="13" t="s">
        <v>4419</v>
      </c>
      <c r="B1956" s="13" t="s">
        <v>4420</v>
      </c>
      <c r="D1956" s="13" t="s">
        <v>4420</v>
      </c>
      <c r="E1956" s="13" t="s">
        <v>4419</v>
      </c>
      <c r="F1956" s="13" t="s">
        <v>585</v>
      </c>
      <c r="G1956" s="13" t="s">
        <v>195</v>
      </c>
      <c r="H1956" s="13" t="s">
        <v>3</v>
      </c>
      <c r="I1956" s="13" t="s">
        <v>12877</v>
      </c>
      <c r="J1956" s="13" t="s">
        <v>13271</v>
      </c>
      <c r="K1956" s="13">
        <v>21019725</v>
      </c>
      <c r="L1956" s="13">
        <v>0</v>
      </c>
      <c r="M1956" s="12" t="s">
        <v>29</v>
      </c>
      <c r="N1956" s="12" t="s">
        <v>6982</v>
      </c>
      <c r="O1956" s="12" t="s">
        <v>585</v>
      </c>
    </row>
    <row r="1957" spans="1:15">
      <c r="A1957" s="13" t="s">
        <v>3543</v>
      </c>
      <c r="B1957" s="13" t="s">
        <v>3544</v>
      </c>
      <c r="D1957" s="13" t="s">
        <v>3544</v>
      </c>
      <c r="E1957" s="13" t="s">
        <v>3543</v>
      </c>
      <c r="F1957" s="13" t="s">
        <v>447</v>
      </c>
      <c r="G1957" s="13" t="s">
        <v>3519</v>
      </c>
      <c r="H1957" s="13" t="s">
        <v>3</v>
      </c>
      <c r="I1957" s="13" t="s">
        <v>12877</v>
      </c>
      <c r="J1957" s="13" t="s">
        <v>7010</v>
      </c>
      <c r="K1957" s="13">
        <v>88984102</v>
      </c>
      <c r="L1957" s="13">
        <v>0</v>
      </c>
      <c r="M1957" s="12" t="s">
        <v>29</v>
      </c>
      <c r="N1957" s="12" t="s">
        <v>515</v>
      </c>
      <c r="O1957" s="12" t="s">
        <v>447</v>
      </c>
    </row>
    <row r="1958" spans="1:15">
      <c r="A1958" s="13" t="s">
        <v>6207</v>
      </c>
      <c r="B1958" s="13" t="s">
        <v>4935</v>
      </c>
      <c r="D1958" s="13" t="s">
        <v>4935</v>
      </c>
      <c r="E1958" s="13" t="s">
        <v>6207</v>
      </c>
      <c r="F1958" s="13" t="s">
        <v>5151</v>
      </c>
      <c r="G1958" s="13" t="s">
        <v>3519</v>
      </c>
      <c r="H1958" s="13" t="s">
        <v>5</v>
      </c>
      <c r="I1958" s="13" t="s">
        <v>12877</v>
      </c>
      <c r="J1958" s="13" t="s">
        <v>7011</v>
      </c>
      <c r="K1958" s="13">
        <v>88500992</v>
      </c>
      <c r="L1958" s="13">
        <v>0</v>
      </c>
      <c r="M1958" s="12" t="s">
        <v>29</v>
      </c>
      <c r="N1958" s="12" t="s">
        <v>7540</v>
      </c>
      <c r="O1958" s="12" t="s">
        <v>5151</v>
      </c>
    </row>
    <row r="1959" spans="1:15">
      <c r="A1959" s="13" t="s">
        <v>5431</v>
      </c>
      <c r="B1959" s="13" t="s">
        <v>3268</v>
      </c>
      <c r="D1959" s="13" t="s">
        <v>3268</v>
      </c>
      <c r="E1959" s="13" t="s">
        <v>5431</v>
      </c>
      <c r="F1959" s="13" t="s">
        <v>1756</v>
      </c>
      <c r="G1959" s="13" t="s">
        <v>115</v>
      </c>
      <c r="H1959" s="13" t="s">
        <v>17</v>
      </c>
      <c r="I1959" s="13" t="s">
        <v>12877</v>
      </c>
      <c r="J1959" s="13" t="s">
        <v>10350</v>
      </c>
      <c r="K1959" s="13">
        <v>22005112</v>
      </c>
      <c r="L1959" s="13">
        <v>0</v>
      </c>
      <c r="M1959" s="12" t="s">
        <v>29</v>
      </c>
      <c r="N1959" s="12" t="s">
        <v>7541</v>
      </c>
      <c r="O1959" s="12" t="s">
        <v>1756</v>
      </c>
    </row>
    <row r="1960" spans="1:15">
      <c r="A1960" s="13" t="s">
        <v>6380</v>
      </c>
      <c r="B1960" s="13" t="s">
        <v>4936</v>
      </c>
      <c r="D1960" s="13" t="s">
        <v>4936</v>
      </c>
      <c r="E1960" s="13" t="s">
        <v>6380</v>
      </c>
      <c r="F1960" s="13" t="s">
        <v>6381</v>
      </c>
      <c r="G1960" s="13" t="s">
        <v>116</v>
      </c>
      <c r="H1960" s="13" t="s">
        <v>3</v>
      </c>
      <c r="I1960" s="13" t="s">
        <v>12877</v>
      </c>
      <c r="J1960" s="13" t="s">
        <v>11969</v>
      </c>
      <c r="K1960" s="13">
        <v>26639610</v>
      </c>
      <c r="L1960" s="13">
        <v>26639610</v>
      </c>
      <c r="M1960" s="12" t="s">
        <v>29</v>
      </c>
      <c r="N1960" s="12" t="s">
        <v>7542</v>
      </c>
      <c r="O1960" s="12" t="s">
        <v>6381</v>
      </c>
    </row>
    <row r="1961" spans="1:15">
      <c r="A1961" s="13" t="s">
        <v>6382</v>
      </c>
      <c r="B1961" s="13" t="s">
        <v>4844</v>
      </c>
      <c r="D1961" s="13" t="s">
        <v>4844</v>
      </c>
      <c r="E1961" s="13" t="s">
        <v>6382</v>
      </c>
      <c r="F1961" s="13" t="s">
        <v>5964</v>
      </c>
      <c r="G1961" s="13" t="s">
        <v>116</v>
      </c>
      <c r="H1961" s="13" t="s">
        <v>12</v>
      </c>
      <c r="I1961" s="13" t="s">
        <v>12877</v>
      </c>
      <c r="J1961" s="13" t="s">
        <v>4750</v>
      </c>
      <c r="K1961" s="13">
        <v>26364166</v>
      </c>
      <c r="L1961" s="13">
        <v>0</v>
      </c>
      <c r="M1961" s="12" t="s">
        <v>29</v>
      </c>
      <c r="N1961" s="12" t="s">
        <v>7543</v>
      </c>
      <c r="O1961" s="12" t="s">
        <v>5964</v>
      </c>
    </row>
    <row r="1962" spans="1:15">
      <c r="A1962" s="13" t="s">
        <v>4807</v>
      </c>
      <c r="B1962" s="13" t="s">
        <v>1393</v>
      </c>
      <c r="D1962" s="13" t="s">
        <v>1393</v>
      </c>
      <c r="E1962" s="13" t="s">
        <v>4807</v>
      </c>
      <c r="F1962" s="13" t="s">
        <v>4796</v>
      </c>
      <c r="G1962" s="13" t="s">
        <v>116</v>
      </c>
      <c r="H1962" s="13" t="s">
        <v>5</v>
      </c>
      <c r="I1962" s="13" t="s">
        <v>12877</v>
      </c>
      <c r="J1962" s="13" t="s">
        <v>9396</v>
      </c>
      <c r="K1962" s="13">
        <v>26614786</v>
      </c>
      <c r="L1962" s="13">
        <v>26614786</v>
      </c>
      <c r="M1962" s="12" t="s">
        <v>29</v>
      </c>
      <c r="N1962" s="12" t="s">
        <v>1449</v>
      </c>
      <c r="O1962" s="12" t="s">
        <v>4796</v>
      </c>
    </row>
    <row r="1963" spans="1:15">
      <c r="A1963" s="13" t="s">
        <v>4864</v>
      </c>
      <c r="B1963" s="13" t="s">
        <v>1498</v>
      </c>
      <c r="D1963" s="13" t="s">
        <v>1498</v>
      </c>
      <c r="E1963" s="13" t="s">
        <v>4864</v>
      </c>
      <c r="F1963" s="13" t="s">
        <v>4234</v>
      </c>
      <c r="G1963" s="13" t="s">
        <v>4496</v>
      </c>
      <c r="H1963" s="13" t="s">
        <v>3</v>
      </c>
      <c r="I1963" s="13" t="s">
        <v>12877</v>
      </c>
      <c r="J1963" s="13" t="s">
        <v>9874</v>
      </c>
      <c r="K1963" s="13">
        <v>26831190</v>
      </c>
      <c r="L1963" s="13">
        <v>26830080</v>
      </c>
      <c r="M1963" s="12" t="s">
        <v>29</v>
      </c>
      <c r="N1963" s="12" t="s">
        <v>7544</v>
      </c>
      <c r="O1963" s="12" t="s">
        <v>4234</v>
      </c>
    </row>
    <row r="1964" spans="1:15">
      <c r="A1964" s="13" t="s">
        <v>11970</v>
      </c>
      <c r="B1964" s="13" t="s">
        <v>11454</v>
      </c>
      <c r="D1964" s="13" t="s">
        <v>11454</v>
      </c>
      <c r="E1964" s="13" t="s">
        <v>11970</v>
      </c>
      <c r="F1964" s="13" t="s">
        <v>1259</v>
      </c>
      <c r="G1964" s="13" t="s">
        <v>116</v>
      </c>
      <c r="H1964" s="13" t="s">
        <v>9</v>
      </c>
      <c r="I1964" s="13" t="s">
        <v>12877</v>
      </c>
      <c r="J1964" s="13" t="s">
        <v>11971</v>
      </c>
      <c r="K1964" s="13">
        <v>26471176</v>
      </c>
      <c r="L1964" s="13">
        <v>0</v>
      </c>
      <c r="M1964" s="12" t="s">
        <v>29</v>
      </c>
      <c r="N1964" s="12" t="s">
        <v>4871</v>
      </c>
      <c r="O1964" s="12" t="s">
        <v>1259</v>
      </c>
    </row>
    <row r="1965" spans="1:15">
      <c r="A1965" s="13" t="s">
        <v>4015</v>
      </c>
      <c r="B1965" s="13" t="s">
        <v>4016</v>
      </c>
      <c r="D1965" s="13" t="s">
        <v>4016</v>
      </c>
      <c r="E1965" s="13" t="s">
        <v>4015</v>
      </c>
      <c r="F1965" s="13" t="s">
        <v>354</v>
      </c>
      <c r="G1965" s="13" t="s">
        <v>792</v>
      </c>
      <c r="H1965" s="13" t="s">
        <v>3</v>
      </c>
      <c r="I1965" s="13" t="s">
        <v>12877</v>
      </c>
      <c r="J1965" s="13" t="s">
        <v>13272</v>
      </c>
      <c r="K1965" s="13">
        <v>26799174</v>
      </c>
      <c r="L1965" s="13">
        <v>26799174</v>
      </c>
      <c r="M1965" s="12" t="s">
        <v>29</v>
      </c>
      <c r="N1965" s="12" t="s">
        <v>7545</v>
      </c>
      <c r="O1965" s="12" t="s">
        <v>354</v>
      </c>
    </row>
    <row r="1966" spans="1:15">
      <c r="A1966" s="13" t="s">
        <v>6153</v>
      </c>
      <c r="B1966" s="13" t="s">
        <v>1462</v>
      </c>
      <c r="D1966" s="13" t="s">
        <v>1462</v>
      </c>
      <c r="E1966" s="13" t="s">
        <v>6153</v>
      </c>
      <c r="F1966" s="13" t="s">
        <v>3286</v>
      </c>
      <c r="G1966" s="13" t="s">
        <v>792</v>
      </c>
      <c r="H1966" s="13" t="s">
        <v>3</v>
      </c>
      <c r="I1966" s="13" t="s">
        <v>12877</v>
      </c>
      <c r="J1966" s="13" t="s">
        <v>13273</v>
      </c>
      <c r="K1966" s="13">
        <v>22065468</v>
      </c>
      <c r="L1966" s="13">
        <v>26799174</v>
      </c>
      <c r="M1966" s="12" t="s">
        <v>29</v>
      </c>
      <c r="N1966" s="12" t="s">
        <v>7546</v>
      </c>
      <c r="O1966" s="12" t="s">
        <v>3286</v>
      </c>
    </row>
    <row r="1967" spans="1:15">
      <c r="A1967" s="13" t="s">
        <v>6336</v>
      </c>
      <c r="B1967" s="13" t="s">
        <v>1361</v>
      </c>
      <c r="D1967" s="13" t="s">
        <v>1361</v>
      </c>
      <c r="E1967" s="13" t="s">
        <v>6336</v>
      </c>
      <c r="F1967" s="13" t="s">
        <v>64</v>
      </c>
      <c r="G1967" s="13" t="s">
        <v>792</v>
      </c>
      <c r="H1967" s="13" t="s">
        <v>7</v>
      </c>
      <c r="I1967" s="13" t="s">
        <v>12877</v>
      </c>
      <c r="J1967" s="13" t="s">
        <v>13274</v>
      </c>
      <c r="K1967" s="13">
        <v>26777057</v>
      </c>
      <c r="L1967" s="13">
        <v>26777025</v>
      </c>
      <c r="M1967" s="12" t="s">
        <v>29</v>
      </c>
      <c r="N1967" s="12" t="s">
        <v>7547</v>
      </c>
      <c r="O1967" s="12" t="s">
        <v>64</v>
      </c>
    </row>
    <row r="1968" spans="1:15">
      <c r="A1968" s="13" t="s">
        <v>7794</v>
      </c>
      <c r="B1968" s="13" t="s">
        <v>7292</v>
      </c>
      <c r="D1968" s="13" t="s">
        <v>7292</v>
      </c>
      <c r="E1968" s="13" t="s">
        <v>7794</v>
      </c>
      <c r="F1968" s="13" t="s">
        <v>7795</v>
      </c>
      <c r="G1968" s="13" t="s">
        <v>792</v>
      </c>
      <c r="H1968" s="13" t="s">
        <v>3</v>
      </c>
      <c r="I1968" s="13" t="s">
        <v>12877</v>
      </c>
      <c r="J1968" s="13" t="s">
        <v>10351</v>
      </c>
      <c r="K1968" s="13">
        <v>26798129</v>
      </c>
      <c r="L1968" s="13">
        <v>0</v>
      </c>
      <c r="M1968" s="12" t="s">
        <v>29</v>
      </c>
      <c r="N1968" s="12" t="s">
        <v>84</v>
      </c>
      <c r="O1968" s="12" t="s">
        <v>7795</v>
      </c>
    </row>
    <row r="1969" spans="1:15">
      <c r="A1969" s="13" t="s">
        <v>4162</v>
      </c>
      <c r="B1969" s="13" t="s">
        <v>4164</v>
      </c>
      <c r="D1969" s="13" t="s">
        <v>4164</v>
      </c>
      <c r="E1969" s="13" t="s">
        <v>4162</v>
      </c>
      <c r="F1969" s="13" t="s">
        <v>4163</v>
      </c>
      <c r="G1969" s="13" t="s">
        <v>792</v>
      </c>
      <c r="H1969" s="13" t="s">
        <v>5</v>
      </c>
      <c r="I1969" s="13" t="s">
        <v>12877</v>
      </c>
      <c r="J1969" s="13" t="s">
        <v>12020</v>
      </c>
      <c r="K1969" s="13">
        <v>26711001</v>
      </c>
      <c r="L1969" s="13">
        <v>0</v>
      </c>
      <c r="M1969" s="12" t="s">
        <v>29</v>
      </c>
      <c r="N1969" s="12" t="s">
        <v>7548</v>
      </c>
      <c r="O1969" s="12" t="s">
        <v>4163</v>
      </c>
    </row>
    <row r="1970" spans="1:15">
      <c r="A1970" s="13" t="s">
        <v>5445</v>
      </c>
      <c r="B1970" s="13" t="s">
        <v>4947</v>
      </c>
      <c r="D1970" s="13" t="s">
        <v>4947</v>
      </c>
      <c r="E1970" s="13" t="s">
        <v>5445</v>
      </c>
      <c r="F1970" s="13" t="s">
        <v>5446</v>
      </c>
      <c r="G1970" s="13" t="s">
        <v>10748</v>
      </c>
      <c r="H1970" s="13" t="s">
        <v>9</v>
      </c>
      <c r="I1970" s="13" t="s">
        <v>12877</v>
      </c>
      <c r="J1970" s="13" t="s">
        <v>11015</v>
      </c>
      <c r="K1970" s="13">
        <v>86280194</v>
      </c>
      <c r="L1970" s="13">
        <v>0</v>
      </c>
      <c r="M1970" s="12" t="s">
        <v>29</v>
      </c>
      <c r="N1970" s="12" t="s">
        <v>4913</v>
      </c>
      <c r="O1970" s="12" t="s">
        <v>5446</v>
      </c>
    </row>
    <row r="1971" spans="1:15">
      <c r="A1971" s="13" t="s">
        <v>6383</v>
      </c>
      <c r="B1971" s="13" t="s">
        <v>6672</v>
      </c>
      <c r="D1971" s="13" t="s">
        <v>6672</v>
      </c>
      <c r="E1971" s="13" t="s">
        <v>6383</v>
      </c>
      <c r="F1971" s="13" t="s">
        <v>2780</v>
      </c>
      <c r="G1971" s="13" t="s">
        <v>74</v>
      </c>
      <c r="H1971" s="13" t="s">
        <v>10</v>
      </c>
      <c r="I1971" s="13" t="s">
        <v>12877</v>
      </c>
      <c r="J1971" s="13" t="s">
        <v>6384</v>
      </c>
      <c r="K1971" s="13">
        <v>24821190</v>
      </c>
      <c r="L1971" s="13">
        <v>24821190</v>
      </c>
      <c r="M1971" s="12" t="s">
        <v>29</v>
      </c>
      <c r="N1971" s="12" t="s">
        <v>7549</v>
      </c>
      <c r="O1971" s="12" t="s">
        <v>2780</v>
      </c>
    </row>
    <row r="1972" spans="1:15">
      <c r="A1972" s="13" t="s">
        <v>2332</v>
      </c>
      <c r="B1972" s="13" t="s">
        <v>2336</v>
      </c>
      <c r="D1972" s="13" t="s">
        <v>2336</v>
      </c>
      <c r="E1972" s="13" t="s">
        <v>2332</v>
      </c>
      <c r="F1972" s="13" t="s">
        <v>2333</v>
      </c>
      <c r="G1972" s="13" t="s">
        <v>73</v>
      </c>
      <c r="H1972" s="13" t="s">
        <v>5</v>
      </c>
      <c r="I1972" s="13" t="s">
        <v>12877</v>
      </c>
      <c r="J1972" s="13" t="s">
        <v>2335</v>
      </c>
      <c r="K1972" s="13">
        <v>24454430</v>
      </c>
      <c r="L1972" s="13">
        <v>24454430</v>
      </c>
      <c r="M1972" s="12" t="s">
        <v>29</v>
      </c>
      <c r="N1972" s="12" t="s">
        <v>1816</v>
      </c>
      <c r="O1972" s="12" t="s">
        <v>2333</v>
      </c>
    </row>
    <row r="1973" spans="1:15">
      <c r="A1973" s="13" t="s">
        <v>13276</v>
      </c>
      <c r="B1973" s="13" t="s">
        <v>13275</v>
      </c>
      <c r="D1973" s="13" t="s">
        <v>13275</v>
      </c>
      <c r="E1973" s="13" t="s">
        <v>13276</v>
      </c>
      <c r="F1973" s="13" t="s">
        <v>13277</v>
      </c>
      <c r="G1973" s="13" t="s">
        <v>73</v>
      </c>
      <c r="H1973" s="13" t="s">
        <v>3</v>
      </c>
      <c r="I1973" s="13" t="s">
        <v>12877</v>
      </c>
      <c r="J1973" s="13" t="s">
        <v>13278</v>
      </c>
      <c r="K1973" s="13">
        <v>24535754</v>
      </c>
      <c r="L1973" s="13">
        <v>0</v>
      </c>
      <c r="M1973" s="12" t="s">
        <v>29</v>
      </c>
      <c r="N1973" s="12" t="s">
        <v>2253</v>
      </c>
      <c r="O1973" s="12" t="s">
        <v>13277</v>
      </c>
    </row>
    <row r="1974" spans="1:15">
      <c r="A1974" s="13" t="s">
        <v>5662</v>
      </c>
      <c r="B1974" s="13" t="s">
        <v>4952</v>
      </c>
      <c r="D1974" s="13" t="s">
        <v>4952</v>
      </c>
      <c r="E1974" s="13" t="s">
        <v>5662</v>
      </c>
      <c r="F1974" s="13" t="s">
        <v>5663</v>
      </c>
      <c r="G1974" s="13" t="s">
        <v>10845</v>
      </c>
      <c r="H1974" s="13" t="s">
        <v>4</v>
      </c>
      <c r="I1974" s="13" t="s">
        <v>12877</v>
      </c>
      <c r="J1974" s="13" t="s">
        <v>8850</v>
      </c>
      <c r="K1974" s="13">
        <v>27511175</v>
      </c>
      <c r="L1974" s="13">
        <v>0</v>
      </c>
      <c r="M1974" s="12" t="s">
        <v>29</v>
      </c>
      <c r="N1974" s="12" t="s">
        <v>3886</v>
      </c>
      <c r="O1974" s="12" t="s">
        <v>5663</v>
      </c>
    </row>
    <row r="1975" spans="1:15">
      <c r="A1975" s="13" t="s">
        <v>11017</v>
      </c>
      <c r="B1975" s="13" t="s">
        <v>11016</v>
      </c>
      <c r="D1975" s="13" t="s">
        <v>11016</v>
      </c>
      <c r="E1975" s="13" t="s">
        <v>11017</v>
      </c>
      <c r="F1975" s="13" t="s">
        <v>1028</v>
      </c>
      <c r="G1975" s="13" t="s">
        <v>195</v>
      </c>
      <c r="H1975" s="13" t="s">
        <v>4</v>
      </c>
      <c r="I1975" s="13" t="s">
        <v>12877</v>
      </c>
      <c r="J1975" s="13" t="s">
        <v>11018</v>
      </c>
      <c r="K1975" s="13">
        <v>26580831</v>
      </c>
      <c r="L1975" s="13">
        <v>0</v>
      </c>
      <c r="M1975" s="12" t="s">
        <v>29</v>
      </c>
      <c r="N1975" s="12" t="s">
        <v>6984</v>
      </c>
      <c r="O1975" s="12" t="s">
        <v>1028</v>
      </c>
    </row>
    <row r="1976" spans="1:15">
      <c r="A1976" s="13" t="s">
        <v>4431</v>
      </c>
      <c r="B1976" s="13" t="s">
        <v>4393</v>
      </c>
      <c r="D1976" s="13" t="s">
        <v>4393</v>
      </c>
      <c r="E1976" s="13" t="s">
        <v>4431</v>
      </c>
      <c r="F1976" s="13" t="s">
        <v>2943</v>
      </c>
      <c r="G1976" s="13" t="s">
        <v>195</v>
      </c>
      <c r="H1976" s="13" t="s">
        <v>4</v>
      </c>
      <c r="I1976" s="13" t="s">
        <v>12877</v>
      </c>
      <c r="J1976" s="13" t="s">
        <v>7013</v>
      </c>
      <c r="K1976" s="13">
        <v>26587269</v>
      </c>
      <c r="L1976" s="13">
        <v>26587269</v>
      </c>
      <c r="M1976" s="12" t="s">
        <v>29</v>
      </c>
      <c r="N1976" s="12" t="s">
        <v>1522</v>
      </c>
      <c r="O1976" s="12" t="s">
        <v>2943</v>
      </c>
    </row>
    <row r="1977" spans="1:15">
      <c r="A1977" s="13" t="s">
        <v>6097</v>
      </c>
      <c r="B1977" s="13" t="s">
        <v>4374</v>
      </c>
      <c r="D1977" s="13" t="s">
        <v>4374</v>
      </c>
      <c r="E1977" s="13" t="s">
        <v>6097</v>
      </c>
      <c r="F1977" s="13" t="s">
        <v>8109</v>
      </c>
      <c r="G1977" s="13" t="s">
        <v>10756</v>
      </c>
      <c r="H1977" s="13" t="s">
        <v>5</v>
      </c>
      <c r="I1977" s="13" t="s">
        <v>12877</v>
      </c>
      <c r="J1977" s="13" t="s">
        <v>10352</v>
      </c>
      <c r="K1977" s="13">
        <v>27722216</v>
      </c>
      <c r="L1977" s="13">
        <v>27722216</v>
      </c>
      <c r="M1977" s="12" t="s">
        <v>29</v>
      </c>
      <c r="N1977" s="12" t="s">
        <v>7550</v>
      </c>
      <c r="O1977" s="12" t="s">
        <v>6098</v>
      </c>
    </row>
    <row r="1978" spans="1:15">
      <c r="A1978" s="13" t="s">
        <v>1212</v>
      </c>
      <c r="B1978" s="13" t="s">
        <v>1214</v>
      </c>
      <c r="D1978" s="13" t="s">
        <v>1214</v>
      </c>
      <c r="E1978" s="13" t="s">
        <v>1212</v>
      </c>
      <c r="F1978" s="13" t="s">
        <v>1213</v>
      </c>
      <c r="G1978" s="13" t="s">
        <v>10756</v>
      </c>
      <c r="H1978" s="13" t="s">
        <v>5</v>
      </c>
      <c r="I1978" s="13" t="s">
        <v>12877</v>
      </c>
      <c r="J1978" s="13" t="s">
        <v>13279</v>
      </c>
      <c r="K1978" s="13">
        <v>27713791</v>
      </c>
      <c r="L1978" s="13">
        <v>0</v>
      </c>
      <c r="M1978" s="12" t="s">
        <v>29</v>
      </c>
      <c r="N1978" s="12" t="s">
        <v>1211</v>
      </c>
      <c r="O1978" s="12" t="s">
        <v>1213</v>
      </c>
    </row>
    <row r="1979" spans="1:15">
      <c r="A1979" s="13" t="s">
        <v>11020</v>
      </c>
      <c r="B1979" s="13" t="s">
        <v>11019</v>
      </c>
      <c r="D1979" s="13" t="s">
        <v>11019</v>
      </c>
      <c r="E1979" s="13" t="s">
        <v>11020</v>
      </c>
      <c r="F1979" s="13" t="s">
        <v>11021</v>
      </c>
      <c r="G1979" s="13" t="s">
        <v>10756</v>
      </c>
      <c r="H1979" s="13" t="s">
        <v>7</v>
      </c>
      <c r="I1979" s="13" t="s">
        <v>12877</v>
      </c>
      <c r="J1979" s="13" t="s">
        <v>13280</v>
      </c>
      <c r="K1979" s="13">
        <v>27721624</v>
      </c>
      <c r="L1979" s="13">
        <v>0</v>
      </c>
      <c r="M1979" s="12" t="s">
        <v>29</v>
      </c>
      <c r="N1979" s="12" t="s">
        <v>1358</v>
      </c>
      <c r="O1979" s="12" t="s">
        <v>11021</v>
      </c>
    </row>
    <row r="1980" spans="1:15">
      <c r="A1980" s="13" t="s">
        <v>1340</v>
      </c>
      <c r="B1980" s="13" t="s">
        <v>1342</v>
      </c>
      <c r="D1980" s="13" t="s">
        <v>1342</v>
      </c>
      <c r="E1980" s="13" t="s">
        <v>1340</v>
      </c>
      <c r="F1980" s="13" t="s">
        <v>1341</v>
      </c>
      <c r="G1980" s="13" t="s">
        <v>10756</v>
      </c>
      <c r="H1980" s="13" t="s">
        <v>7</v>
      </c>
      <c r="I1980" s="13" t="s">
        <v>12877</v>
      </c>
      <c r="J1980" s="13" t="s">
        <v>10353</v>
      </c>
      <c r="K1980" s="13">
        <v>27425391</v>
      </c>
      <c r="L1980" s="13">
        <v>27425391</v>
      </c>
      <c r="M1980" s="12" t="s">
        <v>29</v>
      </c>
      <c r="N1980" s="12" t="s">
        <v>1339</v>
      </c>
      <c r="O1980" s="12" t="s">
        <v>1341</v>
      </c>
    </row>
    <row r="1981" spans="1:15">
      <c r="A1981" s="13" t="s">
        <v>1349</v>
      </c>
      <c r="B1981" s="13" t="s">
        <v>1351</v>
      </c>
      <c r="D1981" s="13" t="s">
        <v>1351</v>
      </c>
      <c r="E1981" s="13" t="s">
        <v>1349</v>
      </c>
      <c r="F1981" s="13" t="s">
        <v>1350</v>
      </c>
      <c r="G1981" s="13" t="s">
        <v>10756</v>
      </c>
      <c r="H1981" s="13" t="s">
        <v>7</v>
      </c>
      <c r="I1981" s="13" t="s">
        <v>12877</v>
      </c>
      <c r="J1981" s="13" t="s">
        <v>13281</v>
      </c>
      <c r="K1981" s="13">
        <v>27705678</v>
      </c>
      <c r="L1981" s="13">
        <v>0</v>
      </c>
      <c r="M1981" s="12" t="s">
        <v>29</v>
      </c>
      <c r="N1981" s="12" t="s">
        <v>1348</v>
      </c>
      <c r="O1981" s="12" t="s">
        <v>1350</v>
      </c>
    </row>
    <row r="1982" spans="1:15">
      <c r="A1982" s="13" t="s">
        <v>1301</v>
      </c>
      <c r="B1982" s="13" t="s">
        <v>1303</v>
      </c>
      <c r="D1982" s="13" t="s">
        <v>1303</v>
      </c>
      <c r="E1982" s="13" t="s">
        <v>1301</v>
      </c>
      <c r="F1982" s="13" t="s">
        <v>1302</v>
      </c>
      <c r="G1982" s="13" t="s">
        <v>10756</v>
      </c>
      <c r="H1982" s="13" t="s">
        <v>7</v>
      </c>
      <c r="I1982" s="13" t="s">
        <v>12877</v>
      </c>
      <c r="J1982" s="13" t="s">
        <v>1355</v>
      </c>
      <c r="K1982" s="13">
        <v>27425074</v>
      </c>
      <c r="L1982" s="13">
        <v>0</v>
      </c>
      <c r="M1982" s="12" t="s">
        <v>29</v>
      </c>
      <c r="N1982" s="12" t="s">
        <v>1300</v>
      </c>
      <c r="O1982" s="12" t="s">
        <v>1302</v>
      </c>
    </row>
    <row r="1983" spans="1:15">
      <c r="A1983" s="13" t="s">
        <v>1332</v>
      </c>
      <c r="B1983" s="13" t="s">
        <v>1334</v>
      </c>
      <c r="D1983" s="13" t="s">
        <v>1334</v>
      </c>
      <c r="E1983" s="13" t="s">
        <v>1332</v>
      </c>
      <c r="F1983" s="13" t="s">
        <v>1333</v>
      </c>
      <c r="G1983" s="13" t="s">
        <v>10756</v>
      </c>
      <c r="H1983" s="13" t="s">
        <v>7</v>
      </c>
      <c r="I1983" s="13" t="s">
        <v>12877</v>
      </c>
      <c r="J1983" s="13" t="s">
        <v>10355</v>
      </c>
      <c r="K1983" s="13">
        <v>27705669</v>
      </c>
      <c r="L1983" s="13">
        <v>27705669</v>
      </c>
      <c r="M1983" s="12" t="s">
        <v>29</v>
      </c>
      <c r="N1983" s="12" t="s">
        <v>848</v>
      </c>
      <c r="O1983" s="12" t="s">
        <v>1333</v>
      </c>
    </row>
    <row r="1984" spans="1:15">
      <c r="A1984" s="13" t="s">
        <v>6365</v>
      </c>
      <c r="B1984" s="13" t="s">
        <v>4489</v>
      </c>
      <c r="D1984" s="13" t="s">
        <v>4489</v>
      </c>
      <c r="E1984" s="13" t="s">
        <v>6365</v>
      </c>
      <c r="F1984" s="13" t="s">
        <v>536</v>
      </c>
      <c r="G1984" s="13" t="s">
        <v>10756</v>
      </c>
      <c r="H1984" s="13" t="s">
        <v>7</v>
      </c>
      <c r="I1984" s="13" t="s">
        <v>12877</v>
      </c>
      <c r="J1984" s="13" t="s">
        <v>11973</v>
      </c>
      <c r="K1984" s="13">
        <v>27725668</v>
      </c>
      <c r="L1984" s="13">
        <v>0</v>
      </c>
      <c r="M1984" s="12" t="s">
        <v>29</v>
      </c>
      <c r="N1984" s="12" t="s">
        <v>7551</v>
      </c>
      <c r="O1984" s="12" t="s">
        <v>536</v>
      </c>
    </row>
    <row r="1985" spans="1:15">
      <c r="A1985" s="13" t="s">
        <v>1408</v>
      </c>
      <c r="B1985" s="13" t="s">
        <v>1410</v>
      </c>
      <c r="D1985" s="13" t="s">
        <v>1410</v>
      </c>
      <c r="E1985" s="13" t="s">
        <v>1408</v>
      </c>
      <c r="F1985" s="13" t="s">
        <v>1409</v>
      </c>
      <c r="G1985" s="13" t="s">
        <v>10756</v>
      </c>
      <c r="H1985" s="13" t="s">
        <v>9</v>
      </c>
      <c r="I1985" s="13" t="s">
        <v>12877</v>
      </c>
      <c r="J1985" s="13" t="s">
        <v>9452</v>
      </c>
      <c r="K1985" s="13">
        <v>27381574</v>
      </c>
      <c r="L1985" s="13">
        <v>0</v>
      </c>
      <c r="M1985" s="12" t="s">
        <v>29</v>
      </c>
      <c r="N1985" s="12" t="s">
        <v>1407</v>
      </c>
      <c r="O1985" s="12" t="s">
        <v>1409</v>
      </c>
    </row>
    <row r="1986" spans="1:15">
      <c r="A1986" s="13" t="s">
        <v>7777</v>
      </c>
      <c r="B1986" s="13" t="s">
        <v>7379</v>
      </c>
      <c r="D1986" s="13" t="s">
        <v>7379</v>
      </c>
      <c r="E1986" s="13" t="s">
        <v>7777</v>
      </c>
      <c r="F1986" s="13" t="s">
        <v>1448</v>
      </c>
      <c r="G1986" s="13" t="s">
        <v>10756</v>
      </c>
      <c r="H1986" s="13" t="s">
        <v>13</v>
      </c>
      <c r="I1986" s="13" t="s">
        <v>12877</v>
      </c>
      <c r="J1986" s="13" t="s">
        <v>7910</v>
      </c>
      <c r="K1986" s="13">
        <v>22005089</v>
      </c>
      <c r="L1986" s="13">
        <v>0</v>
      </c>
      <c r="M1986" s="12" t="s">
        <v>29</v>
      </c>
      <c r="N1986" s="12" t="s">
        <v>7778</v>
      </c>
      <c r="O1986" s="12" t="s">
        <v>1448</v>
      </c>
    </row>
    <row r="1987" spans="1:15">
      <c r="A1987" s="13" t="s">
        <v>10357</v>
      </c>
      <c r="B1987" s="13" t="s">
        <v>10356</v>
      </c>
      <c r="D1987" s="13" t="s">
        <v>10356</v>
      </c>
      <c r="E1987" s="13" t="s">
        <v>10357</v>
      </c>
      <c r="F1987" s="13" t="s">
        <v>10358</v>
      </c>
      <c r="G1987" s="13" t="s">
        <v>10756</v>
      </c>
      <c r="H1987" s="13" t="s">
        <v>13</v>
      </c>
      <c r="I1987" s="13" t="s">
        <v>12877</v>
      </c>
      <c r="J1987" s="13" t="s">
        <v>10359</v>
      </c>
      <c r="K1987" s="13">
        <v>44067440</v>
      </c>
      <c r="L1987" s="13">
        <v>0</v>
      </c>
      <c r="M1987" s="12" t="s">
        <v>29</v>
      </c>
      <c r="N1987" s="12" t="s">
        <v>9222</v>
      </c>
      <c r="O1987" s="12" t="s">
        <v>10358</v>
      </c>
    </row>
    <row r="1988" spans="1:15">
      <c r="A1988" s="13" t="s">
        <v>9197</v>
      </c>
      <c r="B1988" s="13" t="s">
        <v>9198</v>
      </c>
      <c r="D1988" s="13" t="s">
        <v>9198</v>
      </c>
      <c r="E1988" s="13" t="s">
        <v>9197</v>
      </c>
      <c r="F1988" s="13" t="s">
        <v>1461</v>
      </c>
      <c r="G1988" s="13" t="s">
        <v>10756</v>
      </c>
      <c r="H1988" s="13" t="s">
        <v>13</v>
      </c>
      <c r="I1988" s="13" t="s">
        <v>12877</v>
      </c>
      <c r="J1988" s="13" t="s">
        <v>9398</v>
      </c>
      <c r="K1988" s="13">
        <v>71219434</v>
      </c>
      <c r="L1988" s="13">
        <v>0</v>
      </c>
      <c r="M1988" s="12" t="s">
        <v>29</v>
      </c>
      <c r="N1988" s="12" t="s">
        <v>1460</v>
      </c>
      <c r="O1988" s="12" t="s">
        <v>1461</v>
      </c>
    </row>
    <row r="1989" spans="1:15">
      <c r="A1989" s="13" t="s">
        <v>11975</v>
      </c>
      <c r="B1989" s="13" t="s">
        <v>11974</v>
      </c>
      <c r="D1989" s="13" t="s">
        <v>11974</v>
      </c>
      <c r="E1989" s="13" t="s">
        <v>11975</v>
      </c>
      <c r="F1989" s="13" t="s">
        <v>11976</v>
      </c>
      <c r="G1989" s="13" t="s">
        <v>10756</v>
      </c>
      <c r="H1989" s="13" t="s">
        <v>9</v>
      </c>
      <c r="I1989" s="13" t="s">
        <v>12877</v>
      </c>
      <c r="J1989" s="13" t="s">
        <v>11977</v>
      </c>
      <c r="K1989" s="13">
        <v>71219347</v>
      </c>
      <c r="L1989" s="13">
        <v>0</v>
      </c>
      <c r="M1989" s="12" t="s">
        <v>29</v>
      </c>
      <c r="N1989" s="12" t="s">
        <v>12427</v>
      </c>
      <c r="O1989" s="12" t="s">
        <v>11976</v>
      </c>
    </row>
    <row r="1990" spans="1:15">
      <c r="A1990" s="13" t="s">
        <v>6300</v>
      </c>
      <c r="B1990" s="13" t="s">
        <v>2969</v>
      </c>
      <c r="D1990" s="13" t="s">
        <v>2969</v>
      </c>
      <c r="E1990" s="13" t="s">
        <v>6300</v>
      </c>
      <c r="F1990" s="13" t="s">
        <v>1547</v>
      </c>
      <c r="G1990" s="13" t="s">
        <v>10749</v>
      </c>
      <c r="H1990" s="13" t="s">
        <v>3</v>
      </c>
      <c r="I1990" s="13" t="s">
        <v>12877</v>
      </c>
      <c r="J1990" s="13" t="s">
        <v>9882</v>
      </c>
      <c r="K1990" s="13">
        <v>27302258</v>
      </c>
      <c r="L1990" s="13">
        <v>27302258</v>
      </c>
      <c r="M1990" s="12" t="s">
        <v>29</v>
      </c>
      <c r="N1990" s="12" t="s">
        <v>7552</v>
      </c>
      <c r="O1990" s="12" t="s">
        <v>1547</v>
      </c>
    </row>
    <row r="1991" spans="1:15">
      <c r="A1991" s="13" t="s">
        <v>1662</v>
      </c>
      <c r="B1991" s="13" t="s">
        <v>1663</v>
      </c>
      <c r="D1991" s="13" t="s">
        <v>1663</v>
      </c>
      <c r="E1991" s="13" t="s">
        <v>1662</v>
      </c>
      <c r="F1991" s="13" t="s">
        <v>133</v>
      </c>
      <c r="G1991" s="13" t="s">
        <v>10749</v>
      </c>
      <c r="H1991" s="13" t="s">
        <v>4</v>
      </c>
      <c r="I1991" s="13" t="s">
        <v>12877</v>
      </c>
      <c r="J1991" s="13" t="s">
        <v>13282</v>
      </c>
      <c r="K1991" s="13">
        <v>27300159</v>
      </c>
      <c r="L1991" s="13">
        <v>27301559</v>
      </c>
      <c r="M1991" s="12" t="s">
        <v>29</v>
      </c>
      <c r="N1991" s="12" t="s">
        <v>6883</v>
      </c>
      <c r="O1991" s="12" t="s">
        <v>133</v>
      </c>
    </row>
    <row r="1992" spans="1:15">
      <c r="A1992" s="13" t="s">
        <v>6377</v>
      </c>
      <c r="B1992" s="13" t="s">
        <v>4973</v>
      </c>
      <c r="D1992" s="13" t="s">
        <v>4973</v>
      </c>
      <c r="E1992" s="13" t="s">
        <v>6377</v>
      </c>
      <c r="F1992" s="13" t="s">
        <v>6378</v>
      </c>
      <c r="G1992" s="13" t="s">
        <v>10749</v>
      </c>
      <c r="H1992" s="13" t="s">
        <v>5</v>
      </c>
      <c r="I1992" s="13" t="s">
        <v>12877</v>
      </c>
      <c r="J1992" s="13" t="s">
        <v>11022</v>
      </c>
      <c r="K1992" s="13">
        <v>89255022</v>
      </c>
      <c r="L1992" s="13">
        <v>27300744</v>
      </c>
      <c r="M1992" s="12" t="s">
        <v>29</v>
      </c>
      <c r="N1992" s="12" t="s">
        <v>7553</v>
      </c>
      <c r="O1992" s="12" t="s">
        <v>6378</v>
      </c>
    </row>
    <row r="1993" spans="1:15">
      <c r="A1993" s="13" t="s">
        <v>1760</v>
      </c>
      <c r="B1993" s="13" t="s">
        <v>1762</v>
      </c>
      <c r="D1993" s="13" t="s">
        <v>1762</v>
      </c>
      <c r="E1993" s="13" t="s">
        <v>1760</v>
      </c>
      <c r="F1993" s="13" t="s">
        <v>1761</v>
      </c>
      <c r="G1993" s="13" t="s">
        <v>10749</v>
      </c>
      <c r="H1993" s="13" t="s">
        <v>6</v>
      </c>
      <c r="I1993" s="13" t="s">
        <v>12877</v>
      </c>
      <c r="J1993" s="13" t="s">
        <v>9399</v>
      </c>
      <c r="K1993" s="13">
        <v>22001114</v>
      </c>
      <c r="L1993" s="13">
        <v>27300719</v>
      </c>
      <c r="M1993" s="12" t="s">
        <v>29</v>
      </c>
      <c r="N1993" s="12" t="s">
        <v>1184</v>
      </c>
      <c r="O1993" s="12" t="s">
        <v>1761</v>
      </c>
    </row>
    <row r="1994" spans="1:15">
      <c r="A1994" s="13" t="s">
        <v>1796</v>
      </c>
      <c r="B1994" s="13" t="s">
        <v>1797</v>
      </c>
      <c r="D1994" s="13" t="s">
        <v>1797</v>
      </c>
      <c r="E1994" s="13" t="s">
        <v>1796</v>
      </c>
      <c r="F1994" s="13" t="s">
        <v>1757</v>
      </c>
      <c r="G1994" s="13" t="s">
        <v>10749</v>
      </c>
      <c r="H1994" s="13" t="s">
        <v>6</v>
      </c>
      <c r="I1994" s="13" t="s">
        <v>12877</v>
      </c>
      <c r="J1994" s="13" t="s">
        <v>8667</v>
      </c>
      <c r="K1994" s="13">
        <v>27431048</v>
      </c>
      <c r="L1994" s="13">
        <v>27300719</v>
      </c>
      <c r="M1994" s="12" t="s">
        <v>29</v>
      </c>
      <c r="N1994" s="12" t="s">
        <v>1502</v>
      </c>
      <c r="O1994" s="12" t="s">
        <v>1757</v>
      </c>
    </row>
    <row r="1995" spans="1:15">
      <c r="A1995" s="13" t="s">
        <v>9189</v>
      </c>
      <c r="B1995" s="13" t="s">
        <v>9190</v>
      </c>
      <c r="D1995" s="13" t="s">
        <v>9190</v>
      </c>
      <c r="E1995" s="13" t="s">
        <v>9189</v>
      </c>
      <c r="F1995" s="13" t="s">
        <v>9400</v>
      </c>
      <c r="G1995" s="13" t="s">
        <v>10749</v>
      </c>
      <c r="H1995" s="13" t="s">
        <v>18</v>
      </c>
      <c r="I1995" s="13" t="s">
        <v>12877</v>
      </c>
      <c r="J1995" s="13" t="s">
        <v>9401</v>
      </c>
      <c r="K1995" s="13">
        <v>84587625</v>
      </c>
      <c r="L1995" s="13">
        <v>0</v>
      </c>
      <c r="M1995" s="12" t="s">
        <v>29</v>
      </c>
      <c r="N1995" s="12" t="s">
        <v>9402</v>
      </c>
      <c r="O1995" s="12" t="s">
        <v>9400</v>
      </c>
    </row>
    <row r="1996" spans="1:15">
      <c r="A1996" s="13" t="s">
        <v>4730</v>
      </c>
      <c r="B1996" s="13" t="s">
        <v>4732</v>
      </c>
      <c r="D1996" s="13" t="s">
        <v>4732</v>
      </c>
      <c r="E1996" s="13" t="s">
        <v>4730</v>
      </c>
      <c r="F1996" s="13" t="s">
        <v>656</v>
      </c>
      <c r="G1996" s="13" t="s">
        <v>1654</v>
      </c>
      <c r="H1996" s="13" t="s">
        <v>7</v>
      </c>
      <c r="I1996" s="13" t="s">
        <v>12877</v>
      </c>
      <c r="J1996" s="13" t="s">
        <v>4731</v>
      </c>
      <c r="K1996" s="13">
        <v>26939003</v>
      </c>
      <c r="L1996" s="13">
        <v>26939003</v>
      </c>
      <c r="M1996" s="12" t="s">
        <v>29</v>
      </c>
      <c r="N1996" s="12" t="s">
        <v>4729</v>
      </c>
      <c r="O1996" s="12" t="s">
        <v>656</v>
      </c>
    </row>
    <row r="1997" spans="1:15">
      <c r="A1997" s="13" t="s">
        <v>11979</v>
      </c>
      <c r="B1997" s="13" t="s">
        <v>11978</v>
      </c>
      <c r="D1997" s="13" t="s">
        <v>11978</v>
      </c>
      <c r="E1997" s="13" t="s">
        <v>11979</v>
      </c>
      <c r="F1997" s="13" t="s">
        <v>3082</v>
      </c>
      <c r="G1997" s="13" t="s">
        <v>1654</v>
      </c>
      <c r="H1997" s="13" t="s">
        <v>5</v>
      </c>
      <c r="I1997" s="13" t="s">
        <v>12877</v>
      </c>
      <c r="J1997" s="13" t="s">
        <v>11980</v>
      </c>
      <c r="K1997" s="13">
        <v>26931215</v>
      </c>
      <c r="L1997" s="13">
        <v>26931215</v>
      </c>
      <c r="M1997" s="12" t="s">
        <v>29</v>
      </c>
      <c r="N1997" s="12" t="s">
        <v>4490</v>
      </c>
      <c r="O1997" s="12" t="s">
        <v>3082</v>
      </c>
    </row>
    <row r="1998" spans="1:15">
      <c r="A1998" s="13" t="s">
        <v>3678</v>
      </c>
      <c r="B1998" s="13" t="s">
        <v>3681</v>
      </c>
      <c r="D1998" s="13" t="s">
        <v>3681</v>
      </c>
      <c r="E1998" s="13" t="s">
        <v>3678</v>
      </c>
      <c r="F1998" s="13" t="s">
        <v>3679</v>
      </c>
      <c r="G1998" s="13" t="s">
        <v>3519</v>
      </c>
      <c r="H1998" s="13" t="s">
        <v>7</v>
      </c>
      <c r="I1998" s="13" t="s">
        <v>12877</v>
      </c>
      <c r="J1998" s="13" t="s">
        <v>10360</v>
      </c>
      <c r="K1998" s="13">
        <v>25548360</v>
      </c>
      <c r="L1998" s="13">
        <v>25548360</v>
      </c>
      <c r="M1998" s="12" t="s">
        <v>29</v>
      </c>
      <c r="N1998" s="12" t="s">
        <v>1847</v>
      </c>
      <c r="O1998" s="12" t="s">
        <v>3679</v>
      </c>
    </row>
    <row r="1999" spans="1:15">
      <c r="A1999" s="13" t="s">
        <v>9685</v>
      </c>
      <c r="B1999" s="13" t="s">
        <v>9731</v>
      </c>
      <c r="D1999" s="13" t="s">
        <v>9731</v>
      </c>
      <c r="E1999" s="13" t="s">
        <v>9685</v>
      </c>
      <c r="F1999" s="13" t="s">
        <v>9883</v>
      </c>
      <c r="G1999" s="13" t="s">
        <v>3519</v>
      </c>
      <c r="H1999" s="13" t="s">
        <v>10</v>
      </c>
      <c r="I1999" s="13" t="s">
        <v>12877</v>
      </c>
      <c r="J1999" s="13" t="s">
        <v>9884</v>
      </c>
      <c r="K1999" s="13">
        <v>87828613</v>
      </c>
      <c r="L1999" s="13">
        <v>0</v>
      </c>
      <c r="M1999" s="12" t="s">
        <v>29</v>
      </c>
      <c r="N1999" s="12" t="s">
        <v>9984</v>
      </c>
      <c r="O1999" s="12" t="s">
        <v>9883</v>
      </c>
    </row>
    <row r="2000" spans="1:15">
      <c r="A2000" s="13" t="s">
        <v>5108</v>
      </c>
      <c r="B2000" s="13" t="s">
        <v>4976</v>
      </c>
      <c r="D2000" s="13" t="s">
        <v>4976</v>
      </c>
      <c r="E2000" s="13" t="s">
        <v>5108</v>
      </c>
      <c r="F2000" s="13" t="s">
        <v>5109</v>
      </c>
      <c r="G2000" s="13" t="s">
        <v>3519</v>
      </c>
      <c r="H2000" s="13" t="s">
        <v>9</v>
      </c>
      <c r="I2000" s="13" t="s">
        <v>12877</v>
      </c>
      <c r="J2000" s="13" t="s">
        <v>9885</v>
      </c>
      <c r="K2000" s="13">
        <v>87639256</v>
      </c>
      <c r="L2000" s="13">
        <v>0</v>
      </c>
      <c r="M2000" s="12" t="s">
        <v>29</v>
      </c>
      <c r="N2000" s="12" t="s">
        <v>5062</v>
      </c>
      <c r="O2000" s="12" t="s">
        <v>5109</v>
      </c>
    </row>
    <row r="2001" spans="1:15">
      <c r="A2001" s="13" t="s">
        <v>13283</v>
      </c>
      <c r="B2001" s="13" t="s">
        <v>12454</v>
      </c>
      <c r="D2001" s="13" t="s">
        <v>12454</v>
      </c>
      <c r="E2001" s="13" t="s">
        <v>13283</v>
      </c>
      <c r="F2001" s="13" t="s">
        <v>13284</v>
      </c>
      <c r="G2001" s="13" t="s">
        <v>167</v>
      </c>
      <c r="H2001" s="13" t="s">
        <v>4</v>
      </c>
      <c r="I2001" s="13" t="s">
        <v>12877</v>
      </c>
      <c r="J2001" s="13" t="s">
        <v>13285</v>
      </c>
      <c r="K2001" s="13">
        <v>24660220</v>
      </c>
      <c r="L2001" s="13">
        <v>24660220</v>
      </c>
      <c r="M2001" s="12" t="s">
        <v>29</v>
      </c>
      <c r="N2001" s="12" t="s">
        <v>13286</v>
      </c>
      <c r="O2001" s="12" t="s">
        <v>13284</v>
      </c>
    </row>
    <row r="2002" spans="1:15">
      <c r="A2002" s="13" t="s">
        <v>4556</v>
      </c>
      <c r="B2002" s="13" t="s">
        <v>4558</v>
      </c>
      <c r="D2002" s="13" t="s">
        <v>4558</v>
      </c>
      <c r="E2002" s="13" t="s">
        <v>4556</v>
      </c>
      <c r="F2002" s="13" t="s">
        <v>4557</v>
      </c>
      <c r="G2002" s="13" t="s">
        <v>167</v>
      </c>
      <c r="H2002" s="13" t="s">
        <v>4</v>
      </c>
      <c r="I2002" s="13" t="s">
        <v>12877</v>
      </c>
      <c r="J2002" s="13" t="s">
        <v>13287</v>
      </c>
      <c r="K2002" s="13">
        <v>72961340</v>
      </c>
      <c r="L2002" s="13">
        <v>0</v>
      </c>
      <c r="M2002" s="12" t="s">
        <v>29</v>
      </c>
      <c r="N2002" s="12" t="s">
        <v>4555</v>
      </c>
      <c r="O2002" s="12" t="s">
        <v>4557</v>
      </c>
    </row>
    <row r="2003" spans="1:15">
      <c r="A2003" s="13" t="s">
        <v>165</v>
      </c>
      <c r="B2003" s="13" t="s">
        <v>168</v>
      </c>
      <c r="D2003" s="13" t="s">
        <v>168</v>
      </c>
      <c r="E2003" s="13" t="s">
        <v>165</v>
      </c>
      <c r="F2003" s="13" t="s">
        <v>166</v>
      </c>
      <c r="G2003" s="13" t="s">
        <v>167</v>
      </c>
      <c r="H2003" s="13" t="s">
        <v>10</v>
      </c>
      <c r="I2003" s="13" t="s">
        <v>12877</v>
      </c>
      <c r="J2003" s="13" t="s">
        <v>13288</v>
      </c>
      <c r="K2003" s="13">
        <v>26064258</v>
      </c>
      <c r="L2003" s="13">
        <v>24702822</v>
      </c>
      <c r="M2003" s="12" t="s">
        <v>29</v>
      </c>
      <c r="N2003" s="12" t="s">
        <v>6838</v>
      </c>
      <c r="O2003" s="12" t="s">
        <v>166</v>
      </c>
    </row>
    <row r="2004" spans="1:15">
      <c r="A2004" s="13" t="s">
        <v>4607</v>
      </c>
      <c r="B2004" s="13" t="s">
        <v>4609</v>
      </c>
      <c r="D2004" s="13" t="s">
        <v>4609</v>
      </c>
      <c r="E2004" s="13" t="s">
        <v>4607</v>
      </c>
      <c r="F2004" s="13" t="s">
        <v>4608</v>
      </c>
      <c r="G2004" s="13" t="s">
        <v>167</v>
      </c>
      <c r="H2004" s="13" t="s">
        <v>6</v>
      </c>
      <c r="I2004" s="13" t="s">
        <v>12877</v>
      </c>
      <c r="J2004" s="13" t="s">
        <v>13289</v>
      </c>
      <c r="K2004" s="13">
        <v>24666054</v>
      </c>
      <c r="L2004" s="13">
        <v>0</v>
      </c>
      <c r="M2004" s="12" t="s">
        <v>29</v>
      </c>
      <c r="N2004" s="12" t="s">
        <v>7554</v>
      </c>
      <c r="O2004" s="12" t="s">
        <v>4608</v>
      </c>
    </row>
    <row r="2005" spans="1:15">
      <c r="A2005" s="13" t="s">
        <v>6330</v>
      </c>
      <c r="B2005" s="13" t="s">
        <v>4983</v>
      </c>
      <c r="D2005" s="13" t="s">
        <v>4983</v>
      </c>
      <c r="E2005" s="13" t="s">
        <v>6330</v>
      </c>
      <c r="F2005" s="13" t="s">
        <v>2737</v>
      </c>
      <c r="G2005" s="13" t="s">
        <v>167</v>
      </c>
      <c r="H2005" s="13" t="s">
        <v>6</v>
      </c>
      <c r="I2005" s="13" t="s">
        <v>12877</v>
      </c>
      <c r="J2005" s="13" t="s">
        <v>11023</v>
      </c>
      <c r="K2005" s="13">
        <v>24668906</v>
      </c>
      <c r="L2005" s="13">
        <v>24668906</v>
      </c>
      <c r="M2005" s="12" t="s">
        <v>29</v>
      </c>
      <c r="N2005" s="12" t="s">
        <v>7555</v>
      </c>
      <c r="O2005" s="12" t="s">
        <v>2737</v>
      </c>
    </row>
    <row r="2006" spans="1:15">
      <c r="A2006" s="13" t="s">
        <v>5527</v>
      </c>
      <c r="B2006" s="13" t="s">
        <v>4041</v>
      </c>
      <c r="D2006" s="13" t="s">
        <v>4041</v>
      </c>
      <c r="E2006" s="13" t="s">
        <v>5527</v>
      </c>
      <c r="F2006" s="13" t="s">
        <v>5528</v>
      </c>
      <c r="G2006" s="13" t="s">
        <v>10845</v>
      </c>
      <c r="H2006" s="13" t="s">
        <v>7</v>
      </c>
      <c r="I2006" s="13" t="s">
        <v>12877</v>
      </c>
      <c r="J2006" s="13" t="s">
        <v>8843</v>
      </c>
      <c r="K2006" s="13">
        <v>0</v>
      </c>
      <c r="L2006" s="13">
        <v>0</v>
      </c>
      <c r="M2006" s="12" t="s">
        <v>29</v>
      </c>
      <c r="N2006" s="12" t="s">
        <v>3637</v>
      </c>
      <c r="O2006" s="12" t="s">
        <v>5528</v>
      </c>
    </row>
    <row r="2007" spans="1:15">
      <c r="A2007" s="13" t="s">
        <v>5770</v>
      </c>
      <c r="B2007" s="13" t="s">
        <v>4992</v>
      </c>
      <c r="D2007" s="13" t="s">
        <v>4992</v>
      </c>
      <c r="E2007" s="13" t="s">
        <v>5770</v>
      </c>
      <c r="F2007" s="13" t="s">
        <v>5771</v>
      </c>
      <c r="G2007" s="13" t="s">
        <v>10845</v>
      </c>
      <c r="H2007" s="13" t="s">
        <v>7</v>
      </c>
      <c r="I2007" s="13" t="s">
        <v>12877</v>
      </c>
      <c r="J2007" s="13" t="s">
        <v>9403</v>
      </c>
      <c r="K2007" s="13">
        <v>83995195</v>
      </c>
      <c r="L2007" s="13">
        <v>0</v>
      </c>
      <c r="M2007" s="12" t="s">
        <v>29</v>
      </c>
      <c r="N2007" s="12" t="s">
        <v>7099</v>
      </c>
      <c r="O2007" s="12" t="s">
        <v>5771</v>
      </c>
    </row>
    <row r="2008" spans="1:15">
      <c r="A2008" s="13" t="s">
        <v>9686</v>
      </c>
      <c r="B2008" s="13" t="s">
        <v>7521</v>
      </c>
      <c r="D2008" s="13" t="s">
        <v>7521</v>
      </c>
      <c r="E2008" s="13" t="s">
        <v>9686</v>
      </c>
      <c r="F2008" s="13" t="s">
        <v>9887</v>
      </c>
      <c r="G2008" s="13" t="s">
        <v>10845</v>
      </c>
      <c r="H2008" s="13" t="s">
        <v>3</v>
      </c>
      <c r="I2008" s="13" t="s">
        <v>12877</v>
      </c>
      <c r="J2008" s="13" t="s">
        <v>10361</v>
      </c>
      <c r="K2008" s="13">
        <v>27501913</v>
      </c>
      <c r="L2008" s="13">
        <v>0</v>
      </c>
      <c r="M2008" s="12" t="s">
        <v>29</v>
      </c>
      <c r="N2008" s="12" t="s">
        <v>9985</v>
      </c>
      <c r="O2008" s="12" t="s">
        <v>9887</v>
      </c>
    </row>
    <row r="2009" spans="1:15">
      <c r="A2009" s="13" t="s">
        <v>5664</v>
      </c>
      <c r="B2009" s="13" t="s">
        <v>3107</v>
      </c>
      <c r="D2009" s="13" t="s">
        <v>3107</v>
      </c>
      <c r="E2009" s="13" t="s">
        <v>5664</v>
      </c>
      <c r="F2009" s="13" t="s">
        <v>5665</v>
      </c>
      <c r="G2009" s="13" t="s">
        <v>10753</v>
      </c>
      <c r="H2009" s="13" t="s">
        <v>12</v>
      </c>
      <c r="I2009" s="13" t="s">
        <v>12877</v>
      </c>
      <c r="J2009" s="13" t="s">
        <v>13290</v>
      </c>
      <c r="K2009" s="13">
        <v>27541901</v>
      </c>
      <c r="L2009" s="13">
        <v>0</v>
      </c>
      <c r="M2009" s="12" t="s">
        <v>29</v>
      </c>
      <c r="N2009" s="12" t="s">
        <v>4539</v>
      </c>
      <c r="O2009" s="12" t="s">
        <v>5665</v>
      </c>
    </row>
    <row r="2010" spans="1:15">
      <c r="A2010" s="13" t="s">
        <v>5698</v>
      </c>
      <c r="B2010" s="13" t="s">
        <v>4996</v>
      </c>
      <c r="D2010" s="13" t="s">
        <v>4996</v>
      </c>
      <c r="E2010" s="13" t="s">
        <v>5698</v>
      </c>
      <c r="F2010" s="13" t="s">
        <v>5699</v>
      </c>
      <c r="G2010" s="13" t="s">
        <v>10753</v>
      </c>
      <c r="H2010" s="13" t="s">
        <v>13</v>
      </c>
      <c r="I2010" s="13" t="s">
        <v>12877</v>
      </c>
      <c r="J2010" s="13" t="s">
        <v>11981</v>
      </c>
      <c r="K2010" s="13">
        <v>22001879</v>
      </c>
      <c r="L2010" s="13">
        <v>0</v>
      </c>
      <c r="M2010" s="12" t="s">
        <v>29</v>
      </c>
      <c r="N2010" s="12" t="s">
        <v>5697</v>
      </c>
      <c r="O2010" s="12" t="s">
        <v>5699</v>
      </c>
    </row>
    <row r="2011" spans="1:15">
      <c r="A2011" s="13" t="s">
        <v>10363</v>
      </c>
      <c r="B2011" s="13" t="s">
        <v>9732</v>
      </c>
      <c r="D2011" s="13" t="s">
        <v>9732</v>
      </c>
      <c r="E2011" s="13" t="s">
        <v>10363</v>
      </c>
      <c r="F2011" s="13" t="s">
        <v>9888</v>
      </c>
      <c r="G2011" s="13" t="s">
        <v>297</v>
      </c>
      <c r="H2011" s="13" t="s">
        <v>9</v>
      </c>
      <c r="I2011" s="13" t="s">
        <v>12877</v>
      </c>
      <c r="J2011" s="13" t="s">
        <v>9889</v>
      </c>
      <c r="K2011" s="13">
        <v>88101628</v>
      </c>
      <c r="L2011" s="13">
        <v>0</v>
      </c>
      <c r="M2011" s="12" t="s">
        <v>29</v>
      </c>
      <c r="N2011" s="12" t="s">
        <v>1043</v>
      </c>
      <c r="O2011" s="12" t="s">
        <v>9888</v>
      </c>
    </row>
    <row r="2012" spans="1:15">
      <c r="A2012" s="13" t="s">
        <v>2622</v>
      </c>
      <c r="B2012" s="13" t="s">
        <v>2624</v>
      </c>
      <c r="D2012" s="13" t="s">
        <v>2624</v>
      </c>
      <c r="E2012" s="13" t="s">
        <v>2622</v>
      </c>
      <c r="F2012" s="13" t="s">
        <v>2623</v>
      </c>
      <c r="G2012" s="13" t="s">
        <v>185</v>
      </c>
      <c r="H2012" s="13" t="s">
        <v>5</v>
      </c>
      <c r="I2012" s="13" t="s">
        <v>12877</v>
      </c>
      <c r="J2012" s="13" t="s">
        <v>13291</v>
      </c>
      <c r="K2012" s="13">
        <v>24758252</v>
      </c>
      <c r="L2012" s="13">
        <v>0</v>
      </c>
      <c r="M2012" s="12" t="s">
        <v>29</v>
      </c>
      <c r="N2012" s="12" t="s">
        <v>2621</v>
      </c>
      <c r="O2012" s="12" t="s">
        <v>2623</v>
      </c>
    </row>
    <row r="2013" spans="1:15">
      <c r="A2013" s="13" t="s">
        <v>2712</v>
      </c>
      <c r="B2013" s="13" t="s">
        <v>1621</v>
      </c>
      <c r="D2013" s="13" t="s">
        <v>1621</v>
      </c>
      <c r="E2013" s="13" t="s">
        <v>2712</v>
      </c>
      <c r="F2013" s="13" t="s">
        <v>1692</v>
      </c>
      <c r="G2013" s="13" t="s">
        <v>185</v>
      </c>
      <c r="H2013" s="13" t="s">
        <v>6</v>
      </c>
      <c r="I2013" s="13" t="s">
        <v>12877</v>
      </c>
      <c r="J2013" s="13" t="s">
        <v>2756</v>
      </c>
      <c r="K2013" s="13">
        <v>24741308</v>
      </c>
      <c r="L2013" s="13">
        <v>24741308</v>
      </c>
      <c r="M2013" s="12" t="s">
        <v>29</v>
      </c>
      <c r="N2013" s="12" t="s">
        <v>7556</v>
      </c>
      <c r="O2013" s="12" t="s">
        <v>1692</v>
      </c>
    </row>
    <row r="2014" spans="1:15">
      <c r="A2014" s="13" t="s">
        <v>2771</v>
      </c>
      <c r="B2014" s="13" t="s">
        <v>2773</v>
      </c>
      <c r="D2014" s="13" t="s">
        <v>2773</v>
      </c>
      <c r="E2014" s="13" t="s">
        <v>2771</v>
      </c>
      <c r="F2014" s="13" t="s">
        <v>2772</v>
      </c>
      <c r="G2014" s="13" t="s">
        <v>185</v>
      </c>
      <c r="H2014" s="13" t="s">
        <v>7</v>
      </c>
      <c r="I2014" s="13" t="s">
        <v>12877</v>
      </c>
      <c r="J2014" s="13" t="s">
        <v>13292</v>
      </c>
      <c r="K2014" s="13">
        <v>24038345</v>
      </c>
      <c r="L2014" s="13">
        <v>24038345</v>
      </c>
      <c r="M2014" s="12" t="s">
        <v>29</v>
      </c>
      <c r="N2014" s="12" t="s">
        <v>2249</v>
      </c>
      <c r="O2014" s="12" t="s">
        <v>2772</v>
      </c>
    </row>
    <row r="2015" spans="1:15">
      <c r="A2015" s="13" t="s">
        <v>2986</v>
      </c>
      <c r="B2015" s="13" t="s">
        <v>2988</v>
      </c>
      <c r="D2015" s="13" t="s">
        <v>2988</v>
      </c>
      <c r="E2015" s="13" t="s">
        <v>2986</v>
      </c>
      <c r="F2015" s="13" t="s">
        <v>2987</v>
      </c>
      <c r="G2015" s="13" t="s">
        <v>185</v>
      </c>
      <c r="H2015" s="13" t="s">
        <v>13</v>
      </c>
      <c r="I2015" s="13" t="s">
        <v>12877</v>
      </c>
      <c r="J2015" s="13" t="s">
        <v>13293</v>
      </c>
      <c r="K2015" s="13">
        <v>24713192</v>
      </c>
      <c r="L2015" s="13">
        <v>0</v>
      </c>
      <c r="M2015" s="12" t="s">
        <v>29</v>
      </c>
      <c r="N2015" s="12" t="s">
        <v>6926</v>
      </c>
      <c r="O2015" s="12" t="s">
        <v>2987</v>
      </c>
    </row>
    <row r="2016" spans="1:15">
      <c r="A2016" s="13" t="s">
        <v>2304</v>
      </c>
      <c r="B2016" s="13" t="s">
        <v>1822</v>
      </c>
      <c r="D2016" s="13" t="s">
        <v>1822</v>
      </c>
      <c r="E2016" s="13" t="s">
        <v>2304</v>
      </c>
      <c r="F2016" s="13" t="s">
        <v>174</v>
      </c>
      <c r="G2016" s="13" t="s">
        <v>185</v>
      </c>
      <c r="H2016" s="13" t="s">
        <v>10</v>
      </c>
      <c r="I2016" s="13" t="s">
        <v>12877</v>
      </c>
      <c r="J2016" s="13" t="s">
        <v>13294</v>
      </c>
      <c r="K2016" s="13">
        <v>73003743</v>
      </c>
      <c r="L2016" s="13">
        <v>0</v>
      </c>
      <c r="M2016" s="12" t="s">
        <v>29</v>
      </c>
      <c r="N2016" s="12" t="s">
        <v>1294</v>
      </c>
      <c r="O2016" s="12" t="s">
        <v>174</v>
      </c>
    </row>
    <row r="2017" spans="1:15">
      <c r="A2017" s="13" t="s">
        <v>11025</v>
      </c>
      <c r="B2017" s="13" t="s">
        <v>11024</v>
      </c>
      <c r="D2017" s="13" t="s">
        <v>11024</v>
      </c>
      <c r="E2017" s="13" t="s">
        <v>11025</v>
      </c>
      <c r="F2017" s="13" t="s">
        <v>302</v>
      </c>
      <c r="G2017" s="13" t="s">
        <v>167</v>
      </c>
      <c r="H2017" s="13" t="s">
        <v>7</v>
      </c>
      <c r="I2017" s="13" t="s">
        <v>12877</v>
      </c>
      <c r="J2017" s="13" t="s">
        <v>11026</v>
      </c>
      <c r="K2017" s="13">
        <v>41051086</v>
      </c>
      <c r="L2017" s="13">
        <v>0</v>
      </c>
      <c r="M2017" s="12" t="s">
        <v>29</v>
      </c>
      <c r="N2017" s="12" t="s">
        <v>622</v>
      </c>
      <c r="O2017" s="12" t="s">
        <v>302</v>
      </c>
    </row>
    <row r="2018" spans="1:15">
      <c r="A2018" s="13" t="s">
        <v>5948</v>
      </c>
      <c r="B2018" s="13" t="s">
        <v>1829</v>
      </c>
      <c r="D2018" s="13" t="s">
        <v>1829</v>
      </c>
      <c r="E2018" s="13" t="s">
        <v>5948</v>
      </c>
      <c r="F2018" s="13" t="s">
        <v>5949</v>
      </c>
      <c r="G2018" s="13" t="s">
        <v>167</v>
      </c>
      <c r="H2018" s="13" t="s">
        <v>7</v>
      </c>
      <c r="I2018" s="13" t="s">
        <v>12877</v>
      </c>
      <c r="J2018" s="13" t="s">
        <v>13295</v>
      </c>
      <c r="K2018" s="13">
        <v>24641106</v>
      </c>
      <c r="L2018" s="13">
        <v>24641106</v>
      </c>
      <c r="M2018" s="12" t="s">
        <v>29</v>
      </c>
      <c r="N2018" s="12" t="s">
        <v>7124</v>
      </c>
      <c r="O2018" s="12" t="s">
        <v>5949</v>
      </c>
    </row>
    <row r="2019" spans="1:15">
      <c r="A2019" s="13" t="s">
        <v>4998</v>
      </c>
      <c r="B2019" s="13" t="s">
        <v>5000</v>
      </c>
      <c r="D2019" s="13" t="s">
        <v>5000</v>
      </c>
      <c r="E2019" s="13" t="s">
        <v>4998</v>
      </c>
      <c r="F2019" s="13" t="s">
        <v>4999</v>
      </c>
      <c r="G2019" s="13" t="s">
        <v>1256</v>
      </c>
      <c r="H2019" s="13" t="s">
        <v>5</v>
      </c>
      <c r="I2019" s="13" t="s">
        <v>12877</v>
      </c>
      <c r="J2019" s="13" t="s">
        <v>11982</v>
      </c>
      <c r="K2019" s="13">
        <v>86443266</v>
      </c>
      <c r="L2019" s="13">
        <v>0</v>
      </c>
      <c r="M2019" s="12" t="s">
        <v>29</v>
      </c>
      <c r="N2019" s="12" t="s">
        <v>2988</v>
      </c>
      <c r="O2019" s="12" t="s">
        <v>4999</v>
      </c>
    </row>
    <row r="2020" spans="1:15">
      <c r="A2020" s="13" t="s">
        <v>4988</v>
      </c>
      <c r="B2020" s="13" t="s">
        <v>4989</v>
      </c>
      <c r="D2020" s="13" t="s">
        <v>4989</v>
      </c>
      <c r="E2020" s="13" t="s">
        <v>4988</v>
      </c>
      <c r="F2020" s="13" t="s">
        <v>1076</v>
      </c>
      <c r="G2020" s="13" t="s">
        <v>1256</v>
      </c>
      <c r="H2020" s="13" t="s">
        <v>9</v>
      </c>
      <c r="I2020" s="13" t="s">
        <v>12877</v>
      </c>
      <c r="J2020" s="13" t="s">
        <v>10364</v>
      </c>
      <c r="K2020" s="13">
        <v>27794325</v>
      </c>
      <c r="L2020" s="13">
        <v>0</v>
      </c>
      <c r="M2020" s="12" t="s">
        <v>29</v>
      </c>
      <c r="N2020" s="12" t="s">
        <v>7015</v>
      </c>
      <c r="O2020" s="12" t="s">
        <v>1076</v>
      </c>
    </row>
    <row r="2021" spans="1:15">
      <c r="A2021" s="13" t="s">
        <v>5011</v>
      </c>
      <c r="B2021" s="13" t="s">
        <v>5007</v>
      </c>
      <c r="D2021" s="13" t="s">
        <v>5007</v>
      </c>
      <c r="E2021" s="13" t="s">
        <v>5011</v>
      </c>
      <c r="F2021" s="13" t="s">
        <v>5012</v>
      </c>
      <c r="G2021" s="13" t="s">
        <v>1256</v>
      </c>
      <c r="H2021" s="13" t="s">
        <v>5</v>
      </c>
      <c r="I2021" s="13" t="s">
        <v>12877</v>
      </c>
      <c r="J2021" s="13" t="s">
        <v>5013</v>
      </c>
      <c r="K2021" s="13">
        <v>27799780</v>
      </c>
      <c r="L2021" s="13">
        <v>27796462</v>
      </c>
      <c r="M2021" s="12" t="s">
        <v>29</v>
      </c>
      <c r="N2021" s="12" t="s">
        <v>7557</v>
      </c>
      <c r="O2021" s="12" t="s">
        <v>5012</v>
      </c>
    </row>
    <row r="2022" spans="1:15">
      <c r="A2022" s="13" t="s">
        <v>10366</v>
      </c>
      <c r="B2022" s="13" t="s">
        <v>10365</v>
      </c>
      <c r="D2022" s="13" t="s">
        <v>10365</v>
      </c>
      <c r="E2022" s="13" t="s">
        <v>10366</v>
      </c>
      <c r="F2022" s="13" t="s">
        <v>10367</v>
      </c>
      <c r="G2022" s="13" t="s">
        <v>1256</v>
      </c>
      <c r="H2022" s="13" t="s">
        <v>7</v>
      </c>
      <c r="I2022" s="13" t="s">
        <v>12877</v>
      </c>
      <c r="J2022" s="13" t="s">
        <v>10368</v>
      </c>
      <c r="K2022" s="13">
        <v>26435706</v>
      </c>
      <c r="L2022" s="13">
        <v>0</v>
      </c>
      <c r="M2022" s="12" t="s">
        <v>29</v>
      </c>
      <c r="N2022" s="12" t="s">
        <v>2155</v>
      </c>
      <c r="O2022" s="12" t="s">
        <v>10367</v>
      </c>
    </row>
    <row r="2023" spans="1:15">
      <c r="A2023" s="13" t="s">
        <v>2139</v>
      </c>
      <c r="B2023" s="13" t="s">
        <v>2141</v>
      </c>
      <c r="D2023" s="13" t="s">
        <v>2141</v>
      </c>
      <c r="E2023" s="13" t="s">
        <v>2139</v>
      </c>
      <c r="F2023" s="13" t="s">
        <v>2140</v>
      </c>
      <c r="G2023" s="13" t="s">
        <v>1256</v>
      </c>
      <c r="H2023" s="13" t="s">
        <v>7</v>
      </c>
      <c r="I2023" s="13" t="s">
        <v>12877</v>
      </c>
      <c r="J2023" s="13" t="s">
        <v>7123</v>
      </c>
      <c r="K2023" s="13">
        <v>26431189</v>
      </c>
      <c r="L2023" s="13">
        <v>26431189</v>
      </c>
      <c r="M2023" s="12" t="s">
        <v>29</v>
      </c>
      <c r="N2023" s="12" t="s">
        <v>2138</v>
      </c>
      <c r="O2023" s="12" t="s">
        <v>2140</v>
      </c>
    </row>
    <row r="2024" spans="1:15">
      <c r="A2024" s="13" t="s">
        <v>3941</v>
      </c>
      <c r="B2024" s="13" t="s">
        <v>3944</v>
      </c>
      <c r="D2024" s="13" t="s">
        <v>3944</v>
      </c>
      <c r="E2024" s="13" t="s">
        <v>3941</v>
      </c>
      <c r="F2024" s="13" t="s">
        <v>3942</v>
      </c>
      <c r="G2024" s="13" t="s">
        <v>10767</v>
      </c>
      <c r="H2024" s="13" t="s">
        <v>4</v>
      </c>
      <c r="I2024" s="13" t="s">
        <v>12877</v>
      </c>
      <c r="J2024" s="13" t="s">
        <v>3943</v>
      </c>
      <c r="K2024" s="13">
        <v>27642989</v>
      </c>
      <c r="L2024" s="13">
        <v>0</v>
      </c>
      <c r="M2024" s="12" t="s">
        <v>29</v>
      </c>
      <c r="N2024" s="12" t="s">
        <v>2321</v>
      </c>
      <c r="O2024" s="12" t="s">
        <v>3942</v>
      </c>
    </row>
    <row r="2025" spans="1:15">
      <c r="A2025" s="13" t="s">
        <v>4316</v>
      </c>
      <c r="B2025" s="13" t="s">
        <v>2246</v>
      </c>
      <c r="D2025" s="13" t="s">
        <v>2246</v>
      </c>
      <c r="E2025" s="13" t="s">
        <v>4316</v>
      </c>
      <c r="F2025" s="13" t="s">
        <v>4317</v>
      </c>
      <c r="G2025" s="13" t="s">
        <v>10767</v>
      </c>
      <c r="H2025" s="13" t="s">
        <v>5</v>
      </c>
      <c r="I2025" s="13" t="s">
        <v>12877</v>
      </c>
      <c r="J2025" s="13" t="s">
        <v>13296</v>
      </c>
      <c r="K2025" s="13">
        <v>44056302</v>
      </c>
      <c r="L2025" s="13">
        <v>0</v>
      </c>
      <c r="M2025" s="12" t="s">
        <v>29</v>
      </c>
      <c r="N2025" s="12" t="s">
        <v>2985</v>
      </c>
      <c r="O2025" s="12" t="s">
        <v>4317</v>
      </c>
    </row>
    <row r="2026" spans="1:15">
      <c r="A2026" s="13" t="s">
        <v>6385</v>
      </c>
      <c r="B2026" s="13" t="s">
        <v>2303</v>
      </c>
      <c r="D2026" s="13" t="s">
        <v>2303</v>
      </c>
      <c r="E2026" s="13" t="s">
        <v>6385</v>
      </c>
      <c r="F2026" s="13" t="s">
        <v>1961</v>
      </c>
      <c r="G2026" s="13" t="s">
        <v>74</v>
      </c>
      <c r="H2026" s="13" t="s">
        <v>13</v>
      </c>
      <c r="I2026" s="13" t="s">
        <v>12877</v>
      </c>
      <c r="J2026" s="13" t="s">
        <v>10902</v>
      </c>
      <c r="K2026" s="13">
        <v>24279212</v>
      </c>
      <c r="L2026" s="13">
        <v>0</v>
      </c>
      <c r="M2026" s="12" t="s">
        <v>29</v>
      </c>
      <c r="N2026" s="12" t="s">
        <v>7558</v>
      </c>
      <c r="O2026" s="12" t="s">
        <v>1961</v>
      </c>
    </row>
    <row r="2027" spans="1:15">
      <c r="A2027" s="13" t="s">
        <v>10371</v>
      </c>
      <c r="B2027" s="13" t="s">
        <v>10370</v>
      </c>
      <c r="D2027" s="13" t="s">
        <v>10370</v>
      </c>
      <c r="E2027" s="13" t="s">
        <v>10371</v>
      </c>
      <c r="F2027" s="13" t="s">
        <v>10372</v>
      </c>
      <c r="G2027" s="13" t="s">
        <v>490</v>
      </c>
      <c r="H2027" s="13" t="s">
        <v>3</v>
      </c>
      <c r="I2027" s="13" t="s">
        <v>12877</v>
      </c>
      <c r="J2027" s="13" t="s">
        <v>11027</v>
      </c>
      <c r="K2027" s="13">
        <v>25465671</v>
      </c>
      <c r="L2027" s="13">
        <v>0</v>
      </c>
      <c r="M2027" s="12" t="s">
        <v>29</v>
      </c>
      <c r="N2027" s="12" t="s">
        <v>3171</v>
      </c>
      <c r="O2027" s="12" t="s">
        <v>10372</v>
      </c>
    </row>
    <row r="2028" spans="1:15">
      <c r="A2028" s="13" t="s">
        <v>6117</v>
      </c>
      <c r="B2028" s="13" t="s">
        <v>5014</v>
      </c>
      <c r="D2028" s="13" t="s">
        <v>5014</v>
      </c>
      <c r="E2028" s="13" t="s">
        <v>6117</v>
      </c>
      <c r="F2028" s="13" t="s">
        <v>6118</v>
      </c>
      <c r="G2028" s="13" t="s">
        <v>490</v>
      </c>
      <c r="H2028" s="13" t="s">
        <v>3</v>
      </c>
      <c r="I2028" s="13" t="s">
        <v>12877</v>
      </c>
      <c r="J2028" s="13" t="s">
        <v>13297</v>
      </c>
      <c r="K2028" s="13">
        <v>25461730</v>
      </c>
      <c r="L2028" s="13">
        <v>0</v>
      </c>
      <c r="M2028" s="12" t="s">
        <v>29</v>
      </c>
      <c r="N2028" s="12" t="s">
        <v>7559</v>
      </c>
      <c r="O2028" s="12" t="s">
        <v>6118</v>
      </c>
    </row>
    <row r="2029" spans="1:15">
      <c r="A2029" s="13" t="s">
        <v>3196</v>
      </c>
      <c r="B2029" s="13" t="s">
        <v>3197</v>
      </c>
      <c r="D2029" s="13" t="s">
        <v>3197</v>
      </c>
      <c r="E2029" s="13" t="s">
        <v>3196</v>
      </c>
      <c r="F2029" s="13" t="s">
        <v>656</v>
      </c>
      <c r="G2029" s="13" t="s">
        <v>490</v>
      </c>
      <c r="H2029" s="13" t="s">
        <v>4</v>
      </c>
      <c r="I2029" s="13" t="s">
        <v>12877</v>
      </c>
      <c r="J2029" s="13" t="s">
        <v>13298</v>
      </c>
      <c r="K2029" s="13">
        <v>25711503</v>
      </c>
      <c r="L2029" s="13">
        <v>25711503</v>
      </c>
      <c r="M2029" s="12" t="s">
        <v>29</v>
      </c>
      <c r="N2029" s="12" t="s">
        <v>3195</v>
      </c>
      <c r="O2029" s="12" t="s">
        <v>656</v>
      </c>
    </row>
    <row r="2030" spans="1:15">
      <c r="A2030" s="13" t="s">
        <v>10375</v>
      </c>
      <c r="B2030" s="13" t="s">
        <v>10374</v>
      </c>
      <c r="D2030" s="13" t="s">
        <v>10374</v>
      </c>
      <c r="E2030" s="13" t="s">
        <v>10375</v>
      </c>
      <c r="F2030" s="13" t="s">
        <v>3203</v>
      </c>
      <c r="G2030" s="13" t="s">
        <v>490</v>
      </c>
      <c r="H2030" s="13" t="s">
        <v>4</v>
      </c>
      <c r="I2030" s="13" t="s">
        <v>12877</v>
      </c>
      <c r="J2030" s="13" t="s">
        <v>11028</v>
      </c>
      <c r="K2030" s="13">
        <v>22064107</v>
      </c>
      <c r="L2030" s="13">
        <v>0</v>
      </c>
      <c r="M2030" s="12" t="s">
        <v>29</v>
      </c>
      <c r="N2030" s="12" t="s">
        <v>3202</v>
      </c>
      <c r="O2030" s="12" t="s">
        <v>3203</v>
      </c>
    </row>
    <row r="2031" spans="1:15">
      <c r="A2031" s="13" t="s">
        <v>3199</v>
      </c>
      <c r="B2031" s="13" t="s">
        <v>3201</v>
      </c>
      <c r="D2031" s="13" t="s">
        <v>3201</v>
      </c>
      <c r="E2031" s="13" t="s">
        <v>3199</v>
      </c>
      <c r="F2031" s="13" t="s">
        <v>2737</v>
      </c>
      <c r="G2031" s="13" t="s">
        <v>490</v>
      </c>
      <c r="H2031" s="13" t="s">
        <v>4</v>
      </c>
      <c r="I2031" s="13" t="s">
        <v>12877</v>
      </c>
      <c r="J2031" s="13" t="s">
        <v>3200</v>
      </c>
      <c r="K2031" s="13">
        <v>25712349</v>
      </c>
      <c r="L2031" s="13">
        <v>25712349</v>
      </c>
      <c r="M2031" s="12" t="s">
        <v>29</v>
      </c>
      <c r="N2031" s="12" t="s">
        <v>3198</v>
      </c>
      <c r="O2031" s="12" t="s">
        <v>2737</v>
      </c>
    </row>
    <row r="2032" spans="1:15">
      <c r="A2032" s="13" t="s">
        <v>6371</v>
      </c>
      <c r="B2032" s="13" t="s">
        <v>5019</v>
      </c>
      <c r="D2032" s="13" t="s">
        <v>5019</v>
      </c>
      <c r="E2032" s="13" t="s">
        <v>6371</v>
      </c>
      <c r="F2032" s="13" t="s">
        <v>133</v>
      </c>
      <c r="G2032" s="13" t="s">
        <v>490</v>
      </c>
      <c r="H2032" s="13" t="s">
        <v>4</v>
      </c>
      <c r="I2032" s="13" t="s">
        <v>12877</v>
      </c>
      <c r="J2032" s="13" t="s">
        <v>13299</v>
      </c>
      <c r="K2032" s="13">
        <v>25411836</v>
      </c>
      <c r="L2032" s="13">
        <v>25412000</v>
      </c>
      <c r="M2032" s="12" t="s">
        <v>29</v>
      </c>
      <c r="N2032" s="12" t="s">
        <v>7560</v>
      </c>
      <c r="O2032" s="12" t="s">
        <v>133</v>
      </c>
    </row>
    <row r="2033" spans="1:15">
      <c r="A2033" s="13" t="s">
        <v>6589</v>
      </c>
      <c r="B2033" s="13" t="s">
        <v>5021</v>
      </c>
      <c r="D2033" s="13" t="s">
        <v>5021</v>
      </c>
      <c r="E2033" s="13" t="s">
        <v>6589</v>
      </c>
      <c r="F2033" s="13" t="s">
        <v>11984</v>
      </c>
      <c r="G2033" s="13" t="s">
        <v>201</v>
      </c>
      <c r="H2033" s="13" t="s">
        <v>4</v>
      </c>
      <c r="I2033" s="13" t="s">
        <v>12725</v>
      </c>
      <c r="J2033" s="13" t="s">
        <v>6833</v>
      </c>
      <c r="K2033" s="13">
        <v>25734336</v>
      </c>
      <c r="L2033" s="13">
        <v>25735612</v>
      </c>
      <c r="M2033" s="12"/>
      <c r="N2033" s="12"/>
      <c r="O2033" s="12"/>
    </row>
    <row r="2034" spans="1:15">
      <c r="A2034" s="13" t="s">
        <v>6137</v>
      </c>
      <c r="B2034" s="13" t="s">
        <v>5023</v>
      </c>
      <c r="D2034" s="13" t="s">
        <v>5023</v>
      </c>
      <c r="E2034" s="13" t="s">
        <v>6137</v>
      </c>
      <c r="F2034" s="13" t="s">
        <v>2720</v>
      </c>
      <c r="G2034" s="13" t="s">
        <v>116</v>
      </c>
      <c r="H2034" s="13" t="s">
        <v>9</v>
      </c>
      <c r="I2034" s="13" t="s">
        <v>12877</v>
      </c>
      <c r="J2034" s="13" t="s">
        <v>13300</v>
      </c>
      <c r="K2034" s="13">
        <v>26455262</v>
      </c>
      <c r="L2034" s="13">
        <v>26455262</v>
      </c>
      <c r="M2034" s="12" t="s">
        <v>29</v>
      </c>
      <c r="N2034" s="12" t="s">
        <v>7561</v>
      </c>
      <c r="O2034" s="12" t="s">
        <v>2720</v>
      </c>
    </row>
    <row r="2035" spans="1:15">
      <c r="A2035" s="13" t="s">
        <v>3301</v>
      </c>
      <c r="B2035" s="13" t="s">
        <v>3303</v>
      </c>
      <c r="D2035" s="13" t="s">
        <v>3303</v>
      </c>
      <c r="E2035" s="13" t="s">
        <v>3301</v>
      </c>
      <c r="F2035" s="13" t="s">
        <v>3302</v>
      </c>
      <c r="G2035" s="13" t="s">
        <v>201</v>
      </c>
      <c r="H2035" s="13" t="s">
        <v>12</v>
      </c>
      <c r="I2035" s="13" t="s">
        <v>12877</v>
      </c>
      <c r="J2035" s="13" t="s">
        <v>13301</v>
      </c>
      <c r="K2035" s="13">
        <v>25331105</v>
      </c>
      <c r="L2035" s="13">
        <v>85269147</v>
      </c>
      <c r="M2035" s="12" t="s">
        <v>29</v>
      </c>
      <c r="N2035" s="12" t="s">
        <v>157</v>
      </c>
      <c r="O2035" s="12" t="s">
        <v>3302</v>
      </c>
    </row>
    <row r="2036" spans="1:15">
      <c r="A2036" s="13" t="s">
        <v>4833</v>
      </c>
      <c r="B2036" s="13" t="s">
        <v>1453</v>
      </c>
      <c r="D2036" s="13" t="s">
        <v>1453</v>
      </c>
      <c r="E2036" s="13" t="s">
        <v>4833</v>
      </c>
      <c r="F2036" s="13" t="s">
        <v>602</v>
      </c>
      <c r="G2036" s="13" t="s">
        <v>4496</v>
      </c>
      <c r="H2036" s="13" t="s">
        <v>6</v>
      </c>
      <c r="I2036" s="13" t="s">
        <v>12877</v>
      </c>
      <c r="J2036" s="13" t="s">
        <v>13302</v>
      </c>
      <c r="K2036" s="13">
        <v>26616752</v>
      </c>
      <c r="L2036" s="13">
        <v>26616752</v>
      </c>
      <c r="M2036" s="12" t="s">
        <v>29</v>
      </c>
      <c r="N2036" s="12" t="s">
        <v>2326</v>
      </c>
      <c r="O2036" s="12" t="s">
        <v>602</v>
      </c>
    </row>
    <row r="2037" spans="1:15">
      <c r="A2037" s="13" t="s">
        <v>4848</v>
      </c>
      <c r="B2037" s="13" t="s">
        <v>4849</v>
      </c>
      <c r="D2037" s="13" t="s">
        <v>4849</v>
      </c>
      <c r="E2037" s="13" t="s">
        <v>4848</v>
      </c>
      <c r="F2037" s="13" t="s">
        <v>10137</v>
      </c>
      <c r="G2037" s="13" t="s">
        <v>4496</v>
      </c>
      <c r="H2037" s="13" t="s">
        <v>3</v>
      </c>
      <c r="I2037" s="13" t="s">
        <v>12877</v>
      </c>
      <c r="J2037" s="13" t="s">
        <v>10377</v>
      </c>
      <c r="K2037" s="13">
        <v>26501968</v>
      </c>
      <c r="L2037" s="13">
        <v>26501968</v>
      </c>
      <c r="M2037" s="12" t="s">
        <v>29</v>
      </c>
      <c r="N2037" s="12" t="s">
        <v>7562</v>
      </c>
      <c r="O2037" s="12" t="s">
        <v>1490</v>
      </c>
    </row>
    <row r="2038" spans="1:15">
      <c r="A2038" s="13" t="s">
        <v>10378</v>
      </c>
      <c r="B2038" s="13" t="s">
        <v>7176</v>
      </c>
      <c r="D2038" s="13" t="s">
        <v>7176</v>
      </c>
      <c r="E2038" s="13" t="s">
        <v>10378</v>
      </c>
      <c r="F2038" s="13" t="s">
        <v>10379</v>
      </c>
      <c r="G2038" s="13" t="s">
        <v>4496</v>
      </c>
      <c r="H2038" s="13" t="s">
        <v>6</v>
      </c>
      <c r="I2038" s="13" t="s">
        <v>12877</v>
      </c>
      <c r="J2038" s="13" t="s">
        <v>11029</v>
      </c>
      <c r="K2038" s="13">
        <v>26502093</v>
      </c>
      <c r="L2038" s="13">
        <v>0</v>
      </c>
      <c r="M2038" s="12" t="s">
        <v>29</v>
      </c>
      <c r="N2038" s="12" t="s">
        <v>4013</v>
      </c>
      <c r="O2038" s="12" t="s">
        <v>10379</v>
      </c>
    </row>
    <row r="2039" spans="1:15">
      <c r="A2039" s="13" t="s">
        <v>3894</v>
      </c>
      <c r="B2039" s="13" t="s">
        <v>6673</v>
      </c>
      <c r="D2039" s="13" t="s">
        <v>6673</v>
      </c>
      <c r="E2039" s="13" t="s">
        <v>3894</v>
      </c>
      <c r="F2039" s="13" t="s">
        <v>3895</v>
      </c>
      <c r="G2039" s="13" t="s">
        <v>201</v>
      </c>
      <c r="H2039" s="13" t="s">
        <v>5</v>
      </c>
      <c r="I2039" s="13" t="s">
        <v>12877</v>
      </c>
      <c r="J2039" s="13" t="s">
        <v>11826</v>
      </c>
      <c r="K2039" s="13">
        <v>25711672</v>
      </c>
      <c r="L2039" s="13">
        <v>25711672</v>
      </c>
      <c r="M2039" s="12" t="s">
        <v>29</v>
      </c>
      <c r="N2039" s="12" t="s">
        <v>1472</v>
      </c>
      <c r="O2039" s="12" t="s">
        <v>3895</v>
      </c>
    </row>
    <row r="2040" spans="1:15">
      <c r="A2040" s="13" t="s">
        <v>5811</v>
      </c>
      <c r="B2040" s="13" t="s">
        <v>1606</v>
      </c>
      <c r="D2040" s="13" t="s">
        <v>1606</v>
      </c>
      <c r="E2040" s="13" t="s">
        <v>5811</v>
      </c>
      <c r="F2040" s="13" t="s">
        <v>5812</v>
      </c>
      <c r="G2040" s="13" t="s">
        <v>10748</v>
      </c>
      <c r="H2040" s="13" t="s">
        <v>4</v>
      </c>
      <c r="I2040" s="13" t="s">
        <v>12877</v>
      </c>
      <c r="J2040" s="13" t="s">
        <v>13303</v>
      </c>
      <c r="K2040" s="13">
        <v>27632090</v>
      </c>
      <c r="L2040" s="13">
        <v>0</v>
      </c>
      <c r="M2040" s="12" t="s">
        <v>29</v>
      </c>
      <c r="N2040" s="12" t="s">
        <v>5810</v>
      </c>
      <c r="O2040" s="12" t="s">
        <v>5812</v>
      </c>
    </row>
    <row r="2041" spans="1:15">
      <c r="A2041" s="13" t="s">
        <v>5866</v>
      </c>
      <c r="B2041" s="13" t="s">
        <v>2113</v>
      </c>
      <c r="D2041" s="13" t="s">
        <v>2113</v>
      </c>
      <c r="E2041" s="13" t="s">
        <v>5866</v>
      </c>
      <c r="F2041" s="13" t="s">
        <v>5867</v>
      </c>
      <c r="G2041" s="13" t="s">
        <v>10748</v>
      </c>
      <c r="H2041" s="13" t="s">
        <v>6</v>
      </c>
      <c r="I2041" s="13" t="s">
        <v>12877</v>
      </c>
      <c r="J2041" s="13" t="s">
        <v>13304</v>
      </c>
      <c r="K2041" s="13">
        <v>27600143</v>
      </c>
      <c r="L2041" s="13">
        <v>27600143</v>
      </c>
      <c r="M2041" s="12" t="s">
        <v>29</v>
      </c>
      <c r="N2041" s="12" t="s">
        <v>7109</v>
      </c>
      <c r="O2041" s="12" t="s">
        <v>5867</v>
      </c>
    </row>
    <row r="2042" spans="1:15">
      <c r="A2042" s="13" t="s">
        <v>6334</v>
      </c>
      <c r="B2042" s="13" t="s">
        <v>3832</v>
      </c>
      <c r="D2042" s="13" t="s">
        <v>3832</v>
      </c>
      <c r="E2042" s="13" t="s">
        <v>6334</v>
      </c>
      <c r="F2042" s="13" t="s">
        <v>6335</v>
      </c>
      <c r="G2042" s="13" t="s">
        <v>10748</v>
      </c>
      <c r="H2042" s="13" t="s">
        <v>6</v>
      </c>
      <c r="I2042" s="13" t="s">
        <v>12877</v>
      </c>
      <c r="J2042" s="13" t="s">
        <v>11988</v>
      </c>
      <c r="K2042" s="13">
        <v>89468826</v>
      </c>
      <c r="L2042" s="13">
        <v>0</v>
      </c>
      <c r="M2042" s="12" t="s">
        <v>29</v>
      </c>
      <c r="N2042" s="12" t="s">
        <v>7563</v>
      </c>
      <c r="O2042" s="12" t="s">
        <v>6335</v>
      </c>
    </row>
    <row r="2043" spans="1:15">
      <c r="A2043" s="13" t="s">
        <v>3526</v>
      </c>
      <c r="B2043" s="13" t="s">
        <v>3528</v>
      </c>
      <c r="D2043" s="13" t="s">
        <v>3528</v>
      </c>
      <c r="E2043" s="13" t="s">
        <v>3526</v>
      </c>
      <c r="F2043" s="13" t="s">
        <v>3527</v>
      </c>
      <c r="G2043" s="13" t="s">
        <v>10748</v>
      </c>
      <c r="H2043" s="13" t="s">
        <v>5</v>
      </c>
      <c r="I2043" s="13" t="s">
        <v>12877</v>
      </c>
      <c r="J2043" s="13" t="s">
        <v>11989</v>
      </c>
      <c r="K2043" s="13">
        <v>44092750</v>
      </c>
      <c r="L2043" s="13">
        <v>0</v>
      </c>
      <c r="M2043" s="12" t="s">
        <v>29</v>
      </c>
      <c r="N2043" s="12" t="s">
        <v>3426</v>
      </c>
      <c r="O2043" s="12" t="s">
        <v>3527</v>
      </c>
    </row>
    <row r="2044" spans="1:15">
      <c r="A2044" s="13" t="s">
        <v>5914</v>
      </c>
      <c r="B2044" s="13" t="s">
        <v>5034</v>
      </c>
      <c r="D2044" s="13" t="s">
        <v>5034</v>
      </c>
      <c r="E2044" s="13" t="s">
        <v>5914</v>
      </c>
      <c r="F2044" s="13" t="s">
        <v>2978</v>
      </c>
      <c r="G2044" s="13" t="s">
        <v>10748</v>
      </c>
      <c r="H2044" s="13" t="s">
        <v>7</v>
      </c>
      <c r="I2044" s="13" t="s">
        <v>12877</v>
      </c>
      <c r="J2044" s="13" t="s">
        <v>13305</v>
      </c>
      <c r="K2044" s="13">
        <v>27673049</v>
      </c>
      <c r="L2044" s="13">
        <v>0</v>
      </c>
      <c r="M2044" s="12" t="s">
        <v>29</v>
      </c>
      <c r="N2044" s="12" t="s">
        <v>7113</v>
      </c>
      <c r="O2044" s="12" t="s">
        <v>2978</v>
      </c>
    </row>
    <row r="2045" spans="1:15">
      <c r="A2045" s="13" t="s">
        <v>4645</v>
      </c>
      <c r="B2045" s="13" t="s">
        <v>4646</v>
      </c>
      <c r="D2045" s="13" t="s">
        <v>4646</v>
      </c>
      <c r="E2045" s="13" t="s">
        <v>4645</v>
      </c>
      <c r="F2045" s="13" t="s">
        <v>4304</v>
      </c>
      <c r="G2045" s="13" t="s">
        <v>1654</v>
      </c>
      <c r="H2045" s="13" t="s">
        <v>3</v>
      </c>
      <c r="I2045" s="13" t="s">
        <v>12877</v>
      </c>
      <c r="J2045" s="13" t="s">
        <v>11031</v>
      </c>
      <c r="K2045" s="13">
        <v>26748254</v>
      </c>
      <c r="L2045" s="13">
        <v>26748254</v>
      </c>
      <c r="M2045" s="12" t="s">
        <v>29</v>
      </c>
      <c r="N2045" s="12" t="s">
        <v>4644</v>
      </c>
      <c r="O2045" s="12" t="s">
        <v>4304</v>
      </c>
    </row>
    <row r="2046" spans="1:15">
      <c r="A2046" s="13" t="s">
        <v>6390</v>
      </c>
      <c r="B2046" s="13" t="s">
        <v>5041</v>
      </c>
      <c r="D2046" s="13" t="s">
        <v>5041</v>
      </c>
      <c r="E2046" s="13" t="s">
        <v>6390</v>
      </c>
      <c r="F2046" s="13" t="s">
        <v>2741</v>
      </c>
      <c r="G2046" s="13" t="s">
        <v>10748</v>
      </c>
      <c r="H2046" s="13" t="s">
        <v>5</v>
      </c>
      <c r="I2046" s="13" t="s">
        <v>12877</v>
      </c>
      <c r="J2046" s="13" t="s">
        <v>6391</v>
      </c>
      <c r="K2046" s="13">
        <v>27672313</v>
      </c>
      <c r="L2046" s="13">
        <v>27677334</v>
      </c>
      <c r="M2046" s="12" t="s">
        <v>29</v>
      </c>
      <c r="N2046" s="12" t="s">
        <v>7564</v>
      </c>
      <c r="O2046" s="12" t="s">
        <v>2741</v>
      </c>
    </row>
    <row r="2047" spans="1:15">
      <c r="A2047" s="13" t="s">
        <v>6393</v>
      </c>
      <c r="B2047" s="13" t="s">
        <v>2676</v>
      </c>
      <c r="D2047" s="13" t="s">
        <v>2676</v>
      </c>
      <c r="E2047" s="13" t="s">
        <v>6393</v>
      </c>
      <c r="F2047" s="13" t="s">
        <v>1526</v>
      </c>
      <c r="G2047" s="13" t="s">
        <v>10748</v>
      </c>
      <c r="H2047" s="13" t="s">
        <v>6</v>
      </c>
      <c r="I2047" s="13" t="s">
        <v>12877</v>
      </c>
      <c r="J2047" s="13" t="s">
        <v>13306</v>
      </c>
      <c r="K2047" s="13">
        <v>27167592</v>
      </c>
      <c r="L2047" s="13">
        <v>27167592</v>
      </c>
      <c r="M2047" s="12" t="s">
        <v>29</v>
      </c>
      <c r="N2047" s="12" t="s">
        <v>7565</v>
      </c>
      <c r="O2047" s="12" t="s">
        <v>1526</v>
      </c>
    </row>
    <row r="2048" spans="1:15">
      <c r="A2048" s="13" t="s">
        <v>4300</v>
      </c>
      <c r="B2048" s="13" t="s">
        <v>2929</v>
      </c>
      <c r="D2048" s="13" t="s">
        <v>2929</v>
      </c>
      <c r="E2048" s="13" t="s">
        <v>4300</v>
      </c>
      <c r="F2048" s="13" t="s">
        <v>4301</v>
      </c>
      <c r="G2048" s="13" t="s">
        <v>4179</v>
      </c>
      <c r="H2048" s="13" t="s">
        <v>7</v>
      </c>
      <c r="I2048" s="13" t="s">
        <v>12877</v>
      </c>
      <c r="J2048" s="13" t="s">
        <v>10328</v>
      </c>
      <c r="K2048" s="13">
        <v>26599585</v>
      </c>
      <c r="L2048" s="13">
        <v>83896694</v>
      </c>
      <c r="M2048" s="12" t="s">
        <v>29</v>
      </c>
      <c r="N2048" s="12" t="s">
        <v>4299</v>
      </c>
      <c r="O2048" s="12" t="s">
        <v>4301</v>
      </c>
    </row>
    <row r="2049" spans="1:15">
      <c r="A2049" s="13" t="s">
        <v>6398</v>
      </c>
      <c r="B2049" s="13" t="s">
        <v>2931</v>
      </c>
      <c r="D2049" s="13" t="s">
        <v>2931</v>
      </c>
      <c r="E2049" s="13" t="s">
        <v>6398</v>
      </c>
      <c r="F2049" s="13" t="s">
        <v>6399</v>
      </c>
      <c r="G2049" s="13" t="s">
        <v>185</v>
      </c>
      <c r="H2049" s="13" t="s">
        <v>10</v>
      </c>
      <c r="I2049" s="13" t="s">
        <v>12877</v>
      </c>
      <c r="J2049" s="13" t="s">
        <v>9981</v>
      </c>
      <c r="K2049" s="13">
        <v>24695621</v>
      </c>
      <c r="L2049" s="13">
        <v>24696901</v>
      </c>
      <c r="M2049" s="12" t="s">
        <v>29</v>
      </c>
      <c r="N2049" s="12" t="s">
        <v>7566</v>
      </c>
      <c r="O2049" s="12" t="s">
        <v>6399</v>
      </c>
    </row>
    <row r="2050" spans="1:15">
      <c r="A2050" s="13" t="s">
        <v>5138</v>
      </c>
      <c r="B2050" s="13" t="s">
        <v>2840</v>
      </c>
      <c r="D2050" s="13" t="s">
        <v>2840</v>
      </c>
      <c r="E2050" s="13" t="s">
        <v>5138</v>
      </c>
      <c r="F2050" s="13" t="s">
        <v>707</v>
      </c>
      <c r="G2050" s="13" t="s">
        <v>115</v>
      </c>
      <c r="H2050" s="13" t="s">
        <v>4</v>
      </c>
      <c r="I2050" s="13" t="s">
        <v>12877</v>
      </c>
      <c r="J2050" s="13" t="s">
        <v>10381</v>
      </c>
      <c r="K2050" s="13">
        <v>27766470</v>
      </c>
      <c r="L2050" s="13">
        <v>0</v>
      </c>
      <c r="M2050" s="12" t="s">
        <v>29</v>
      </c>
      <c r="N2050" s="12" t="s">
        <v>5137</v>
      </c>
      <c r="O2050" s="12" t="s">
        <v>707</v>
      </c>
    </row>
    <row r="2051" spans="1:15">
      <c r="A2051" s="13" t="s">
        <v>5135</v>
      </c>
      <c r="B2051" s="13" t="s">
        <v>5052</v>
      </c>
      <c r="D2051" s="13" t="s">
        <v>5052</v>
      </c>
      <c r="E2051" s="13" t="s">
        <v>5135</v>
      </c>
      <c r="F2051" s="13" t="s">
        <v>1836</v>
      </c>
      <c r="G2051" s="13" t="s">
        <v>115</v>
      </c>
      <c r="H2051" s="13" t="s">
        <v>4</v>
      </c>
      <c r="I2051" s="13" t="s">
        <v>12877</v>
      </c>
      <c r="J2051" s="13" t="s">
        <v>11938</v>
      </c>
      <c r="K2051" s="13">
        <v>27766366</v>
      </c>
      <c r="L2051" s="13">
        <v>0</v>
      </c>
      <c r="M2051" s="12" t="s">
        <v>29</v>
      </c>
      <c r="N2051" s="12" t="s">
        <v>5134</v>
      </c>
      <c r="O2051" s="12" t="s">
        <v>1836</v>
      </c>
    </row>
    <row r="2052" spans="1:15">
      <c r="A2052" s="13" t="s">
        <v>5158</v>
      </c>
      <c r="B2052" s="13" t="s">
        <v>5053</v>
      </c>
      <c r="D2052" s="13" t="s">
        <v>5053</v>
      </c>
      <c r="E2052" s="13" t="s">
        <v>5158</v>
      </c>
      <c r="F2052" s="13" t="s">
        <v>5159</v>
      </c>
      <c r="G2052" s="13" t="s">
        <v>115</v>
      </c>
      <c r="H2052" s="13" t="s">
        <v>4</v>
      </c>
      <c r="I2052" s="13" t="s">
        <v>12877</v>
      </c>
      <c r="J2052" s="13" t="s">
        <v>10383</v>
      </c>
      <c r="K2052" s="13">
        <v>86395717</v>
      </c>
      <c r="L2052" s="13">
        <v>0</v>
      </c>
      <c r="M2052" s="12" t="s">
        <v>29</v>
      </c>
      <c r="N2052" s="12" t="s">
        <v>5157</v>
      </c>
      <c r="O2052" s="12" t="s">
        <v>5159</v>
      </c>
    </row>
    <row r="2053" spans="1:15">
      <c r="A2053" s="13" t="s">
        <v>5154</v>
      </c>
      <c r="B2053" s="13" t="s">
        <v>5054</v>
      </c>
      <c r="D2053" s="13" t="s">
        <v>5054</v>
      </c>
      <c r="E2053" s="13" t="s">
        <v>5154</v>
      </c>
      <c r="F2053" s="13" t="s">
        <v>5155</v>
      </c>
      <c r="G2053" s="13" t="s">
        <v>115</v>
      </c>
      <c r="H2053" s="13" t="s">
        <v>4</v>
      </c>
      <c r="I2053" s="13" t="s">
        <v>12877</v>
      </c>
      <c r="J2053" s="13" t="s">
        <v>10384</v>
      </c>
      <c r="K2053" s="13">
        <v>22001745</v>
      </c>
      <c r="L2053" s="13">
        <v>0</v>
      </c>
      <c r="M2053" s="12" t="s">
        <v>29</v>
      </c>
      <c r="N2053" s="12" t="s">
        <v>5153</v>
      </c>
      <c r="O2053" s="12" t="s">
        <v>5155</v>
      </c>
    </row>
    <row r="2054" spans="1:15">
      <c r="A2054" s="13" t="s">
        <v>5176</v>
      </c>
      <c r="B2054" s="13" t="s">
        <v>5055</v>
      </c>
      <c r="D2054" s="13" t="s">
        <v>5055</v>
      </c>
      <c r="E2054" s="13" t="s">
        <v>5176</v>
      </c>
      <c r="F2054" s="13" t="s">
        <v>5177</v>
      </c>
      <c r="G2054" s="13" t="s">
        <v>115</v>
      </c>
      <c r="H2054" s="13" t="s">
        <v>5</v>
      </c>
      <c r="I2054" s="13" t="s">
        <v>12877</v>
      </c>
      <c r="J2054" s="13" t="s">
        <v>9890</v>
      </c>
      <c r="K2054" s="13">
        <v>22005283</v>
      </c>
      <c r="L2054" s="13">
        <v>27355041</v>
      </c>
      <c r="M2054" s="12" t="s">
        <v>29</v>
      </c>
      <c r="N2054" s="12" t="s">
        <v>628</v>
      </c>
      <c r="O2054" s="12" t="s">
        <v>5177</v>
      </c>
    </row>
    <row r="2055" spans="1:15">
      <c r="A2055" s="13" t="s">
        <v>7017</v>
      </c>
      <c r="B2055" s="13" t="s">
        <v>7018</v>
      </c>
      <c r="D2055" s="13" t="s">
        <v>7018</v>
      </c>
      <c r="E2055" s="13" t="s">
        <v>7017</v>
      </c>
      <c r="F2055" s="13" t="s">
        <v>10385</v>
      </c>
      <c r="G2055" s="13" t="s">
        <v>115</v>
      </c>
      <c r="H2055" s="13" t="s">
        <v>5</v>
      </c>
      <c r="I2055" s="13" t="s">
        <v>12877</v>
      </c>
      <c r="J2055" s="13" t="s">
        <v>13307</v>
      </c>
      <c r="K2055" s="13">
        <v>22005047</v>
      </c>
      <c r="L2055" s="13">
        <v>0</v>
      </c>
      <c r="M2055" s="12" t="s">
        <v>29</v>
      </c>
      <c r="N2055" s="12" t="s">
        <v>7029</v>
      </c>
      <c r="O2055" s="12" t="s">
        <v>10385</v>
      </c>
    </row>
    <row r="2056" spans="1:15">
      <c r="A2056" s="13" t="s">
        <v>5189</v>
      </c>
      <c r="B2056" s="13" t="s">
        <v>5058</v>
      </c>
      <c r="D2056" s="13" t="s">
        <v>5058</v>
      </c>
      <c r="E2056" s="13" t="s">
        <v>5189</v>
      </c>
      <c r="F2056" s="13" t="s">
        <v>890</v>
      </c>
      <c r="G2056" s="13" t="s">
        <v>115</v>
      </c>
      <c r="H2056" s="13" t="s">
        <v>6</v>
      </c>
      <c r="I2056" s="13" t="s">
        <v>12877</v>
      </c>
      <c r="J2056" s="13" t="s">
        <v>7988</v>
      </c>
      <c r="K2056" s="13">
        <v>27418134</v>
      </c>
      <c r="L2056" s="13">
        <v>0</v>
      </c>
      <c r="M2056" s="12" t="s">
        <v>29</v>
      </c>
      <c r="N2056" s="12" t="s">
        <v>3581</v>
      </c>
      <c r="O2056" s="12" t="s">
        <v>890</v>
      </c>
    </row>
    <row r="2057" spans="1:15">
      <c r="A2057" s="13" t="s">
        <v>5225</v>
      </c>
      <c r="B2057" s="13" t="s">
        <v>5059</v>
      </c>
      <c r="D2057" s="13" t="s">
        <v>5059</v>
      </c>
      <c r="E2057" s="13" t="s">
        <v>5225</v>
      </c>
      <c r="F2057" s="13" t="s">
        <v>4305</v>
      </c>
      <c r="G2057" s="13" t="s">
        <v>115</v>
      </c>
      <c r="H2057" s="13" t="s">
        <v>7</v>
      </c>
      <c r="I2057" s="13" t="s">
        <v>12877</v>
      </c>
      <c r="J2057" s="13" t="s">
        <v>10487</v>
      </c>
      <c r="K2057" s="13">
        <v>83240187</v>
      </c>
      <c r="L2057" s="13">
        <v>0</v>
      </c>
      <c r="M2057" s="12" t="s">
        <v>29</v>
      </c>
      <c r="N2057" s="12" t="s">
        <v>4982</v>
      </c>
      <c r="O2057" s="12" t="s">
        <v>4305</v>
      </c>
    </row>
    <row r="2058" spans="1:15">
      <c r="A2058" s="13" t="s">
        <v>5222</v>
      </c>
      <c r="B2058" s="13" t="s">
        <v>6674</v>
      </c>
      <c r="D2058" s="13" t="s">
        <v>6674</v>
      </c>
      <c r="E2058" s="13" t="s">
        <v>5222</v>
      </c>
      <c r="F2058" s="13" t="s">
        <v>10386</v>
      </c>
      <c r="G2058" s="13" t="s">
        <v>115</v>
      </c>
      <c r="H2058" s="13" t="s">
        <v>7</v>
      </c>
      <c r="I2058" s="13" t="s">
        <v>12877</v>
      </c>
      <c r="J2058" s="13" t="s">
        <v>9840</v>
      </c>
      <c r="K2058" s="13">
        <v>27848200</v>
      </c>
      <c r="L2058" s="13">
        <v>0</v>
      </c>
      <c r="M2058" s="12" t="s">
        <v>29</v>
      </c>
      <c r="N2058" s="12" t="s">
        <v>4960</v>
      </c>
      <c r="O2058" s="12" t="s">
        <v>10386</v>
      </c>
    </row>
    <row r="2059" spans="1:15">
      <c r="A2059" s="13" t="s">
        <v>5257</v>
      </c>
      <c r="B2059" s="13" t="s">
        <v>4918</v>
      </c>
      <c r="D2059" s="13" t="s">
        <v>4918</v>
      </c>
      <c r="E2059" s="13" t="s">
        <v>5257</v>
      </c>
      <c r="F2059" s="13" t="s">
        <v>47</v>
      </c>
      <c r="G2059" s="13" t="s">
        <v>115</v>
      </c>
      <c r="H2059" s="13" t="s">
        <v>9</v>
      </c>
      <c r="I2059" s="13" t="s">
        <v>12877</v>
      </c>
      <c r="J2059" s="13" t="s">
        <v>9825</v>
      </c>
      <c r="K2059" s="13">
        <v>22001294</v>
      </c>
      <c r="L2059" s="13">
        <v>27840580</v>
      </c>
      <c r="M2059" s="12" t="s">
        <v>29</v>
      </c>
      <c r="N2059" s="12" t="s">
        <v>2976</v>
      </c>
      <c r="O2059" s="12" t="s">
        <v>47</v>
      </c>
    </row>
    <row r="2060" spans="1:15">
      <c r="A2060" s="13" t="s">
        <v>5249</v>
      </c>
      <c r="B2060" s="13" t="s">
        <v>4925</v>
      </c>
      <c r="D2060" s="13" t="s">
        <v>4925</v>
      </c>
      <c r="E2060" s="13" t="s">
        <v>5249</v>
      </c>
      <c r="F2060" s="13" t="s">
        <v>1262</v>
      </c>
      <c r="G2060" s="13" t="s">
        <v>115</v>
      </c>
      <c r="H2060" s="13" t="s">
        <v>18</v>
      </c>
      <c r="I2060" s="13" t="s">
        <v>12877</v>
      </c>
      <c r="J2060" s="13" t="s">
        <v>5250</v>
      </c>
      <c r="K2060" s="13">
        <v>22001153</v>
      </c>
      <c r="L2060" s="13">
        <v>0</v>
      </c>
      <c r="M2060" s="12" t="s">
        <v>29</v>
      </c>
      <c r="N2060" s="12" t="s">
        <v>2619</v>
      </c>
      <c r="O2060" s="12" t="s">
        <v>1262</v>
      </c>
    </row>
    <row r="2061" spans="1:15">
      <c r="A2061" s="13" t="s">
        <v>5255</v>
      </c>
      <c r="B2061" s="13" t="s">
        <v>6675</v>
      </c>
      <c r="D2061" s="13" t="s">
        <v>6675</v>
      </c>
      <c r="E2061" s="13" t="s">
        <v>5255</v>
      </c>
      <c r="F2061" s="13" t="s">
        <v>5256</v>
      </c>
      <c r="G2061" s="13" t="s">
        <v>115</v>
      </c>
      <c r="H2061" s="13" t="s">
        <v>9</v>
      </c>
      <c r="I2061" s="13" t="s">
        <v>12877</v>
      </c>
      <c r="J2061" s="13" t="s">
        <v>10488</v>
      </c>
      <c r="K2061" s="13">
        <v>25400811</v>
      </c>
      <c r="L2061" s="13">
        <v>0</v>
      </c>
      <c r="M2061" s="12" t="s">
        <v>29</v>
      </c>
      <c r="N2061" s="12" t="s">
        <v>2844</v>
      </c>
      <c r="O2061" s="12" t="s">
        <v>5256</v>
      </c>
    </row>
    <row r="2062" spans="1:15">
      <c r="A2062" s="13" t="s">
        <v>5039</v>
      </c>
      <c r="B2062" s="13" t="s">
        <v>4289</v>
      </c>
      <c r="D2062" s="13" t="s">
        <v>4289</v>
      </c>
      <c r="E2062" s="13" t="s">
        <v>5039</v>
      </c>
      <c r="F2062" s="13" t="s">
        <v>5040</v>
      </c>
      <c r="G2062" s="13" t="s">
        <v>10749</v>
      </c>
      <c r="H2062" s="13" t="s">
        <v>9</v>
      </c>
      <c r="I2062" s="13" t="s">
        <v>12877</v>
      </c>
      <c r="J2062" s="13" t="s">
        <v>13308</v>
      </c>
      <c r="K2062" s="13">
        <v>27865775</v>
      </c>
      <c r="L2062" s="13">
        <v>88211868</v>
      </c>
      <c r="M2062" s="12" t="s">
        <v>29</v>
      </c>
      <c r="N2062" s="12" t="s">
        <v>4646</v>
      </c>
      <c r="O2062" s="12" t="s">
        <v>5040</v>
      </c>
    </row>
    <row r="2063" spans="1:15">
      <c r="A2063" s="13" t="s">
        <v>5126</v>
      </c>
      <c r="B2063" s="13" t="s">
        <v>6676</v>
      </c>
      <c r="D2063" s="13" t="s">
        <v>6676</v>
      </c>
      <c r="E2063" s="13" t="s">
        <v>5126</v>
      </c>
      <c r="F2063" s="13" t="s">
        <v>10387</v>
      </c>
      <c r="G2063" s="13" t="s">
        <v>115</v>
      </c>
      <c r="H2063" s="13" t="s">
        <v>3</v>
      </c>
      <c r="I2063" s="13" t="s">
        <v>12877</v>
      </c>
      <c r="J2063" s="13" t="s">
        <v>11991</v>
      </c>
      <c r="K2063" s="13">
        <v>27756310</v>
      </c>
      <c r="L2063" s="13">
        <v>27756310</v>
      </c>
      <c r="M2063" s="12" t="s">
        <v>29</v>
      </c>
      <c r="N2063" s="12" t="s">
        <v>7567</v>
      </c>
      <c r="O2063" s="12" t="s">
        <v>10387</v>
      </c>
    </row>
    <row r="2064" spans="1:15">
      <c r="A2064" s="13" t="s">
        <v>6081</v>
      </c>
      <c r="B2064" s="13" t="s">
        <v>5064</v>
      </c>
      <c r="D2064" s="13" t="s">
        <v>5064</v>
      </c>
      <c r="E2064" s="13" t="s">
        <v>6081</v>
      </c>
      <c r="F2064" s="13" t="s">
        <v>7569</v>
      </c>
      <c r="G2064" s="13" t="s">
        <v>4179</v>
      </c>
      <c r="H2064" s="13" t="s">
        <v>12</v>
      </c>
      <c r="I2064" s="13" t="s">
        <v>12877</v>
      </c>
      <c r="J2064" s="13" t="s">
        <v>6082</v>
      </c>
      <c r="K2064" s="13">
        <v>26558109</v>
      </c>
      <c r="L2064" s="13">
        <v>26558109</v>
      </c>
      <c r="M2064" s="12" t="s">
        <v>29</v>
      </c>
      <c r="N2064" s="12" t="s">
        <v>7568</v>
      </c>
      <c r="O2064" s="12" t="s">
        <v>7569</v>
      </c>
    </row>
    <row r="2065" spans="1:15">
      <c r="A2065" s="13" t="s">
        <v>4401</v>
      </c>
      <c r="B2065" s="13" t="s">
        <v>4402</v>
      </c>
      <c r="D2065" s="13" t="s">
        <v>4402</v>
      </c>
      <c r="E2065" s="13" t="s">
        <v>4401</v>
      </c>
      <c r="F2065" s="13" t="s">
        <v>9406</v>
      </c>
      <c r="G2065" s="13" t="s">
        <v>195</v>
      </c>
      <c r="H2065" s="13" t="s">
        <v>3</v>
      </c>
      <c r="I2065" s="13" t="s">
        <v>12877</v>
      </c>
      <c r="J2065" s="13" t="s">
        <v>7020</v>
      </c>
      <c r="K2065" s="13">
        <v>26805307</v>
      </c>
      <c r="L2065" s="13">
        <v>0</v>
      </c>
      <c r="M2065" s="12" t="s">
        <v>29</v>
      </c>
      <c r="N2065" s="12" t="s">
        <v>4146</v>
      </c>
      <c r="O2065" s="12" t="s">
        <v>9406</v>
      </c>
    </row>
    <row r="2066" spans="1:15">
      <c r="A2066" s="13" t="s">
        <v>4385</v>
      </c>
      <c r="B2066" s="13" t="s">
        <v>4387</v>
      </c>
      <c r="D2066" s="13" t="s">
        <v>4387</v>
      </c>
      <c r="E2066" s="13" t="s">
        <v>4385</v>
      </c>
      <c r="F2066" s="13" t="s">
        <v>4386</v>
      </c>
      <c r="G2066" s="13" t="s">
        <v>4179</v>
      </c>
      <c r="H2066" s="13" t="s">
        <v>12</v>
      </c>
      <c r="I2066" s="13" t="s">
        <v>12877</v>
      </c>
      <c r="J2066" s="13" t="s">
        <v>8788</v>
      </c>
      <c r="K2066" s="13">
        <v>26558024</v>
      </c>
      <c r="L2066" s="13">
        <v>0</v>
      </c>
      <c r="M2066" s="12" t="s">
        <v>29</v>
      </c>
      <c r="N2066" s="12" t="s">
        <v>7570</v>
      </c>
      <c r="O2066" s="12" t="s">
        <v>4386</v>
      </c>
    </row>
    <row r="2067" spans="1:15">
      <c r="A2067" s="13" t="s">
        <v>6351</v>
      </c>
      <c r="B2067" s="13" t="s">
        <v>3098</v>
      </c>
      <c r="D2067" s="13" t="s">
        <v>3098</v>
      </c>
      <c r="E2067" s="13" t="s">
        <v>6351</v>
      </c>
      <c r="F2067" s="13" t="s">
        <v>9407</v>
      </c>
      <c r="G2067" s="13" t="s">
        <v>10737</v>
      </c>
      <c r="H2067" s="13" t="s">
        <v>9</v>
      </c>
      <c r="I2067" s="13" t="s">
        <v>12725</v>
      </c>
      <c r="J2067" s="13" t="s">
        <v>11032</v>
      </c>
      <c r="K2067" s="13">
        <v>22750031</v>
      </c>
      <c r="L2067" s="13">
        <v>22756714</v>
      </c>
      <c r="M2067" s="12" t="s">
        <v>29</v>
      </c>
      <c r="N2067" s="12" t="s">
        <v>7571</v>
      </c>
      <c r="O2067" s="12" t="s">
        <v>59</v>
      </c>
    </row>
    <row r="2068" spans="1:15">
      <c r="A2068" s="13" t="s">
        <v>4510</v>
      </c>
      <c r="B2068" s="13" t="s">
        <v>4513</v>
      </c>
      <c r="D2068" s="13" t="s">
        <v>4513</v>
      </c>
      <c r="E2068" s="13" t="s">
        <v>4510</v>
      </c>
      <c r="F2068" s="13" t="s">
        <v>4511</v>
      </c>
      <c r="G2068" s="13" t="s">
        <v>195</v>
      </c>
      <c r="H2068" s="13" t="s">
        <v>7</v>
      </c>
      <c r="I2068" s="13" t="s">
        <v>12877</v>
      </c>
      <c r="J2068" s="13" t="s">
        <v>13309</v>
      </c>
      <c r="K2068" s="13">
        <v>26511909</v>
      </c>
      <c r="L2068" s="13">
        <v>26511909</v>
      </c>
      <c r="M2068" s="12" t="s">
        <v>29</v>
      </c>
      <c r="N2068" s="12" t="s">
        <v>3136</v>
      </c>
      <c r="O2068" s="12" t="s">
        <v>4511</v>
      </c>
    </row>
    <row r="2069" spans="1:15">
      <c r="A2069" s="13" t="s">
        <v>4527</v>
      </c>
      <c r="B2069" s="13" t="s">
        <v>4528</v>
      </c>
      <c r="D2069" s="13" t="s">
        <v>4528</v>
      </c>
      <c r="E2069" s="13" t="s">
        <v>4527</v>
      </c>
      <c r="F2069" s="13" t="s">
        <v>1461</v>
      </c>
      <c r="G2069" s="13" t="s">
        <v>195</v>
      </c>
      <c r="H2069" s="13" t="s">
        <v>7</v>
      </c>
      <c r="I2069" s="13" t="s">
        <v>12877</v>
      </c>
      <c r="J2069" s="13" t="s">
        <v>6826</v>
      </c>
      <c r="K2069" s="13">
        <v>26511000</v>
      </c>
      <c r="L2069" s="13">
        <v>26511000</v>
      </c>
      <c r="M2069" s="12" t="s">
        <v>29</v>
      </c>
      <c r="N2069" s="12" t="s">
        <v>2725</v>
      </c>
      <c r="O2069" s="12" t="s">
        <v>1461</v>
      </c>
    </row>
    <row r="2070" spans="1:15">
      <c r="A2070" s="13" t="s">
        <v>6239</v>
      </c>
      <c r="B2070" s="13" t="s">
        <v>2655</v>
      </c>
      <c r="D2070" s="13" t="s">
        <v>2655</v>
      </c>
      <c r="E2070" s="13" t="s">
        <v>6239</v>
      </c>
      <c r="F2070" s="13" t="s">
        <v>513</v>
      </c>
      <c r="G2070" s="13" t="s">
        <v>4496</v>
      </c>
      <c r="H2070" s="13" t="s">
        <v>4</v>
      </c>
      <c r="I2070" s="13" t="s">
        <v>12877</v>
      </c>
      <c r="J2070" s="13" t="s">
        <v>6240</v>
      </c>
      <c r="K2070" s="13">
        <v>26420597</v>
      </c>
      <c r="L2070" s="13">
        <v>26420597</v>
      </c>
      <c r="M2070" s="12" t="s">
        <v>29</v>
      </c>
      <c r="N2070" s="12" t="s">
        <v>7572</v>
      </c>
      <c r="O2070" s="12" t="s">
        <v>513</v>
      </c>
    </row>
    <row r="2071" spans="1:15">
      <c r="A2071" s="13" t="s">
        <v>4794</v>
      </c>
      <c r="B2071" s="13" t="s">
        <v>4797</v>
      </c>
      <c r="D2071" s="13" t="s">
        <v>4797</v>
      </c>
      <c r="E2071" s="13" t="s">
        <v>4794</v>
      </c>
      <c r="F2071" s="13" t="s">
        <v>4795</v>
      </c>
      <c r="G2071" s="13" t="s">
        <v>116</v>
      </c>
      <c r="H2071" s="13" t="s">
        <v>5</v>
      </c>
      <c r="I2071" s="13" t="s">
        <v>12877</v>
      </c>
      <c r="J2071" s="13" t="s">
        <v>9869</v>
      </c>
      <c r="K2071" s="13">
        <v>26613419</v>
      </c>
      <c r="L2071" s="13">
        <v>26613219</v>
      </c>
      <c r="M2071" s="12" t="s">
        <v>29</v>
      </c>
      <c r="N2071" s="12" t="s">
        <v>7573</v>
      </c>
      <c r="O2071" s="12" t="s">
        <v>4795</v>
      </c>
    </row>
    <row r="2072" spans="1:15">
      <c r="A2072" s="13" t="s">
        <v>5178</v>
      </c>
      <c r="B2072" s="13" t="s">
        <v>2995</v>
      </c>
      <c r="D2072" s="13" t="s">
        <v>2995</v>
      </c>
      <c r="E2072" s="13" t="s">
        <v>5178</v>
      </c>
      <c r="F2072" s="13" t="s">
        <v>5179</v>
      </c>
      <c r="G2072" s="13" t="s">
        <v>115</v>
      </c>
      <c r="H2072" s="13" t="s">
        <v>5</v>
      </c>
      <c r="I2072" s="13" t="s">
        <v>12877</v>
      </c>
      <c r="J2072" s="13" t="s">
        <v>13310</v>
      </c>
      <c r="K2072" s="13">
        <v>0</v>
      </c>
      <c r="L2072" s="13">
        <v>0</v>
      </c>
      <c r="M2072" s="12" t="s">
        <v>29</v>
      </c>
      <c r="N2072" s="12" t="s">
        <v>7031</v>
      </c>
      <c r="O2072" s="12" t="s">
        <v>5179</v>
      </c>
    </row>
    <row r="2073" spans="1:15">
      <c r="A2073" s="13" t="s">
        <v>4875</v>
      </c>
      <c r="B2073" s="13" t="s">
        <v>3774</v>
      </c>
      <c r="D2073" s="13" t="s">
        <v>3774</v>
      </c>
      <c r="E2073" s="13" t="s">
        <v>4875</v>
      </c>
      <c r="F2073" s="13" t="s">
        <v>4876</v>
      </c>
      <c r="G2073" s="13" t="s">
        <v>116</v>
      </c>
      <c r="H2073" s="13" t="s">
        <v>9</v>
      </c>
      <c r="I2073" s="13" t="s">
        <v>12877</v>
      </c>
      <c r="J2073" s="13" t="s">
        <v>10389</v>
      </c>
      <c r="K2073" s="13">
        <v>26456545</v>
      </c>
      <c r="L2073" s="13">
        <v>0</v>
      </c>
      <c r="M2073" s="12" t="s">
        <v>29</v>
      </c>
      <c r="N2073" s="12" t="s">
        <v>4874</v>
      </c>
      <c r="O2073" s="12" t="s">
        <v>4876</v>
      </c>
    </row>
    <row r="2074" spans="1:15">
      <c r="A2074" s="13" t="s">
        <v>4450</v>
      </c>
      <c r="B2074" s="13" t="s">
        <v>4451</v>
      </c>
      <c r="D2074" s="13" t="s">
        <v>4451</v>
      </c>
      <c r="E2074" s="13" t="s">
        <v>4450</v>
      </c>
      <c r="F2074" s="13" t="s">
        <v>459</v>
      </c>
      <c r="G2074" s="13" t="s">
        <v>195</v>
      </c>
      <c r="H2074" s="13" t="s">
        <v>4</v>
      </c>
      <c r="I2074" s="13" t="s">
        <v>12877</v>
      </c>
      <c r="J2074" s="13" t="s">
        <v>13311</v>
      </c>
      <c r="K2074" s="13">
        <v>26580951</v>
      </c>
      <c r="L2074" s="13">
        <v>0</v>
      </c>
      <c r="M2074" s="12" t="s">
        <v>29</v>
      </c>
      <c r="N2074" s="12" t="s">
        <v>7574</v>
      </c>
      <c r="O2074" s="12" t="s">
        <v>459</v>
      </c>
    </row>
    <row r="2075" spans="1:15">
      <c r="A2075" s="13" t="s">
        <v>6216</v>
      </c>
      <c r="B2075" s="13" t="s">
        <v>5078</v>
      </c>
      <c r="D2075" s="13" t="s">
        <v>5078</v>
      </c>
      <c r="E2075" s="13" t="s">
        <v>6216</v>
      </c>
      <c r="F2075" s="13" t="s">
        <v>6217</v>
      </c>
      <c r="G2075" s="13" t="s">
        <v>792</v>
      </c>
      <c r="H2075" s="13" t="s">
        <v>6</v>
      </c>
      <c r="I2075" s="13" t="s">
        <v>12877</v>
      </c>
      <c r="J2075" s="13" t="s">
        <v>11972</v>
      </c>
      <c r="K2075" s="13">
        <v>26918155</v>
      </c>
      <c r="L2075" s="13">
        <v>26918155</v>
      </c>
      <c r="M2075" s="12" t="s">
        <v>29</v>
      </c>
      <c r="N2075" s="12" t="s">
        <v>7575</v>
      </c>
      <c r="O2075" s="12" t="s">
        <v>6217</v>
      </c>
    </row>
    <row r="2076" spans="1:15">
      <c r="A2076" s="13" t="s">
        <v>6142</v>
      </c>
      <c r="B2076" s="13" t="s">
        <v>5071</v>
      </c>
      <c r="D2076" s="13" t="s">
        <v>5071</v>
      </c>
      <c r="E2076" s="13" t="s">
        <v>6142</v>
      </c>
      <c r="F2076" s="13" t="s">
        <v>5548</v>
      </c>
      <c r="G2076" s="13" t="s">
        <v>1256</v>
      </c>
      <c r="H2076" s="13" t="s">
        <v>9</v>
      </c>
      <c r="I2076" s="13" t="s">
        <v>12877</v>
      </c>
      <c r="J2076" s="13" t="s">
        <v>11033</v>
      </c>
      <c r="K2076" s="13">
        <v>27770920</v>
      </c>
      <c r="L2076" s="13">
        <v>0</v>
      </c>
      <c r="M2076" s="12" t="s">
        <v>29</v>
      </c>
      <c r="N2076" s="12" t="s">
        <v>7576</v>
      </c>
      <c r="O2076" s="12" t="s">
        <v>5548</v>
      </c>
    </row>
    <row r="2077" spans="1:15">
      <c r="A2077" s="13" t="s">
        <v>3241</v>
      </c>
      <c r="B2077" s="13" t="s">
        <v>3243</v>
      </c>
      <c r="D2077" s="13" t="s">
        <v>3243</v>
      </c>
      <c r="E2077" s="13" t="s">
        <v>3241</v>
      </c>
      <c r="F2077" s="13" t="s">
        <v>3242</v>
      </c>
      <c r="G2077" s="13" t="s">
        <v>490</v>
      </c>
      <c r="H2077" s="13" t="s">
        <v>5</v>
      </c>
      <c r="I2077" s="13" t="s">
        <v>12877</v>
      </c>
      <c r="J2077" s="13" t="s">
        <v>11983</v>
      </c>
      <c r="K2077" s="13">
        <v>25463501</v>
      </c>
      <c r="L2077" s="13">
        <v>25463501</v>
      </c>
      <c r="M2077" s="12" t="s">
        <v>29</v>
      </c>
      <c r="N2077" s="12" t="s">
        <v>3240</v>
      </c>
      <c r="O2077" s="12" t="s">
        <v>3242</v>
      </c>
    </row>
    <row r="2078" spans="1:15">
      <c r="A2078" s="13" t="s">
        <v>5211</v>
      </c>
      <c r="B2078" s="13" t="s">
        <v>5094</v>
      </c>
      <c r="D2078" s="13" t="s">
        <v>5094</v>
      </c>
      <c r="E2078" s="13" t="s">
        <v>5211</v>
      </c>
      <c r="F2078" s="13" t="s">
        <v>10390</v>
      </c>
      <c r="G2078" s="13" t="s">
        <v>115</v>
      </c>
      <c r="H2078" s="13" t="s">
        <v>18</v>
      </c>
      <c r="I2078" s="13" t="s">
        <v>12877</v>
      </c>
      <c r="J2078" s="13" t="s">
        <v>10391</v>
      </c>
      <c r="K2078" s="13">
        <v>27848014</v>
      </c>
      <c r="L2078" s="13">
        <v>0</v>
      </c>
      <c r="M2078" s="12" t="s">
        <v>29</v>
      </c>
      <c r="N2078" s="12" t="s">
        <v>4866</v>
      </c>
      <c r="O2078" s="12" t="s">
        <v>10390</v>
      </c>
    </row>
    <row r="2079" spans="1:15">
      <c r="A2079" s="13" t="s">
        <v>7814</v>
      </c>
      <c r="B2079" s="13" t="s">
        <v>7888</v>
      </c>
      <c r="D2079" s="13" t="s">
        <v>7888</v>
      </c>
      <c r="E2079" s="13" t="s">
        <v>7814</v>
      </c>
      <c r="F2079" s="13" t="s">
        <v>1611</v>
      </c>
      <c r="G2079" s="13" t="s">
        <v>115</v>
      </c>
      <c r="H2079" s="13" t="s">
        <v>7</v>
      </c>
      <c r="I2079" s="13" t="s">
        <v>12877</v>
      </c>
      <c r="J2079" s="13" t="s">
        <v>11034</v>
      </c>
      <c r="K2079" s="13">
        <v>27735635</v>
      </c>
      <c r="L2079" s="13">
        <v>0</v>
      </c>
      <c r="M2079" s="12" t="s">
        <v>29</v>
      </c>
      <c r="N2079" s="12" t="s">
        <v>5241</v>
      </c>
      <c r="O2079" s="12" t="s">
        <v>1611</v>
      </c>
    </row>
    <row r="2080" spans="1:15">
      <c r="A2080" s="13" t="s">
        <v>7999</v>
      </c>
      <c r="B2080" s="13" t="s">
        <v>7800</v>
      </c>
      <c r="D2080" s="13" t="s">
        <v>7800</v>
      </c>
      <c r="E2080" s="13" t="s">
        <v>7999</v>
      </c>
      <c r="F2080" s="13" t="s">
        <v>2152</v>
      </c>
      <c r="G2080" s="13" t="s">
        <v>115</v>
      </c>
      <c r="H2080" s="13" t="s">
        <v>18</v>
      </c>
      <c r="I2080" s="13" t="s">
        <v>12877</v>
      </c>
      <c r="J2080" s="13" t="s">
        <v>10928</v>
      </c>
      <c r="K2080" s="13">
        <v>22005413</v>
      </c>
      <c r="L2080" s="13">
        <v>0</v>
      </c>
      <c r="M2080" s="12" t="s">
        <v>29</v>
      </c>
      <c r="N2080" s="12" t="s">
        <v>5237</v>
      </c>
      <c r="O2080" s="12" t="s">
        <v>2152</v>
      </c>
    </row>
    <row r="2081" spans="1:15">
      <c r="A2081" s="13" t="s">
        <v>5279</v>
      </c>
      <c r="B2081" s="13" t="s">
        <v>5096</v>
      </c>
      <c r="D2081" s="13" t="s">
        <v>5096</v>
      </c>
      <c r="E2081" s="13" t="s">
        <v>5279</v>
      </c>
      <c r="F2081" s="13" t="s">
        <v>1337</v>
      </c>
      <c r="G2081" s="13" t="s">
        <v>115</v>
      </c>
      <c r="H2081" s="13" t="s">
        <v>9</v>
      </c>
      <c r="I2081" s="13" t="s">
        <v>12877</v>
      </c>
      <c r="J2081" s="13" t="s">
        <v>10393</v>
      </c>
      <c r="K2081" s="13">
        <v>85346671</v>
      </c>
      <c r="L2081" s="13">
        <v>0</v>
      </c>
      <c r="M2081" s="12" t="s">
        <v>29</v>
      </c>
      <c r="N2081" s="12" t="s">
        <v>1457</v>
      </c>
      <c r="O2081" s="12" t="s">
        <v>1337</v>
      </c>
    </row>
    <row r="2082" spans="1:15">
      <c r="A2082" s="13" t="s">
        <v>5272</v>
      </c>
      <c r="B2082" s="13" t="s">
        <v>5097</v>
      </c>
      <c r="D2082" s="13" t="s">
        <v>5097</v>
      </c>
      <c r="E2082" s="13" t="s">
        <v>5272</v>
      </c>
      <c r="F2082" s="13" t="s">
        <v>459</v>
      </c>
      <c r="G2082" s="13" t="s">
        <v>115</v>
      </c>
      <c r="H2082" s="13" t="s">
        <v>9</v>
      </c>
      <c r="I2082" s="13" t="s">
        <v>12877</v>
      </c>
      <c r="J2082" s="13" t="s">
        <v>10394</v>
      </c>
      <c r="K2082" s="13">
        <v>27845159</v>
      </c>
      <c r="L2082" s="13">
        <v>0</v>
      </c>
      <c r="M2082" s="12" t="s">
        <v>29</v>
      </c>
      <c r="N2082" s="12" t="s">
        <v>510</v>
      </c>
      <c r="O2082" s="12" t="s">
        <v>459</v>
      </c>
    </row>
    <row r="2083" spans="1:15">
      <c r="A2083" s="13" t="s">
        <v>5304</v>
      </c>
      <c r="B2083" s="13" t="s">
        <v>5098</v>
      </c>
      <c r="D2083" s="13" t="s">
        <v>5098</v>
      </c>
      <c r="E2083" s="13" t="s">
        <v>5304</v>
      </c>
      <c r="F2083" s="13" t="s">
        <v>5305</v>
      </c>
      <c r="G2083" s="13" t="s">
        <v>115</v>
      </c>
      <c r="H2083" s="13" t="s">
        <v>10</v>
      </c>
      <c r="I2083" s="13" t="s">
        <v>12877</v>
      </c>
      <c r="J2083" s="13" t="s">
        <v>10496</v>
      </c>
      <c r="K2083" s="13">
        <v>87607445</v>
      </c>
      <c r="L2083" s="13">
        <v>0</v>
      </c>
      <c r="M2083" s="12" t="s">
        <v>29</v>
      </c>
      <c r="N2083" s="12" t="s">
        <v>3535</v>
      </c>
      <c r="O2083" s="12" t="s">
        <v>5305</v>
      </c>
    </row>
    <row r="2084" spans="1:15">
      <c r="A2084" s="13" t="s">
        <v>5293</v>
      </c>
      <c r="B2084" s="13" t="s">
        <v>5099</v>
      </c>
      <c r="D2084" s="13" t="s">
        <v>5099</v>
      </c>
      <c r="E2084" s="13" t="s">
        <v>5293</v>
      </c>
      <c r="F2084" s="13" t="s">
        <v>4228</v>
      </c>
      <c r="G2084" s="13" t="s">
        <v>115</v>
      </c>
      <c r="H2084" s="13" t="s">
        <v>10</v>
      </c>
      <c r="I2084" s="13" t="s">
        <v>12877</v>
      </c>
      <c r="J2084" s="13" t="s">
        <v>10395</v>
      </c>
      <c r="K2084" s="13">
        <v>86472142</v>
      </c>
      <c r="L2084" s="13">
        <v>0</v>
      </c>
      <c r="M2084" s="12" t="s">
        <v>29</v>
      </c>
      <c r="N2084" s="12" t="s">
        <v>1826</v>
      </c>
      <c r="O2084" s="12" t="s">
        <v>4228</v>
      </c>
    </row>
    <row r="2085" spans="1:15">
      <c r="A2085" s="13" t="s">
        <v>8593</v>
      </c>
      <c r="B2085" s="13" t="s">
        <v>7718</v>
      </c>
      <c r="D2085" s="13" t="s">
        <v>7718</v>
      </c>
      <c r="E2085" s="13" t="s">
        <v>8593</v>
      </c>
      <c r="F2085" s="13" t="s">
        <v>8837</v>
      </c>
      <c r="G2085" s="13" t="s">
        <v>115</v>
      </c>
      <c r="H2085" s="13" t="s">
        <v>10</v>
      </c>
      <c r="I2085" s="13" t="s">
        <v>12877</v>
      </c>
      <c r="J2085" s="13" t="s">
        <v>10396</v>
      </c>
      <c r="K2085" s="13">
        <v>0</v>
      </c>
      <c r="L2085" s="13">
        <v>0</v>
      </c>
      <c r="M2085" s="12" t="s">
        <v>29</v>
      </c>
      <c r="N2085" s="12" t="s">
        <v>1689</v>
      </c>
      <c r="O2085" s="12" t="s">
        <v>8837</v>
      </c>
    </row>
    <row r="2086" spans="1:15">
      <c r="A2086" s="13" t="s">
        <v>4202</v>
      </c>
      <c r="B2086" s="13" t="s">
        <v>4204</v>
      </c>
      <c r="D2086" s="13" t="s">
        <v>4204</v>
      </c>
      <c r="E2086" s="13" t="s">
        <v>4202</v>
      </c>
      <c r="F2086" s="13" t="s">
        <v>4203</v>
      </c>
      <c r="G2086" s="13" t="s">
        <v>4179</v>
      </c>
      <c r="H2086" s="13" t="s">
        <v>3</v>
      </c>
      <c r="I2086" s="13" t="s">
        <v>12877</v>
      </c>
      <c r="J2086" s="13" t="s">
        <v>11992</v>
      </c>
      <c r="K2086" s="13">
        <v>22065023</v>
      </c>
      <c r="L2086" s="13">
        <v>85657927</v>
      </c>
      <c r="M2086" s="12" t="s">
        <v>29</v>
      </c>
      <c r="N2086" s="12" t="s">
        <v>3444</v>
      </c>
      <c r="O2086" s="12" t="s">
        <v>4203</v>
      </c>
    </row>
    <row r="2087" spans="1:15">
      <c r="A2087" s="13" t="s">
        <v>4350</v>
      </c>
      <c r="B2087" s="13" t="s">
        <v>6677</v>
      </c>
      <c r="D2087" s="13" t="s">
        <v>6677</v>
      </c>
      <c r="E2087" s="13" t="s">
        <v>4350</v>
      </c>
      <c r="F2087" s="13" t="s">
        <v>4351</v>
      </c>
      <c r="G2087" s="13" t="s">
        <v>4179</v>
      </c>
      <c r="H2087" s="13" t="s">
        <v>10</v>
      </c>
      <c r="I2087" s="13" t="s">
        <v>12877</v>
      </c>
      <c r="J2087" s="13" t="s">
        <v>9891</v>
      </c>
      <c r="K2087" s="13">
        <v>26575082</v>
      </c>
      <c r="L2087" s="13">
        <v>26575082</v>
      </c>
      <c r="M2087" s="12" t="s">
        <v>29</v>
      </c>
      <c r="N2087" s="12" t="s">
        <v>1769</v>
      </c>
      <c r="O2087" s="12" t="s">
        <v>4351</v>
      </c>
    </row>
    <row r="2088" spans="1:15">
      <c r="A2088" s="13" t="s">
        <v>11036</v>
      </c>
      <c r="B2088" s="13" t="s">
        <v>11035</v>
      </c>
      <c r="D2088" s="13" t="s">
        <v>11035</v>
      </c>
      <c r="E2088" s="13" t="s">
        <v>11036</v>
      </c>
      <c r="F2088" s="13" t="s">
        <v>11037</v>
      </c>
      <c r="G2088" s="13" t="s">
        <v>4179</v>
      </c>
      <c r="H2088" s="13" t="s">
        <v>10</v>
      </c>
      <c r="I2088" s="13" t="s">
        <v>12877</v>
      </c>
      <c r="J2088" s="13" t="s">
        <v>11038</v>
      </c>
      <c r="K2088" s="13">
        <v>26576034</v>
      </c>
      <c r="L2088" s="13">
        <v>0</v>
      </c>
      <c r="M2088" s="12" t="s">
        <v>29</v>
      </c>
      <c r="N2088" s="12" t="s">
        <v>4314</v>
      </c>
      <c r="O2088" s="12" t="s">
        <v>11037</v>
      </c>
    </row>
    <row r="2089" spans="1:15">
      <c r="A2089" s="13" t="s">
        <v>5032</v>
      </c>
      <c r="B2089" s="13" t="s">
        <v>5033</v>
      </c>
      <c r="D2089" s="13" t="s">
        <v>5033</v>
      </c>
      <c r="E2089" s="13" t="s">
        <v>5032</v>
      </c>
      <c r="F2089" s="13" t="s">
        <v>1130</v>
      </c>
      <c r="G2089" s="13" t="s">
        <v>10749</v>
      </c>
      <c r="H2089" s="13" t="s">
        <v>9</v>
      </c>
      <c r="I2089" s="13" t="s">
        <v>12877</v>
      </c>
      <c r="J2089" s="13" t="s">
        <v>13312</v>
      </c>
      <c r="K2089" s="13">
        <v>27864412</v>
      </c>
      <c r="L2089" s="13">
        <v>27865476</v>
      </c>
      <c r="M2089" s="12" t="s">
        <v>29</v>
      </c>
      <c r="N2089" s="12" t="s">
        <v>3528</v>
      </c>
      <c r="O2089" s="12" t="s">
        <v>1130</v>
      </c>
    </row>
    <row r="2090" spans="1:15">
      <c r="A2090" s="13" t="s">
        <v>5060</v>
      </c>
      <c r="B2090" s="13" t="s">
        <v>5062</v>
      </c>
      <c r="D2090" s="13" t="s">
        <v>5062</v>
      </c>
      <c r="E2090" s="13" t="s">
        <v>5060</v>
      </c>
      <c r="F2090" s="13" t="s">
        <v>5061</v>
      </c>
      <c r="G2090" s="13" t="s">
        <v>10749</v>
      </c>
      <c r="H2090" s="13" t="s">
        <v>13</v>
      </c>
      <c r="I2090" s="13" t="s">
        <v>12877</v>
      </c>
      <c r="J2090" s="13" t="s">
        <v>13313</v>
      </c>
      <c r="K2090" s="13">
        <v>27863244</v>
      </c>
      <c r="L2090" s="13">
        <v>27867185</v>
      </c>
      <c r="M2090" s="12" t="s">
        <v>29</v>
      </c>
      <c r="N2090" s="12" t="s">
        <v>4289</v>
      </c>
      <c r="O2090" s="12" t="s">
        <v>5061</v>
      </c>
    </row>
    <row r="2091" spans="1:15">
      <c r="A2091" s="13" t="s">
        <v>5100</v>
      </c>
      <c r="B2091" s="13" t="s">
        <v>5103</v>
      </c>
      <c r="D2091" s="13" t="s">
        <v>5103</v>
      </c>
      <c r="E2091" s="13" t="s">
        <v>5100</v>
      </c>
      <c r="F2091" s="13" t="s">
        <v>5101</v>
      </c>
      <c r="G2091" s="13" t="s">
        <v>10749</v>
      </c>
      <c r="H2091" s="13" t="s">
        <v>12</v>
      </c>
      <c r="I2091" s="13" t="s">
        <v>12877</v>
      </c>
      <c r="J2091" s="13" t="s">
        <v>5102</v>
      </c>
      <c r="K2091" s="13">
        <v>22001206</v>
      </c>
      <c r="L2091" s="13">
        <v>27751050</v>
      </c>
      <c r="M2091" s="12" t="s">
        <v>29</v>
      </c>
      <c r="N2091" s="12" t="s">
        <v>5099</v>
      </c>
      <c r="O2091" s="12" t="s">
        <v>5101</v>
      </c>
    </row>
    <row r="2092" spans="1:15">
      <c r="A2092" s="13" t="s">
        <v>5089</v>
      </c>
      <c r="B2092" s="13" t="s">
        <v>5091</v>
      </c>
      <c r="D2092" s="13" t="s">
        <v>5091</v>
      </c>
      <c r="E2092" s="13" t="s">
        <v>5089</v>
      </c>
      <c r="F2092" s="13" t="s">
        <v>2942</v>
      </c>
      <c r="G2092" s="13" t="s">
        <v>10749</v>
      </c>
      <c r="H2092" s="13" t="s">
        <v>12</v>
      </c>
      <c r="I2092" s="13" t="s">
        <v>12877</v>
      </c>
      <c r="J2092" s="13" t="s">
        <v>5090</v>
      </c>
      <c r="K2092" s="13">
        <v>22005789</v>
      </c>
      <c r="L2092" s="13">
        <v>0</v>
      </c>
      <c r="M2092" s="12" t="s">
        <v>29</v>
      </c>
      <c r="N2092" s="12" t="s">
        <v>7023</v>
      </c>
      <c r="O2092" s="12" t="s">
        <v>2942</v>
      </c>
    </row>
    <row r="2093" spans="1:15">
      <c r="A2093" s="13" t="s">
        <v>5142</v>
      </c>
      <c r="B2093" s="13" t="s">
        <v>5112</v>
      </c>
      <c r="D2093" s="13" t="s">
        <v>5112</v>
      </c>
      <c r="E2093" s="13" t="s">
        <v>5142</v>
      </c>
      <c r="F2093" s="13" t="s">
        <v>1738</v>
      </c>
      <c r="G2093" s="13" t="s">
        <v>115</v>
      </c>
      <c r="H2093" s="13" t="s">
        <v>186</v>
      </c>
      <c r="I2093" s="13" t="s">
        <v>12877</v>
      </c>
      <c r="J2093" s="13" t="s">
        <v>10398</v>
      </c>
      <c r="K2093" s="13">
        <v>83421798</v>
      </c>
      <c r="L2093" s="13">
        <v>0</v>
      </c>
      <c r="M2093" s="12" t="s">
        <v>29</v>
      </c>
      <c r="N2093" s="12" t="s">
        <v>5141</v>
      </c>
      <c r="O2093" s="12" t="s">
        <v>1738</v>
      </c>
    </row>
    <row r="2094" spans="1:15">
      <c r="A2094" s="13" t="s">
        <v>5119</v>
      </c>
      <c r="B2094" s="13" t="s">
        <v>5113</v>
      </c>
      <c r="D2094" s="13" t="s">
        <v>5113</v>
      </c>
      <c r="E2094" s="13" t="s">
        <v>5119</v>
      </c>
      <c r="F2094" s="13" t="s">
        <v>5120</v>
      </c>
      <c r="G2094" s="13" t="s">
        <v>115</v>
      </c>
      <c r="H2094" s="13" t="s">
        <v>4</v>
      </c>
      <c r="I2094" s="13" t="s">
        <v>12877</v>
      </c>
      <c r="J2094" s="13" t="s">
        <v>11040</v>
      </c>
      <c r="K2094" s="13">
        <v>27760003</v>
      </c>
      <c r="L2094" s="13">
        <v>0</v>
      </c>
      <c r="M2094" s="12" t="s">
        <v>29</v>
      </c>
      <c r="N2094" s="12" t="s">
        <v>5118</v>
      </c>
      <c r="O2094" s="12" t="s">
        <v>5120</v>
      </c>
    </row>
    <row r="2095" spans="1:15">
      <c r="A2095" s="13" t="s">
        <v>113</v>
      </c>
      <c r="B2095" s="13" t="s">
        <v>117</v>
      </c>
      <c r="D2095" s="13" t="s">
        <v>117</v>
      </c>
      <c r="E2095" s="13" t="s">
        <v>113</v>
      </c>
      <c r="F2095" s="13" t="s">
        <v>114</v>
      </c>
      <c r="G2095" s="13" t="s">
        <v>115</v>
      </c>
      <c r="H2095" s="13" t="s">
        <v>5</v>
      </c>
      <c r="I2095" s="13" t="s">
        <v>12877</v>
      </c>
      <c r="J2095" s="13" t="s">
        <v>11993</v>
      </c>
      <c r="K2095" s="13">
        <v>62502136</v>
      </c>
      <c r="L2095" s="13">
        <v>0</v>
      </c>
      <c r="M2095" s="12" t="s">
        <v>29</v>
      </c>
      <c r="N2095" s="12" t="s">
        <v>92</v>
      </c>
      <c r="O2095" s="12" t="s">
        <v>114</v>
      </c>
    </row>
    <row r="2096" spans="1:15">
      <c r="A2096" s="13" t="s">
        <v>5166</v>
      </c>
      <c r="B2096" s="13" t="s">
        <v>5116</v>
      </c>
      <c r="D2096" s="13" t="s">
        <v>5116</v>
      </c>
      <c r="E2096" s="13" t="s">
        <v>5166</v>
      </c>
      <c r="F2096" s="13" t="s">
        <v>2786</v>
      </c>
      <c r="G2096" s="13" t="s">
        <v>115</v>
      </c>
      <c r="H2096" s="13" t="s">
        <v>5</v>
      </c>
      <c r="I2096" s="13" t="s">
        <v>12877</v>
      </c>
      <c r="J2096" s="13" t="s">
        <v>10315</v>
      </c>
      <c r="K2096" s="13">
        <v>27351339</v>
      </c>
      <c r="L2096" s="13">
        <v>27351339</v>
      </c>
      <c r="M2096" s="12" t="s">
        <v>29</v>
      </c>
      <c r="N2096" s="12" t="s">
        <v>4613</v>
      </c>
      <c r="O2096" s="12" t="s">
        <v>2786</v>
      </c>
    </row>
    <row r="2097" spans="1:15">
      <c r="A2097" s="13" t="s">
        <v>6408</v>
      </c>
      <c r="B2097" s="13" t="s">
        <v>5118</v>
      </c>
      <c r="D2097" s="13" t="s">
        <v>5118</v>
      </c>
      <c r="E2097" s="13" t="s">
        <v>6408</v>
      </c>
      <c r="F2097" s="13" t="s">
        <v>6409</v>
      </c>
      <c r="G2097" s="13" t="s">
        <v>115</v>
      </c>
      <c r="H2097" s="13" t="s">
        <v>6</v>
      </c>
      <c r="I2097" s="13" t="s">
        <v>12877</v>
      </c>
      <c r="J2097" s="13" t="s">
        <v>11994</v>
      </c>
      <c r="K2097" s="13">
        <v>27897145</v>
      </c>
      <c r="L2097" s="13">
        <v>0</v>
      </c>
      <c r="M2097" s="12" t="s">
        <v>29</v>
      </c>
      <c r="N2097" s="12" t="s">
        <v>7577</v>
      </c>
      <c r="O2097" s="12" t="s">
        <v>6409</v>
      </c>
    </row>
    <row r="2098" spans="1:15">
      <c r="A2098" s="13" t="s">
        <v>9687</v>
      </c>
      <c r="B2098" s="13" t="s">
        <v>7177</v>
      </c>
      <c r="D2098" s="13" t="s">
        <v>7177</v>
      </c>
      <c r="E2098" s="13" t="s">
        <v>9687</v>
      </c>
      <c r="F2098" s="13" t="s">
        <v>9892</v>
      </c>
      <c r="G2098" s="13" t="s">
        <v>115</v>
      </c>
      <c r="H2098" s="13" t="s">
        <v>5</v>
      </c>
      <c r="I2098" s="13" t="s">
        <v>12877</v>
      </c>
      <c r="J2098" s="13" t="s">
        <v>10537</v>
      </c>
      <c r="K2098" s="13">
        <v>27351153</v>
      </c>
      <c r="L2098" s="13">
        <v>0</v>
      </c>
      <c r="M2098" s="12" t="s">
        <v>29</v>
      </c>
      <c r="N2098" s="12" t="s">
        <v>8006</v>
      </c>
      <c r="O2098" s="12" t="s">
        <v>9892</v>
      </c>
    </row>
    <row r="2099" spans="1:15">
      <c r="A2099" s="13" t="s">
        <v>6423</v>
      </c>
      <c r="B2099" s="13" t="s">
        <v>5123</v>
      </c>
      <c r="D2099" s="13" t="s">
        <v>5123</v>
      </c>
      <c r="E2099" s="13" t="s">
        <v>6423</v>
      </c>
      <c r="F2099" s="13" t="s">
        <v>459</v>
      </c>
      <c r="G2099" s="13" t="s">
        <v>185</v>
      </c>
      <c r="H2099" s="13" t="s">
        <v>14</v>
      </c>
      <c r="I2099" s="13" t="s">
        <v>12877</v>
      </c>
      <c r="J2099" s="13" t="s">
        <v>13314</v>
      </c>
      <c r="K2099" s="13">
        <v>41051059</v>
      </c>
      <c r="L2099" s="13">
        <v>24717306</v>
      </c>
      <c r="M2099" s="12" t="s">
        <v>29</v>
      </c>
      <c r="N2099" s="12" t="s">
        <v>7578</v>
      </c>
      <c r="O2099" s="12" t="s">
        <v>459</v>
      </c>
    </row>
    <row r="2100" spans="1:15">
      <c r="A2100" s="13" t="s">
        <v>11042</v>
      </c>
      <c r="B2100" s="13" t="s">
        <v>11041</v>
      </c>
      <c r="D2100" s="13" t="s">
        <v>11041</v>
      </c>
      <c r="E2100" s="13" t="s">
        <v>11042</v>
      </c>
      <c r="F2100" s="13" t="s">
        <v>1262</v>
      </c>
      <c r="G2100" s="13" t="s">
        <v>1654</v>
      </c>
      <c r="H2100" s="13" t="s">
        <v>5</v>
      </c>
      <c r="I2100" s="13" t="s">
        <v>12877</v>
      </c>
      <c r="J2100" s="13" t="s">
        <v>11043</v>
      </c>
      <c r="K2100" s="13">
        <v>26931093</v>
      </c>
      <c r="L2100" s="13">
        <v>26955509</v>
      </c>
      <c r="M2100" s="12" t="s">
        <v>29</v>
      </c>
      <c r="N2100" s="12" t="s">
        <v>11044</v>
      </c>
      <c r="O2100" s="12" t="s">
        <v>1262</v>
      </c>
    </row>
    <row r="2101" spans="1:15">
      <c r="A2101" s="13" t="s">
        <v>6418</v>
      </c>
      <c r="B2101" s="13" t="s">
        <v>5127</v>
      </c>
      <c r="D2101" s="13" t="s">
        <v>5127</v>
      </c>
      <c r="E2101" s="13" t="s">
        <v>6418</v>
      </c>
      <c r="F2101" s="13" t="s">
        <v>4997</v>
      </c>
      <c r="G2101" s="13" t="s">
        <v>10767</v>
      </c>
      <c r="H2101" s="13" t="s">
        <v>6</v>
      </c>
      <c r="I2101" s="13" t="s">
        <v>12877</v>
      </c>
      <c r="J2101" s="13" t="s">
        <v>8921</v>
      </c>
      <c r="K2101" s="13">
        <v>27640119</v>
      </c>
      <c r="L2101" s="13">
        <v>0</v>
      </c>
      <c r="M2101" s="12" t="s">
        <v>29</v>
      </c>
      <c r="N2101" s="12" t="s">
        <v>7579</v>
      </c>
      <c r="O2101" s="12" t="s">
        <v>4997</v>
      </c>
    </row>
    <row r="2102" spans="1:15">
      <c r="A2102" s="13" t="s">
        <v>6415</v>
      </c>
      <c r="B2102" s="13" t="s">
        <v>5130</v>
      </c>
      <c r="D2102" s="13" t="s">
        <v>5130</v>
      </c>
      <c r="E2102" s="13" t="s">
        <v>6415</v>
      </c>
      <c r="F2102" s="13" t="s">
        <v>104</v>
      </c>
      <c r="G2102" s="13" t="s">
        <v>490</v>
      </c>
      <c r="H2102" s="13" t="s">
        <v>3</v>
      </c>
      <c r="I2102" s="13" t="s">
        <v>12877</v>
      </c>
      <c r="J2102" s="13" t="s">
        <v>9408</v>
      </c>
      <c r="K2102" s="13">
        <v>25461300</v>
      </c>
      <c r="L2102" s="13">
        <v>25461300</v>
      </c>
      <c r="M2102" s="12" t="s">
        <v>29</v>
      </c>
      <c r="N2102" s="12" t="s">
        <v>7580</v>
      </c>
      <c r="O2102" s="12" t="s">
        <v>104</v>
      </c>
    </row>
    <row r="2103" spans="1:15">
      <c r="A2103" s="13" t="s">
        <v>11996</v>
      </c>
      <c r="B2103" s="13" t="s">
        <v>11995</v>
      </c>
      <c r="D2103" s="13" t="s">
        <v>11995</v>
      </c>
      <c r="E2103" s="13" t="s">
        <v>11996</v>
      </c>
      <c r="F2103" s="13" t="s">
        <v>133</v>
      </c>
      <c r="G2103" s="13" t="s">
        <v>10748</v>
      </c>
      <c r="H2103" s="13" t="s">
        <v>9</v>
      </c>
      <c r="I2103" s="13" t="s">
        <v>12877</v>
      </c>
      <c r="J2103" s="13" t="s">
        <v>11997</v>
      </c>
      <c r="K2103" s="13">
        <v>44091719</v>
      </c>
      <c r="L2103" s="13">
        <v>0</v>
      </c>
      <c r="M2103" s="12" t="s">
        <v>29</v>
      </c>
      <c r="N2103" s="12" t="s">
        <v>12382</v>
      </c>
      <c r="O2103" s="12" t="s">
        <v>133</v>
      </c>
    </row>
    <row r="2104" spans="1:15">
      <c r="A2104" s="13" t="s">
        <v>5310</v>
      </c>
      <c r="B2104" s="13" t="s">
        <v>5133</v>
      </c>
      <c r="D2104" s="13" t="s">
        <v>5133</v>
      </c>
      <c r="E2104" s="13" t="s">
        <v>5310</v>
      </c>
      <c r="F2104" s="13" t="s">
        <v>5311</v>
      </c>
      <c r="G2104" s="13" t="s">
        <v>115</v>
      </c>
      <c r="H2104" s="13" t="s">
        <v>12</v>
      </c>
      <c r="I2104" s="13" t="s">
        <v>12877</v>
      </c>
      <c r="J2104" s="13" t="s">
        <v>11045</v>
      </c>
      <c r="K2104" s="13">
        <v>27735242</v>
      </c>
      <c r="L2104" s="13">
        <v>27735242</v>
      </c>
      <c r="M2104" s="12" t="s">
        <v>29</v>
      </c>
      <c r="N2104" s="12" t="s">
        <v>4782</v>
      </c>
      <c r="O2104" s="12" t="s">
        <v>5311</v>
      </c>
    </row>
    <row r="2105" spans="1:15">
      <c r="A2105" s="13" t="s">
        <v>7803</v>
      </c>
      <c r="B2105" s="13" t="s">
        <v>7815</v>
      </c>
      <c r="D2105" s="13" t="s">
        <v>7815</v>
      </c>
      <c r="E2105" s="13" t="s">
        <v>7803</v>
      </c>
      <c r="F2105" s="13" t="s">
        <v>2943</v>
      </c>
      <c r="G2105" s="13" t="s">
        <v>115</v>
      </c>
      <c r="H2105" s="13" t="s">
        <v>12</v>
      </c>
      <c r="I2105" s="13" t="s">
        <v>12877</v>
      </c>
      <c r="J2105" s="13" t="s">
        <v>13315</v>
      </c>
      <c r="K2105" s="13">
        <v>22001071</v>
      </c>
      <c r="L2105" s="13">
        <v>0</v>
      </c>
      <c r="M2105" s="12" t="s">
        <v>29</v>
      </c>
      <c r="N2105" s="12" t="s">
        <v>5312</v>
      </c>
      <c r="O2105" s="12" t="s">
        <v>2943</v>
      </c>
    </row>
    <row r="2106" spans="1:15">
      <c r="A2106" s="13" t="s">
        <v>5325</v>
      </c>
      <c r="B2106" s="13" t="s">
        <v>5134</v>
      </c>
      <c r="D2106" s="13" t="s">
        <v>5134</v>
      </c>
      <c r="E2106" s="13" t="s">
        <v>5325</v>
      </c>
      <c r="F2106" s="13" t="s">
        <v>5326</v>
      </c>
      <c r="G2106" s="13" t="s">
        <v>115</v>
      </c>
      <c r="H2106" s="13" t="s">
        <v>19</v>
      </c>
      <c r="I2106" s="13" t="s">
        <v>12877</v>
      </c>
      <c r="J2106" s="13" t="s">
        <v>10399</v>
      </c>
      <c r="K2106" s="13">
        <v>89468203</v>
      </c>
      <c r="L2106" s="13">
        <v>0</v>
      </c>
      <c r="M2106" s="12" t="s">
        <v>29</v>
      </c>
      <c r="N2106" s="12" t="s">
        <v>7041</v>
      </c>
      <c r="O2106" s="12" t="s">
        <v>5326</v>
      </c>
    </row>
    <row r="2107" spans="1:15">
      <c r="A2107" s="13" t="s">
        <v>5313</v>
      </c>
      <c r="B2107" s="13" t="s">
        <v>5136</v>
      </c>
      <c r="D2107" s="13" t="s">
        <v>5136</v>
      </c>
      <c r="E2107" s="13" t="s">
        <v>5313</v>
      </c>
      <c r="F2107" s="13" t="s">
        <v>5314</v>
      </c>
      <c r="G2107" s="13" t="s">
        <v>115</v>
      </c>
      <c r="H2107" s="13" t="s">
        <v>19</v>
      </c>
      <c r="I2107" s="13" t="s">
        <v>12877</v>
      </c>
      <c r="J2107" s="13" t="s">
        <v>10400</v>
      </c>
      <c r="K2107" s="13">
        <v>87794171</v>
      </c>
      <c r="L2107" s="13">
        <v>0</v>
      </c>
      <c r="M2107" s="12" t="s">
        <v>29</v>
      </c>
      <c r="N2107" s="12" t="s">
        <v>4189</v>
      </c>
      <c r="O2107" s="12" t="s">
        <v>5314</v>
      </c>
    </row>
    <row r="2108" spans="1:15">
      <c r="A2108" s="13" t="s">
        <v>5360</v>
      </c>
      <c r="B2108" s="13" t="s">
        <v>5137</v>
      </c>
      <c r="D2108" s="13" t="s">
        <v>5137</v>
      </c>
      <c r="E2108" s="13" t="s">
        <v>5360</v>
      </c>
      <c r="F2108" s="13" t="s">
        <v>5361</v>
      </c>
      <c r="G2108" s="13" t="s">
        <v>115</v>
      </c>
      <c r="H2108" s="13" t="s">
        <v>13</v>
      </c>
      <c r="I2108" s="13" t="s">
        <v>12877</v>
      </c>
      <c r="J2108" s="13" t="s">
        <v>5362</v>
      </c>
      <c r="K2108" s="13">
        <v>27766053</v>
      </c>
      <c r="L2108" s="13">
        <v>0</v>
      </c>
      <c r="M2108" s="12" t="s">
        <v>29</v>
      </c>
      <c r="N2108" s="12" t="s">
        <v>5359</v>
      </c>
      <c r="O2108" s="12" t="s">
        <v>5361</v>
      </c>
    </row>
    <row r="2109" spans="1:15">
      <c r="A2109" s="13" t="s">
        <v>5430</v>
      </c>
      <c r="B2109" s="13" t="s">
        <v>5139</v>
      </c>
      <c r="D2109" s="13" t="s">
        <v>5139</v>
      </c>
      <c r="E2109" s="13" t="s">
        <v>5430</v>
      </c>
      <c r="F2109" s="13" t="s">
        <v>3354</v>
      </c>
      <c r="G2109" s="13" t="s">
        <v>115</v>
      </c>
      <c r="H2109" s="13" t="s">
        <v>4</v>
      </c>
      <c r="I2109" s="13" t="s">
        <v>12877</v>
      </c>
      <c r="J2109" s="13" t="s">
        <v>10401</v>
      </c>
      <c r="K2109" s="13">
        <v>27766561</v>
      </c>
      <c r="L2109" s="13">
        <v>0</v>
      </c>
      <c r="M2109" s="12" t="s">
        <v>29</v>
      </c>
      <c r="N2109" s="12" t="s">
        <v>2164</v>
      </c>
      <c r="O2109" s="12" t="s">
        <v>3354</v>
      </c>
    </row>
    <row r="2110" spans="1:15">
      <c r="A2110" s="13" t="s">
        <v>5428</v>
      </c>
      <c r="B2110" s="13" t="s">
        <v>5141</v>
      </c>
      <c r="D2110" s="13" t="s">
        <v>5141</v>
      </c>
      <c r="E2110" s="13" t="s">
        <v>5428</v>
      </c>
      <c r="F2110" s="13" t="s">
        <v>5429</v>
      </c>
      <c r="G2110" s="13" t="s">
        <v>115</v>
      </c>
      <c r="H2110" s="13" t="s">
        <v>17</v>
      </c>
      <c r="I2110" s="13" t="s">
        <v>12877</v>
      </c>
      <c r="J2110" s="13" t="s">
        <v>11046</v>
      </c>
      <c r="K2110" s="13">
        <v>27321041</v>
      </c>
      <c r="L2110" s="13">
        <v>0</v>
      </c>
      <c r="M2110" s="12" t="s">
        <v>29</v>
      </c>
      <c r="N2110" s="12" t="s">
        <v>2946</v>
      </c>
      <c r="O2110" s="12" t="s">
        <v>5429</v>
      </c>
    </row>
    <row r="2111" spans="1:15">
      <c r="A2111" s="13" t="s">
        <v>6392</v>
      </c>
      <c r="B2111" s="13" t="s">
        <v>5143</v>
      </c>
      <c r="D2111" s="13" t="s">
        <v>5143</v>
      </c>
      <c r="E2111" s="13" t="s">
        <v>6392</v>
      </c>
      <c r="F2111" s="13" t="s">
        <v>7582</v>
      </c>
      <c r="G2111" s="13" t="s">
        <v>10748</v>
      </c>
      <c r="H2111" s="13" t="s">
        <v>9</v>
      </c>
      <c r="I2111" s="13" t="s">
        <v>12877</v>
      </c>
      <c r="J2111" s="13" t="s">
        <v>13316</v>
      </c>
      <c r="K2111" s="13">
        <v>27679908</v>
      </c>
      <c r="L2111" s="13">
        <v>0</v>
      </c>
      <c r="M2111" s="12" t="s">
        <v>29</v>
      </c>
      <c r="N2111" s="12" t="s">
        <v>7581</v>
      </c>
      <c r="O2111" s="12" t="s">
        <v>7582</v>
      </c>
    </row>
    <row r="2112" spans="1:15">
      <c r="A2112" s="13" t="s">
        <v>6122</v>
      </c>
      <c r="B2112" s="13" t="s">
        <v>5147</v>
      </c>
      <c r="D2112" s="13" t="s">
        <v>5147</v>
      </c>
      <c r="E2112" s="13" t="s">
        <v>6122</v>
      </c>
      <c r="F2112" s="13" t="s">
        <v>6123</v>
      </c>
      <c r="G2112" s="13" t="s">
        <v>10748</v>
      </c>
      <c r="H2112" s="13" t="s">
        <v>6</v>
      </c>
      <c r="I2112" s="13" t="s">
        <v>12877</v>
      </c>
      <c r="J2112" s="13" t="s">
        <v>13317</v>
      </c>
      <c r="K2112" s="13">
        <v>89707057</v>
      </c>
      <c r="L2112" s="13">
        <v>0</v>
      </c>
      <c r="M2112" s="12" t="s">
        <v>29</v>
      </c>
      <c r="N2112" s="12" t="s">
        <v>7583</v>
      </c>
      <c r="O2112" s="12" t="s">
        <v>6123</v>
      </c>
    </row>
    <row r="2113" spans="1:15">
      <c r="A2113" s="13" t="s">
        <v>6201</v>
      </c>
      <c r="B2113" s="13" t="s">
        <v>5149</v>
      </c>
      <c r="D2113" s="13" t="s">
        <v>5149</v>
      </c>
      <c r="E2113" s="13" t="s">
        <v>6201</v>
      </c>
      <c r="F2113" s="13" t="s">
        <v>6202</v>
      </c>
      <c r="G2113" s="13" t="s">
        <v>10748</v>
      </c>
      <c r="H2113" s="13" t="s">
        <v>6</v>
      </c>
      <c r="I2113" s="13" t="s">
        <v>12877</v>
      </c>
      <c r="J2113" s="13" t="s">
        <v>13318</v>
      </c>
      <c r="K2113" s="13">
        <v>27166805</v>
      </c>
      <c r="L2113" s="13">
        <v>0</v>
      </c>
      <c r="M2113" s="12" t="s">
        <v>29</v>
      </c>
      <c r="N2113" s="12" t="s">
        <v>7584</v>
      </c>
      <c r="O2113" s="12" t="s">
        <v>6202</v>
      </c>
    </row>
    <row r="2114" spans="1:15">
      <c r="A2114" s="13" t="s">
        <v>6226</v>
      </c>
      <c r="B2114" s="13" t="s">
        <v>5150</v>
      </c>
      <c r="D2114" s="13" t="s">
        <v>5150</v>
      </c>
      <c r="E2114" s="13" t="s">
        <v>6226</v>
      </c>
      <c r="F2114" s="13" t="s">
        <v>252</v>
      </c>
      <c r="G2114" s="13" t="s">
        <v>10748</v>
      </c>
      <c r="H2114" s="13" t="s">
        <v>7</v>
      </c>
      <c r="I2114" s="13" t="s">
        <v>12877</v>
      </c>
      <c r="J2114" s="13" t="s">
        <v>11998</v>
      </c>
      <c r="K2114" s="13">
        <v>22001453</v>
      </c>
      <c r="L2114" s="13">
        <v>27633911</v>
      </c>
      <c r="M2114" s="12" t="s">
        <v>29</v>
      </c>
      <c r="N2114" s="12" t="s">
        <v>7585</v>
      </c>
      <c r="O2114" s="12" t="s">
        <v>252</v>
      </c>
    </row>
    <row r="2115" spans="1:15">
      <c r="A2115" s="13" t="s">
        <v>7025</v>
      </c>
      <c r="B2115" s="13" t="s">
        <v>7026</v>
      </c>
      <c r="D2115" s="13" t="s">
        <v>7026</v>
      </c>
      <c r="E2115" s="13" t="s">
        <v>7025</v>
      </c>
      <c r="F2115" s="13" t="s">
        <v>3537</v>
      </c>
      <c r="G2115" s="13" t="s">
        <v>10748</v>
      </c>
      <c r="H2115" s="13" t="s">
        <v>4</v>
      </c>
      <c r="I2115" s="13" t="s">
        <v>12877</v>
      </c>
      <c r="J2115" s="13" t="s">
        <v>13319</v>
      </c>
      <c r="K2115" s="13">
        <v>27632058</v>
      </c>
      <c r="L2115" s="13">
        <v>0</v>
      </c>
      <c r="M2115" s="12" t="s">
        <v>29</v>
      </c>
      <c r="N2115" s="12" t="s">
        <v>4817</v>
      </c>
      <c r="O2115" s="12" t="s">
        <v>3537</v>
      </c>
    </row>
    <row r="2116" spans="1:15">
      <c r="A2116" s="13" t="s">
        <v>5772</v>
      </c>
      <c r="B2116" s="13" t="s">
        <v>5153</v>
      </c>
      <c r="D2116" s="13" t="s">
        <v>5153</v>
      </c>
      <c r="E2116" s="13" t="s">
        <v>5772</v>
      </c>
      <c r="F2116" s="13" t="s">
        <v>639</v>
      </c>
      <c r="G2116" s="13" t="s">
        <v>10748</v>
      </c>
      <c r="H2116" s="13" t="s">
        <v>7</v>
      </c>
      <c r="I2116" s="13" t="s">
        <v>12877</v>
      </c>
      <c r="J2116" s="13" t="s">
        <v>10143</v>
      </c>
      <c r="K2116" s="13">
        <v>27638015</v>
      </c>
      <c r="L2116" s="13">
        <v>27638015</v>
      </c>
      <c r="M2116" s="12" t="s">
        <v>29</v>
      </c>
      <c r="N2116" s="12" t="s">
        <v>2896</v>
      </c>
      <c r="O2116" s="12" t="s">
        <v>639</v>
      </c>
    </row>
    <row r="2117" spans="1:15">
      <c r="A2117" s="13" t="s">
        <v>5788</v>
      </c>
      <c r="B2117" s="13" t="s">
        <v>5156</v>
      </c>
      <c r="D2117" s="13" t="s">
        <v>5156</v>
      </c>
      <c r="E2117" s="13" t="s">
        <v>5788</v>
      </c>
      <c r="F2117" s="13" t="s">
        <v>5789</v>
      </c>
      <c r="G2117" s="13" t="s">
        <v>10748</v>
      </c>
      <c r="H2117" s="13" t="s">
        <v>4</v>
      </c>
      <c r="I2117" s="13" t="s">
        <v>12877</v>
      </c>
      <c r="J2117" s="13" t="s">
        <v>8856</v>
      </c>
      <c r="K2117" s="13">
        <v>44092774</v>
      </c>
      <c r="L2117" s="13">
        <v>0</v>
      </c>
      <c r="M2117" s="12" t="s">
        <v>29</v>
      </c>
      <c r="N2117" s="12" t="s">
        <v>5787</v>
      </c>
      <c r="O2117" s="12" t="s">
        <v>5789</v>
      </c>
    </row>
    <row r="2118" spans="1:15">
      <c r="A2118" s="13" t="s">
        <v>6413</v>
      </c>
      <c r="B2118" s="13" t="s">
        <v>5157</v>
      </c>
      <c r="D2118" s="13" t="s">
        <v>5157</v>
      </c>
      <c r="E2118" s="13" t="s">
        <v>6413</v>
      </c>
      <c r="F2118" s="13" t="s">
        <v>6414</v>
      </c>
      <c r="G2118" s="13" t="s">
        <v>10748</v>
      </c>
      <c r="H2118" s="13" t="s">
        <v>12</v>
      </c>
      <c r="I2118" s="13" t="s">
        <v>12877</v>
      </c>
      <c r="J2118" s="13" t="s">
        <v>13320</v>
      </c>
      <c r="K2118" s="13">
        <v>44090967</v>
      </c>
      <c r="L2118" s="13">
        <v>0</v>
      </c>
      <c r="M2118" s="12" t="s">
        <v>29</v>
      </c>
      <c r="N2118" s="12" t="s">
        <v>7586</v>
      </c>
      <c r="O2118" s="12" t="s">
        <v>6414</v>
      </c>
    </row>
    <row r="2119" spans="1:15">
      <c r="A2119" s="13" t="s">
        <v>1450</v>
      </c>
      <c r="B2119" s="13" t="s">
        <v>1452</v>
      </c>
      <c r="D2119" s="13" t="s">
        <v>1452</v>
      </c>
      <c r="E2119" s="13" t="s">
        <v>1450</v>
      </c>
      <c r="F2119" s="13" t="s">
        <v>1451</v>
      </c>
      <c r="G2119" s="13" t="s">
        <v>10756</v>
      </c>
      <c r="H2119" s="13" t="s">
        <v>9</v>
      </c>
      <c r="I2119" s="13" t="s">
        <v>12877</v>
      </c>
      <c r="J2119" s="13" t="s">
        <v>10911</v>
      </c>
      <c r="K2119" s="13">
        <v>44039454</v>
      </c>
      <c r="L2119" s="13">
        <v>0</v>
      </c>
      <c r="M2119" s="12" t="s">
        <v>29</v>
      </c>
      <c r="N2119" s="12" t="s">
        <v>6867</v>
      </c>
      <c r="O2119" s="12" t="s">
        <v>1451</v>
      </c>
    </row>
    <row r="2120" spans="1:15">
      <c r="A2120" s="13" t="s">
        <v>4552</v>
      </c>
      <c r="B2120" s="13" t="s">
        <v>4554</v>
      </c>
      <c r="D2120" s="13" t="s">
        <v>4554</v>
      </c>
      <c r="E2120" s="13" t="s">
        <v>4552</v>
      </c>
      <c r="F2120" s="13" t="s">
        <v>4553</v>
      </c>
      <c r="G2120" s="13" t="s">
        <v>167</v>
      </c>
      <c r="H2120" s="13" t="s">
        <v>6</v>
      </c>
      <c r="I2120" s="13" t="s">
        <v>12877</v>
      </c>
      <c r="J2120" s="13" t="s">
        <v>13321</v>
      </c>
      <c r="K2120" s="13">
        <v>24701217</v>
      </c>
      <c r="L2120" s="13">
        <v>0</v>
      </c>
      <c r="M2120" s="12" t="s">
        <v>29</v>
      </c>
      <c r="N2120" s="12" t="s">
        <v>4551</v>
      </c>
      <c r="O2120" s="12" t="s">
        <v>4553</v>
      </c>
    </row>
    <row r="2121" spans="1:15">
      <c r="A2121" s="13" t="s">
        <v>4625</v>
      </c>
      <c r="B2121" s="13" t="s">
        <v>4626</v>
      </c>
      <c r="D2121" s="13" t="s">
        <v>4626</v>
      </c>
      <c r="E2121" s="13" t="s">
        <v>4625</v>
      </c>
      <c r="F2121" s="13" t="s">
        <v>4110</v>
      </c>
      <c r="G2121" s="13" t="s">
        <v>167</v>
      </c>
      <c r="H2121" s="13" t="s">
        <v>6</v>
      </c>
      <c r="I2121" s="13" t="s">
        <v>12877</v>
      </c>
      <c r="J2121" s="13" t="s">
        <v>12001</v>
      </c>
      <c r="K2121" s="13">
        <v>24666009</v>
      </c>
      <c r="L2121" s="13">
        <v>24666009</v>
      </c>
      <c r="M2121" s="12" t="s">
        <v>29</v>
      </c>
      <c r="N2121" s="12" t="s">
        <v>4550</v>
      </c>
      <c r="O2121" s="12" t="s">
        <v>4110</v>
      </c>
    </row>
    <row r="2122" spans="1:15">
      <c r="A2122" s="13" t="s">
        <v>5986</v>
      </c>
      <c r="B2122" s="13" t="s">
        <v>5163</v>
      </c>
      <c r="D2122" s="13" t="s">
        <v>5163</v>
      </c>
      <c r="E2122" s="13" t="s">
        <v>5986</v>
      </c>
      <c r="F2122" s="13" t="s">
        <v>2997</v>
      </c>
      <c r="G2122" s="13" t="s">
        <v>167</v>
      </c>
      <c r="H2122" s="13" t="s">
        <v>12</v>
      </c>
      <c r="I2122" s="13" t="s">
        <v>12877</v>
      </c>
      <c r="J2122" s="13" t="s">
        <v>13322</v>
      </c>
      <c r="K2122" s="13">
        <v>24708169</v>
      </c>
      <c r="L2122" s="13">
        <v>24708169</v>
      </c>
      <c r="M2122" s="12" t="s">
        <v>29</v>
      </c>
      <c r="N2122" s="12" t="s">
        <v>7587</v>
      </c>
      <c r="O2122" s="12" t="s">
        <v>2997</v>
      </c>
    </row>
    <row r="2123" spans="1:15">
      <c r="A2123" s="13" t="s">
        <v>4611</v>
      </c>
      <c r="B2123" s="13" t="s">
        <v>4613</v>
      </c>
      <c r="D2123" s="13" t="s">
        <v>4613</v>
      </c>
      <c r="E2123" s="13" t="s">
        <v>4611</v>
      </c>
      <c r="F2123" s="13" t="s">
        <v>4612</v>
      </c>
      <c r="G2123" s="13" t="s">
        <v>167</v>
      </c>
      <c r="H2123" s="13" t="s">
        <v>6</v>
      </c>
      <c r="I2123" s="13" t="s">
        <v>12877</v>
      </c>
      <c r="J2123" s="13" t="s">
        <v>12002</v>
      </c>
      <c r="K2123" s="13">
        <v>24668812</v>
      </c>
      <c r="L2123" s="13">
        <v>24708152</v>
      </c>
      <c r="M2123" s="12" t="s">
        <v>29</v>
      </c>
      <c r="N2123" s="12" t="s">
        <v>4610</v>
      </c>
      <c r="O2123" s="12" t="s">
        <v>4612</v>
      </c>
    </row>
    <row r="2124" spans="1:15">
      <c r="A2124" s="13" t="s">
        <v>6147</v>
      </c>
      <c r="B2124" s="13" t="s">
        <v>5167</v>
      </c>
      <c r="D2124" s="13" t="s">
        <v>5167</v>
      </c>
      <c r="E2124" s="13" t="s">
        <v>6147</v>
      </c>
      <c r="F2124" s="13" t="s">
        <v>6148</v>
      </c>
      <c r="G2124" s="13" t="s">
        <v>167</v>
      </c>
      <c r="H2124" s="13" t="s">
        <v>12</v>
      </c>
      <c r="I2124" s="13" t="s">
        <v>12877</v>
      </c>
      <c r="J2124" s="13" t="s">
        <v>12000</v>
      </c>
      <c r="K2124" s="13">
        <v>24708049</v>
      </c>
      <c r="L2124" s="13">
        <v>0</v>
      </c>
      <c r="M2124" s="12" t="s">
        <v>29</v>
      </c>
      <c r="N2124" s="12" t="s">
        <v>7588</v>
      </c>
      <c r="O2124" s="12" t="s">
        <v>6148</v>
      </c>
    </row>
    <row r="2125" spans="1:15">
      <c r="A2125" s="13" t="s">
        <v>3153</v>
      </c>
      <c r="B2125" s="13" t="s">
        <v>3154</v>
      </c>
      <c r="D2125" s="13" t="s">
        <v>3154</v>
      </c>
      <c r="E2125" s="13" t="s">
        <v>3153</v>
      </c>
      <c r="F2125" s="13" t="s">
        <v>372</v>
      </c>
      <c r="G2125" s="13" t="s">
        <v>490</v>
      </c>
      <c r="H2125" s="13" t="s">
        <v>3</v>
      </c>
      <c r="I2125" s="13" t="s">
        <v>12877</v>
      </c>
      <c r="J2125" s="13" t="s">
        <v>9409</v>
      </c>
      <c r="K2125" s="13">
        <v>25461741</v>
      </c>
      <c r="L2125" s="13">
        <v>0</v>
      </c>
      <c r="M2125" s="12" t="s">
        <v>29</v>
      </c>
      <c r="N2125" s="12" t="s">
        <v>3152</v>
      </c>
      <c r="O2125" s="12" t="s">
        <v>372</v>
      </c>
    </row>
    <row r="2126" spans="1:15">
      <c r="A2126" s="13" t="s">
        <v>3914</v>
      </c>
      <c r="B2126" s="13" t="s">
        <v>3915</v>
      </c>
      <c r="D2126" s="13" t="s">
        <v>3915</v>
      </c>
      <c r="E2126" s="13" t="s">
        <v>3914</v>
      </c>
      <c r="F2126" s="13" t="s">
        <v>6789</v>
      </c>
      <c r="G2126" s="13" t="s">
        <v>10767</v>
      </c>
      <c r="H2126" s="13" t="s">
        <v>3</v>
      </c>
      <c r="I2126" s="13" t="s">
        <v>12877</v>
      </c>
      <c r="J2126" s="13" t="s">
        <v>12003</v>
      </c>
      <c r="K2126" s="13">
        <v>27611672</v>
      </c>
      <c r="L2126" s="13">
        <v>0</v>
      </c>
      <c r="M2126" s="12" t="s">
        <v>29</v>
      </c>
      <c r="N2126" s="12" t="s">
        <v>2968</v>
      </c>
      <c r="O2126" s="12" t="s">
        <v>6789</v>
      </c>
    </row>
    <row r="2127" spans="1:15">
      <c r="A2127" s="13" t="s">
        <v>893</v>
      </c>
      <c r="B2127" s="13" t="s">
        <v>6678</v>
      </c>
      <c r="D2127" s="13" t="s">
        <v>6678</v>
      </c>
      <c r="E2127" s="13" t="s">
        <v>893</v>
      </c>
      <c r="F2127" s="13" t="s">
        <v>811</v>
      </c>
      <c r="G2127" s="13" t="s">
        <v>297</v>
      </c>
      <c r="H2127" s="13" t="s">
        <v>6</v>
      </c>
      <c r="I2127" s="13" t="s">
        <v>12877</v>
      </c>
      <c r="J2127" s="13" t="s">
        <v>7032</v>
      </c>
      <c r="K2127" s="13">
        <v>24166951</v>
      </c>
      <c r="L2127" s="13">
        <v>0</v>
      </c>
      <c r="M2127" s="12" t="s">
        <v>29</v>
      </c>
      <c r="N2127" s="12" t="s">
        <v>892</v>
      </c>
      <c r="O2127" s="12" t="s">
        <v>811</v>
      </c>
    </row>
    <row r="2128" spans="1:15">
      <c r="A2128" s="13" t="s">
        <v>6267</v>
      </c>
      <c r="B2128" s="13" t="s">
        <v>6679</v>
      </c>
      <c r="D2128" s="13" t="s">
        <v>6679</v>
      </c>
      <c r="E2128" s="13" t="s">
        <v>6267</v>
      </c>
      <c r="F2128" s="13" t="s">
        <v>6268</v>
      </c>
      <c r="G2128" s="13" t="s">
        <v>3519</v>
      </c>
      <c r="H2128" s="13" t="s">
        <v>9</v>
      </c>
      <c r="I2128" s="13" t="s">
        <v>12877</v>
      </c>
      <c r="J2128" s="13" t="s">
        <v>13323</v>
      </c>
      <c r="K2128" s="13">
        <v>22064797</v>
      </c>
      <c r="L2128" s="13">
        <v>0</v>
      </c>
      <c r="M2128" s="12" t="s">
        <v>29</v>
      </c>
      <c r="N2128" s="12" t="s">
        <v>7589</v>
      </c>
      <c r="O2128" s="12" t="s">
        <v>6268</v>
      </c>
    </row>
    <row r="2129" spans="1:15">
      <c r="A2129" s="13" t="s">
        <v>4043</v>
      </c>
      <c r="B2129" s="13" t="s">
        <v>6680</v>
      </c>
      <c r="D2129" s="13" t="s">
        <v>6680</v>
      </c>
      <c r="E2129" s="13" t="s">
        <v>4043</v>
      </c>
      <c r="F2129" s="13" t="s">
        <v>1836</v>
      </c>
      <c r="G2129" s="13" t="s">
        <v>792</v>
      </c>
      <c r="H2129" s="13" t="s">
        <v>7</v>
      </c>
      <c r="I2129" s="13" t="s">
        <v>12877</v>
      </c>
      <c r="J2129" s="13" t="s">
        <v>13324</v>
      </c>
      <c r="K2129" s="13">
        <v>87062812</v>
      </c>
      <c r="L2129" s="13">
        <v>26777025</v>
      </c>
      <c r="M2129" s="12" t="s">
        <v>29</v>
      </c>
      <c r="N2129" s="12" t="s">
        <v>4042</v>
      </c>
      <c r="O2129" s="12" t="s">
        <v>1836</v>
      </c>
    </row>
    <row r="2130" spans="1:15">
      <c r="A2130" s="13" t="s">
        <v>4798</v>
      </c>
      <c r="B2130" s="13" t="s">
        <v>6681</v>
      </c>
      <c r="D2130" s="13" t="s">
        <v>6681</v>
      </c>
      <c r="E2130" s="13" t="s">
        <v>4798</v>
      </c>
      <c r="F2130" s="13" t="s">
        <v>813</v>
      </c>
      <c r="G2130" s="13" t="s">
        <v>116</v>
      </c>
      <c r="H2130" s="13" t="s">
        <v>5</v>
      </c>
      <c r="I2130" s="13" t="s">
        <v>12877</v>
      </c>
      <c r="J2130" s="13" t="s">
        <v>11238</v>
      </c>
      <c r="K2130" s="13">
        <v>26615290</v>
      </c>
      <c r="L2130" s="13">
        <v>26615290</v>
      </c>
      <c r="M2130" s="12" t="s">
        <v>29</v>
      </c>
      <c r="N2130" s="12" t="s">
        <v>1098</v>
      </c>
      <c r="O2130" s="12" t="s">
        <v>813</v>
      </c>
    </row>
    <row r="2131" spans="1:15">
      <c r="A2131" s="13" t="s">
        <v>624</v>
      </c>
      <c r="B2131" s="13" t="s">
        <v>628</v>
      </c>
      <c r="D2131" s="13" t="s">
        <v>628</v>
      </c>
      <c r="E2131" s="13" t="s">
        <v>624</v>
      </c>
      <c r="F2131" s="13" t="s">
        <v>625</v>
      </c>
      <c r="G2131" s="13" t="s">
        <v>43</v>
      </c>
      <c r="H2131" s="13" t="s">
        <v>7</v>
      </c>
      <c r="I2131" s="13" t="s">
        <v>12877</v>
      </c>
      <c r="J2131" s="13" t="s">
        <v>627</v>
      </c>
      <c r="K2131" s="13">
        <v>24102009</v>
      </c>
      <c r="L2131" s="13">
        <v>24102009</v>
      </c>
      <c r="M2131" s="12" t="s">
        <v>29</v>
      </c>
      <c r="N2131" s="12" t="s">
        <v>586</v>
      </c>
      <c r="O2131" s="12" t="s">
        <v>625</v>
      </c>
    </row>
    <row r="2132" spans="1:15">
      <c r="A2132" s="13" t="s">
        <v>6404</v>
      </c>
      <c r="B2132" s="13" t="s">
        <v>5180</v>
      </c>
      <c r="D2132" s="13" t="s">
        <v>5180</v>
      </c>
      <c r="E2132" s="13" t="s">
        <v>6404</v>
      </c>
      <c r="F2132" s="13" t="s">
        <v>6405</v>
      </c>
      <c r="G2132" s="13" t="s">
        <v>10737</v>
      </c>
      <c r="H2132" s="13" t="s">
        <v>9</v>
      </c>
      <c r="I2132" s="13" t="s">
        <v>12877</v>
      </c>
      <c r="J2132" s="13" t="s">
        <v>10861</v>
      </c>
      <c r="K2132" s="13">
        <v>22142297</v>
      </c>
      <c r="L2132" s="13">
        <v>0</v>
      </c>
      <c r="M2132" s="12" t="s">
        <v>29</v>
      </c>
      <c r="N2132" s="12" t="s">
        <v>7590</v>
      </c>
      <c r="O2132" s="12" t="s">
        <v>6405</v>
      </c>
    </row>
    <row r="2133" spans="1:15">
      <c r="A2133" s="13" t="s">
        <v>336</v>
      </c>
      <c r="B2133" s="13" t="s">
        <v>337</v>
      </c>
      <c r="D2133" s="13" t="s">
        <v>337</v>
      </c>
      <c r="E2133" s="13" t="s">
        <v>336</v>
      </c>
      <c r="F2133" s="13" t="s">
        <v>10404</v>
      </c>
      <c r="G2133" s="13" t="s">
        <v>10736</v>
      </c>
      <c r="H2133" s="13" t="s">
        <v>6</v>
      </c>
      <c r="I2133" s="13" t="s">
        <v>12877</v>
      </c>
      <c r="J2133" s="13" t="s">
        <v>11050</v>
      </c>
      <c r="K2133" s="13">
        <v>22822669</v>
      </c>
      <c r="L2133" s="13">
        <v>22822669</v>
      </c>
      <c r="M2133" s="12" t="s">
        <v>29</v>
      </c>
      <c r="N2133" s="12" t="s">
        <v>335</v>
      </c>
      <c r="O2133" s="12" t="s">
        <v>10404</v>
      </c>
    </row>
    <row r="2134" spans="1:15">
      <c r="A2134" s="13" t="s">
        <v>1049</v>
      </c>
      <c r="B2134" s="13" t="s">
        <v>1050</v>
      </c>
      <c r="D2134" s="13" t="s">
        <v>1050</v>
      </c>
      <c r="E2134" s="13" t="s">
        <v>1049</v>
      </c>
      <c r="F2134" s="13" t="s">
        <v>555</v>
      </c>
      <c r="G2134" s="13" t="s">
        <v>297</v>
      </c>
      <c r="H2134" s="13" t="s">
        <v>10</v>
      </c>
      <c r="I2134" s="13" t="s">
        <v>12877</v>
      </c>
      <c r="J2134" s="13" t="s">
        <v>13325</v>
      </c>
      <c r="K2134" s="13">
        <v>26432587</v>
      </c>
      <c r="L2134" s="13">
        <v>26432587</v>
      </c>
      <c r="M2134" s="12" t="s">
        <v>29</v>
      </c>
      <c r="N2134" s="12" t="s">
        <v>1048</v>
      </c>
      <c r="O2134" s="12" t="s">
        <v>555</v>
      </c>
    </row>
    <row r="2135" spans="1:15">
      <c r="A2135" s="13" t="s">
        <v>2143</v>
      </c>
      <c r="B2135" s="13" t="s">
        <v>2144</v>
      </c>
      <c r="D2135" s="13" t="s">
        <v>2144</v>
      </c>
      <c r="E2135" s="13" t="s">
        <v>2143</v>
      </c>
      <c r="F2135" s="13" t="s">
        <v>372</v>
      </c>
      <c r="G2135" s="13" t="s">
        <v>74</v>
      </c>
      <c r="H2135" s="13" t="s">
        <v>13</v>
      </c>
      <c r="I2135" s="13" t="s">
        <v>12877</v>
      </c>
      <c r="J2135" s="13" t="s">
        <v>11052</v>
      </c>
      <c r="K2135" s="13">
        <v>24286812</v>
      </c>
      <c r="L2135" s="13">
        <v>0</v>
      </c>
      <c r="M2135" s="12" t="s">
        <v>29</v>
      </c>
      <c r="N2135" s="12" t="s">
        <v>2142</v>
      </c>
      <c r="O2135" s="12" t="s">
        <v>372</v>
      </c>
    </row>
    <row r="2136" spans="1:15">
      <c r="A2136" s="13" t="s">
        <v>2268</v>
      </c>
      <c r="B2136" s="13" t="s">
        <v>2269</v>
      </c>
      <c r="D2136" s="13" t="s">
        <v>2269</v>
      </c>
      <c r="E2136" s="13" t="s">
        <v>2268</v>
      </c>
      <c r="F2136" s="13" t="s">
        <v>11053</v>
      </c>
      <c r="G2136" s="13" t="s">
        <v>73</v>
      </c>
      <c r="H2136" s="13" t="s">
        <v>4</v>
      </c>
      <c r="I2136" s="13" t="s">
        <v>12877</v>
      </c>
      <c r="J2136" s="13" t="s">
        <v>11054</v>
      </c>
      <c r="K2136" s="13">
        <v>24470008</v>
      </c>
      <c r="L2136" s="13">
        <v>24451606</v>
      </c>
      <c r="M2136" s="12" t="s">
        <v>29</v>
      </c>
      <c r="N2136" s="12" t="s">
        <v>2267</v>
      </c>
      <c r="O2136" s="12" t="s">
        <v>11053</v>
      </c>
    </row>
    <row r="2137" spans="1:15">
      <c r="A2137" s="13" t="s">
        <v>2337</v>
      </c>
      <c r="B2137" s="13" t="s">
        <v>2338</v>
      </c>
      <c r="D2137" s="13" t="s">
        <v>2338</v>
      </c>
      <c r="E2137" s="13" t="s">
        <v>2337</v>
      </c>
      <c r="F2137" s="13" t="s">
        <v>708</v>
      </c>
      <c r="G2137" s="13" t="s">
        <v>73</v>
      </c>
      <c r="H2137" s="13" t="s">
        <v>5</v>
      </c>
      <c r="I2137" s="13" t="s">
        <v>12877</v>
      </c>
      <c r="J2137" s="13" t="s">
        <v>10405</v>
      </c>
      <c r="K2137" s="13">
        <v>24458976</v>
      </c>
      <c r="L2137" s="13">
        <v>24458976</v>
      </c>
      <c r="M2137" s="12" t="s">
        <v>29</v>
      </c>
      <c r="N2137" s="12" t="s">
        <v>7591</v>
      </c>
      <c r="O2137" s="12" t="s">
        <v>708</v>
      </c>
    </row>
    <row r="2138" spans="1:15">
      <c r="A2138" s="13" t="s">
        <v>2311</v>
      </c>
      <c r="B2138" s="13" t="s">
        <v>2313</v>
      </c>
      <c r="D2138" s="13" t="s">
        <v>2313</v>
      </c>
      <c r="E2138" s="13" t="s">
        <v>2311</v>
      </c>
      <c r="F2138" s="13" t="s">
        <v>2312</v>
      </c>
      <c r="G2138" s="13" t="s">
        <v>73</v>
      </c>
      <c r="H2138" s="13" t="s">
        <v>5</v>
      </c>
      <c r="I2138" s="13" t="s">
        <v>12877</v>
      </c>
      <c r="J2138" s="13" t="s">
        <v>10406</v>
      </c>
      <c r="K2138" s="13">
        <v>24454706</v>
      </c>
      <c r="L2138" s="13">
        <v>24454706</v>
      </c>
      <c r="M2138" s="12" t="s">
        <v>29</v>
      </c>
      <c r="N2138" s="12" t="s">
        <v>1639</v>
      </c>
      <c r="O2138" s="12" t="s">
        <v>2312</v>
      </c>
    </row>
    <row r="2139" spans="1:15">
      <c r="A2139" s="13" t="s">
        <v>11056</v>
      </c>
      <c r="B2139" s="13" t="s">
        <v>11055</v>
      </c>
      <c r="D2139" s="13" t="s">
        <v>11055</v>
      </c>
      <c r="E2139" s="13" t="s">
        <v>11056</v>
      </c>
      <c r="F2139" s="13" t="s">
        <v>11057</v>
      </c>
      <c r="G2139" s="13" t="s">
        <v>490</v>
      </c>
      <c r="H2139" s="13" t="s">
        <v>3</v>
      </c>
      <c r="I2139" s="13" t="s">
        <v>12877</v>
      </c>
      <c r="J2139" s="13" t="s">
        <v>13326</v>
      </c>
      <c r="K2139" s="13">
        <v>25462950</v>
      </c>
      <c r="L2139" s="13">
        <v>25462950</v>
      </c>
      <c r="M2139" s="12" t="s">
        <v>29</v>
      </c>
      <c r="N2139" s="12" t="s">
        <v>3176</v>
      </c>
      <c r="O2139" s="12" t="s">
        <v>11057</v>
      </c>
    </row>
    <row r="2140" spans="1:15">
      <c r="A2140" s="13" t="s">
        <v>3415</v>
      </c>
      <c r="B2140" s="13" t="s">
        <v>3418</v>
      </c>
      <c r="D2140" s="13" t="s">
        <v>3418</v>
      </c>
      <c r="E2140" s="13" t="s">
        <v>3415</v>
      </c>
      <c r="F2140" s="13" t="s">
        <v>3416</v>
      </c>
      <c r="G2140" s="13" t="s">
        <v>201</v>
      </c>
      <c r="H2140" s="13" t="s">
        <v>6</v>
      </c>
      <c r="I2140" s="13" t="s">
        <v>12877</v>
      </c>
      <c r="J2140" s="13" t="s">
        <v>12004</v>
      </c>
      <c r="K2140" s="13">
        <v>25343042</v>
      </c>
      <c r="L2140" s="13">
        <v>25343042</v>
      </c>
      <c r="M2140" s="12" t="s">
        <v>29</v>
      </c>
      <c r="N2140" s="12" t="s">
        <v>1309</v>
      </c>
      <c r="O2140" s="12" t="s">
        <v>3416</v>
      </c>
    </row>
    <row r="2141" spans="1:15">
      <c r="A2141" s="13" t="s">
        <v>3579</v>
      </c>
      <c r="B2141" s="13" t="s">
        <v>3581</v>
      </c>
      <c r="D2141" s="13" t="s">
        <v>3581</v>
      </c>
      <c r="E2141" s="13" t="s">
        <v>3579</v>
      </c>
      <c r="F2141" s="13" t="s">
        <v>3580</v>
      </c>
      <c r="G2141" s="13" t="s">
        <v>3519</v>
      </c>
      <c r="H2141" s="13" t="s">
        <v>4</v>
      </c>
      <c r="I2141" s="13" t="s">
        <v>12877</v>
      </c>
      <c r="J2141" s="13" t="s">
        <v>8748</v>
      </c>
      <c r="K2141" s="13">
        <v>22252053</v>
      </c>
      <c r="L2141" s="13">
        <v>0</v>
      </c>
      <c r="M2141" s="12" t="s">
        <v>29</v>
      </c>
      <c r="N2141" s="12" t="s">
        <v>7592</v>
      </c>
      <c r="O2141" s="12" t="s">
        <v>3580</v>
      </c>
    </row>
    <row r="2142" spans="1:15">
      <c r="A2142" s="13" t="s">
        <v>6265</v>
      </c>
      <c r="B2142" s="13" t="s">
        <v>5190</v>
      </c>
      <c r="D2142" s="13" t="s">
        <v>5190</v>
      </c>
      <c r="E2142" s="13" t="s">
        <v>6265</v>
      </c>
      <c r="F2142" s="13" t="s">
        <v>6266</v>
      </c>
      <c r="G2142" s="13" t="s">
        <v>3519</v>
      </c>
      <c r="H2142" s="13" t="s">
        <v>9</v>
      </c>
      <c r="I2142" s="13" t="s">
        <v>12877</v>
      </c>
      <c r="J2142" s="13" t="s">
        <v>9410</v>
      </c>
      <c r="K2142" s="13">
        <v>82020394</v>
      </c>
      <c r="L2142" s="13">
        <v>87991818</v>
      </c>
      <c r="M2142" s="12" t="s">
        <v>29</v>
      </c>
      <c r="N2142" s="12" t="s">
        <v>7593</v>
      </c>
      <c r="O2142" s="12" t="s">
        <v>6266</v>
      </c>
    </row>
    <row r="2143" spans="1:15">
      <c r="A2143" s="13" t="s">
        <v>6369</v>
      </c>
      <c r="B2143" s="13" t="s">
        <v>5193</v>
      </c>
      <c r="D2143" s="13" t="s">
        <v>5193</v>
      </c>
      <c r="E2143" s="13" t="s">
        <v>6369</v>
      </c>
      <c r="F2143" s="13" t="s">
        <v>6370</v>
      </c>
      <c r="G2143" s="13" t="s">
        <v>3519</v>
      </c>
      <c r="H2143" s="13" t="s">
        <v>10</v>
      </c>
      <c r="I2143" s="13" t="s">
        <v>12877</v>
      </c>
      <c r="J2143" s="13" t="s">
        <v>12005</v>
      </c>
      <c r="K2143" s="13">
        <v>84386961</v>
      </c>
      <c r="L2143" s="13">
        <v>0</v>
      </c>
      <c r="M2143" s="12" t="s">
        <v>29</v>
      </c>
      <c r="N2143" s="12" t="s">
        <v>7594</v>
      </c>
      <c r="O2143" s="12" t="s">
        <v>6370</v>
      </c>
    </row>
    <row r="2144" spans="1:15">
      <c r="A2144" s="13" t="s">
        <v>7954</v>
      </c>
      <c r="B2144" s="13" t="s">
        <v>7296</v>
      </c>
      <c r="D2144" s="13" t="s">
        <v>7296</v>
      </c>
      <c r="E2144" s="13" t="s">
        <v>7954</v>
      </c>
      <c r="F2144" s="13" t="s">
        <v>593</v>
      </c>
      <c r="G2144" s="13" t="s">
        <v>10767</v>
      </c>
      <c r="H2144" s="13" t="s">
        <v>3</v>
      </c>
      <c r="I2144" s="13" t="s">
        <v>12877</v>
      </c>
      <c r="J2144" s="13" t="s">
        <v>13327</v>
      </c>
      <c r="K2144" s="13">
        <v>27610671</v>
      </c>
      <c r="L2144" s="13">
        <v>0</v>
      </c>
      <c r="M2144" s="12" t="s">
        <v>29</v>
      </c>
      <c r="N2144" s="12" t="s">
        <v>3903</v>
      </c>
      <c r="O2144" s="12" t="s">
        <v>593</v>
      </c>
    </row>
    <row r="2145" spans="1:15">
      <c r="A2145" s="13" t="s">
        <v>13328</v>
      </c>
      <c r="B2145" s="13" t="s">
        <v>7487</v>
      </c>
      <c r="D2145" s="13" t="s">
        <v>7487</v>
      </c>
      <c r="E2145" s="13" t="s">
        <v>13328</v>
      </c>
      <c r="F2145" s="13" t="s">
        <v>13329</v>
      </c>
      <c r="G2145" s="13" t="s">
        <v>10767</v>
      </c>
      <c r="H2145" s="13" t="s">
        <v>5</v>
      </c>
      <c r="I2145" s="13" t="s">
        <v>12877</v>
      </c>
      <c r="J2145" s="13" t="s">
        <v>13330</v>
      </c>
      <c r="K2145" s="13">
        <v>27666438</v>
      </c>
      <c r="L2145" s="13">
        <v>27666859</v>
      </c>
      <c r="M2145" s="12" t="s">
        <v>29</v>
      </c>
      <c r="N2145" s="12" t="s">
        <v>8567</v>
      </c>
      <c r="O2145" s="12" t="s">
        <v>13329</v>
      </c>
    </row>
    <row r="2146" spans="1:15">
      <c r="A2146" s="13" t="s">
        <v>6352</v>
      </c>
      <c r="B2146" s="13" t="s">
        <v>5198</v>
      </c>
      <c r="D2146" s="13" t="s">
        <v>5198</v>
      </c>
      <c r="E2146" s="13" t="s">
        <v>6352</v>
      </c>
      <c r="F2146" s="13" t="s">
        <v>8912</v>
      </c>
      <c r="G2146" s="13" t="s">
        <v>10767</v>
      </c>
      <c r="H2146" s="13" t="s">
        <v>3</v>
      </c>
      <c r="I2146" s="13" t="s">
        <v>12877</v>
      </c>
      <c r="J2146" s="13" t="s">
        <v>9896</v>
      </c>
      <c r="K2146" s="13">
        <v>27611790</v>
      </c>
      <c r="L2146" s="13">
        <v>0</v>
      </c>
      <c r="M2146" s="12" t="s">
        <v>29</v>
      </c>
      <c r="N2146" s="12" t="s">
        <v>7595</v>
      </c>
      <c r="O2146" s="12" t="s">
        <v>8912</v>
      </c>
    </row>
    <row r="2147" spans="1:15">
      <c r="A2147" s="13" t="s">
        <v>6065</v>
      </c>
      <c r="B2147" s="13" t="s">
        <v>5201</v>
      </c>
      <c r="D2147" s="13" t="s">
        <v>5201</v>
      </c>
      <c r="E2147" s="13" t="s">
        <v>6065</v>
      </c>
      <c r="F2147" s="13" t="s">
        <v>6066</v>
      </c>
      <c r="G2147" s="13" t="s">
        <v>10767</v>
      </c>
      <c r="H2147" s="13" t="s">
        <v>6</v>
      </c>
      <c r="I2147" s="13" t="s">
        <v>12877</v>
      </c>
      <c r="J2147" s="13" t="s">
        <v>10407</v>
      </c>
      <c r="K2147" s="13">
        <v>27643708</v>
      </c>
      <c r="L2147" s="13">
        <v>27643708</v>
      </c>
      <c r="M2147" s="12" t="s">
        <v>29</v>
      </c>
      <c r="N2147" s="12" t="s">
        <v>7596</v>
      </c>
      <c r="O2147" s="12" t="s">
        <v>6066</v>
      </c>
    </row>
    <row r="2148" spans="1:15">
      <c r="A2148" s="13" t="s">
        <v>3954</v>
      </c>
      <c r="B2148" s="13" t="s">
        <v>3955</v>
      </c>
      <c r="D2148" s="13" t="s">
        <v>3955</v>
      </c>
      <c r="E2148" s="13" t="s">
        <v>3954</v>
      </c>
      <c r="F2148" s="13" t="s">
        <v>7793</v>
      </c>
      <c r="G2148" s="13" t="s">
        <v>10767</v>
      </c>
      <c r="H2148" s="13" t="s">
        <v>6</v>
      </c>
      <c r="I2148" s="13" t="s">
        <v>12877</v>
      </c>
      <c r="J2148" s="13" t="s">
        <v>13331</v>
      </c>
      <c r="K2148" s="13">
        <v>27641893</v>
      </c>
      <c r="L2148" s="13">
        <v>27641893</v>
      </c>
      <c r="M2148" s="12" t="s">
        <v>29</v>
      </c>
      <c r="N2148" s="12" t="s">
        <v>2839</v>
      </c>
      <c r="O2148" s="12" t="s">
        <v>7793</v>
      </c>
    </row>
    <row r="2149" spans="1:15">
      <c r="A2149" s="13" t="s">
        <v>9214</v>
      </c>
      <c r="B2149" s="13" t="s">
        <v>6682</v>
      </c>
      <c r="D2149" s="13" t="s">
        <v>6682</v>
      </c>
      <c r="E2149" s="13" t="s">
        <v>9214</v>
      </c>
      <c r="F2149" s="13" t="s">
        <v>3931</v>
      </c>
      <c r="G2149" s="13" t="s">
        <v>10767</v>
      </c>
      <c r="H2149" s="13" t="s">
        <v>4</v>
      </c>
      <c r="I2149" s="13" t="s">
        <v>12877</v>
      </c>
      <c r="J2149" s="13" t="s">
        <v>13332</v>
      </c>
      <c r="K2149" s="13">
        <v>27641374</v>
      </c>
      <c r="L2149" s="13">
        <v>27641374</v>
      </c>
      <c r="M2149" s="12" t="s">
        <v>29</v>
      </c>
      <c r="N2149" s="12" t="s">
        <v>3930</v>
      </c>
      <c r="O2149" s="12" t="s">
        <v>3931</v>
      </c>
    </row>
    <row r="2150" spans="1:15">
      <c r="A2150" s="13" t="s">
        <v>3890</v>
      </c>
      <c r="B2150" s="13" t="s">
        <v>3892</v>
      </c>
      <c r="D2150" s="13" t="s">
        <v>3892</v>
      </c>
      <c r="E2150" s="13" t="s">
        <v>3890</v>
      </c>
      <c r="F2150" s="13" t="s">
        <v>2948</v>
      </c>
      <c r="G2150" s="13" t="s">
        <v>10767</v>
      </c>
      <c r="H2150" s="13" t="s">
        <v>7</v>
      </c>
      <c r="I2150" s="13" t="s">
        <v>12877</v>
      </c>
      <c r="J2150" s="13" t="s">
        <v>3891</v>
      </c>
      <c r="K2150" s="13">
        <v>22065913</v>
      </c>
      <c r="L2150" s="13">
        <v>0</v>
      </c>
      <c r="M2150" s="12" t="s">
        <v>29</v>
      </c>
      <c r="N2150" s="12" t="s">
        <v>2739</v>
      </c>
      <c r="O2150" s="12" t="s">
        <v>2948</v>
      </c>
    </row>
    <row r="2151" spans="1:15">
      <c r="A2151" s="13" t="s">
        <v>4139</v>
      </c>
      <c r="B2151" s="13" t="s">
        <v>4141</v>
      </c>
      <c r="D2151" s="13" t="s">
        <v>4141</v>
      </c>
      <c r="E2151" s="13" t="s">
        <v>4139</v>
      </c>
      <c r="F2151" s="13" t="s">
        <v>4140</v>
      </c>
      <c r="G2151" s="13" t="s">
        <v>792</v>
      </c>
      <c r="H2151" s="13" t="s">
        <v>4</v>
      </c>
      <c r="I2151" s="13" t="s">
        <v>12877</v>
      </c>
      <c r="J2151" s="13" t="s">
        <v>8777</v>
      </c>
      <c r="K2151" s="13">
        <v>60723131</v>
      </c>
      <c r="L2151" s="13">
        <v>0</v>
      </c>
      <c r="M2151" s="12" t="s">
        <v>29</v>
      </c>
      <c r="N2151" s="12" t="s">
        <v>3988</v>
      </c>
      <c r="O2151" s="12" t="s">
        <v>4140</v>
      </c>
    </row>
    <row r="2152" spans="1:15">
      <c r="A2152" s="13" t="s">
        <v>4491</v>
      </c>
      <c r="B2152" s="13" t="s">
        <v>4492</v>
      </c>
      <c r="D2152" s="13" t="s">
        <v>4492</v>
      </c>
      <c r="E2152" s="13" t="s">
        <v>4491</v>
      </c>
      <c r="F2152" s="13" t="s">
        <v>2407</v>
      </c>
      <c r="G2152" s="13" t="s">
        <v>195</v>
      </c>
      <c r="H2152" s="13" t="s">
        <v>6</v>
      </c>
      <c r="I2152" s="13" t="s">
        <v>12877</v>
      </c>
      <c r="J2152" s="13" t="s">
        <v>9897</v>
      </c>
      <c r="K2152" s="13">
        <v>26825037</v>
      </c>
      <c r="L2152" s="13">
        <v>0</v>
      </c>
      <c r="M2152" s="12" t="s">
        <v>29</v>
      </c>
      <c r="N2152" s="12" t="s">
        <v>2827</v>
      </c>
      <c r="O2152" s="12" t="s">
        <v>2407</v>
      </c>
    </row>
    <row r="2153" spans="1:15">
      <c r="A2153" s="13" t="s">
        <v>4534</v>
      </c>
      <c r="B2153" s="13" t="s">
        <v>4536</v>
      </c>
      <c r="D2153" s="13" t="s">
        <v>4536</v>
      </c>
      <c r="E2153" s="13" t="s">
        <v>4534</v>
      </c>
      <c r="F2153" s="13" t="s">
        <v>4535</v>
      </c>
      <c r="G2153" s="13" t="s">
        <v>195</v>
      </c>
      <c r="H2153" s="13" t="s">
        <v>7</v>
      </c>
      <c r="I2153" s="13" t="s">
        <v>12877</v>
      </c>
      <c r="J2153" s="13" t="s">
        <v>11058</v>
      </c>
      <c r="K2153" s="13">
        <v>26511898</v>
      </c>
      <c r="L2153" s="13">
        <v>26511898</v>
      </c>
      <c r="M2153" s="12" t="s">
        <v>29</v>
      </c>
      <c r="N2153" s="12" t="s">
        <v>6988</v>
      </c>
      <c r="O2153" s="12" t="s">
        <v>4535</v>
      </c>
    </row>
    <row r="2154" spans="1:15">
      <c r="A2154" s="13" t="s">
        <v>6436</v>
      </c>
      <c r="B2154" s="13" t="s">
        <v>5205</v>
      </c>
      <c r="D2154" s="13" t="s">
        <v>5205</v>
      </c>
      <c r="E2154" s="13" t="s">
        <v>6436</v>
      </c>
      <c r="F2154" s="13" t="s">
        <v>2262</v>
      </c>
      <c r="G2154" s="13" t="s">
        <v>792</v>
      </c>
      <c r="H2154" s="13" t="s">
        <v>4</v>
      </c>
      <c r="I2154" s="13" t="s">
        <v>12877</v>
      </c>
      <c r="J2154" s="13" t="s">
        <v>12338</v>
      </c>
      <c r="K2154" s="13">
        <v>26671071</v>
      </c>
      <c r="L2154" s="13">
        <v>26671071</v>
      </c>
      <c r="M2154" s="12" t="s">
        <v>29</v>
      </c>
      <c r="N2154" s="12" t="s">
        <v>7597</v>
      </c>
      <c r="O2154" s="12" t="s">
        <v>2262</v>
      </c>
    </row>
    <row r="2155" spans="1:15">
      <c r="A2155" s="13" t="s">
        <v>4630</v>
      </c>
      <c r="B2155" s="13" t="s">
        <v>4631</v>
      </c>
      <c r="D2155" s="13" t="s">
        <v>4631</v>
      </c>
      <c r="E2155" s="13" t="s">
        <v>4630</v>
      </c>
      <c r="F2155" s="13" t="s">
        <v>208</v>
      </c>
      <c r="G2155" s="13" t="s">
        <v>1654</v>
      </c>
      <c r="H2155" s="13" t="s">
        <v>3</v>
      </c>
      <c r="I2155" s="13" t="s">
        <v>12877</v>
      </c>
      <c r="J2155" s="13" t="s">
        <v>7033</v>
      </c>
      <c r="K2155" s="13">
        <v>26692233</v>
      </c>
      <c r="L2155" s="13">
        <v>26692233</v>
      </c>
      <c r="M2155" s="12" t="s">
        <v>29</v>
      </c>
      <c r="N2155" s="12" t="s">
        <v>6992</v>
      </c>
      <c r="O2155" s="12" t="s">
        <v>208</v>
      </c>
    </row>
    <row r="2156" spans="1:15">
      <c r="A2156" s="13" t="s">
        <v>6214</v>
      </c>
      <c r="B2156" s="13" t="s">
        <v>5206</v>
      </c>
      <c r="D2156" s="13" t="s">
        <v>5206</v>
      </c>
      <c r="E2156" s="13" t="s">
        <v>6214</v>
      </c>
      <c r="F2156" s="13" t="s">
        <v>6215</v>
      </c>
      <c r="G2156" s="13" t="s">
        <v>1654</v>
      </c>
      <c r="H2156" s="13" t="s">
        <v>6</v>
      </c>
      <c r="I2156" s="13" t="s">
        <v>12877</v>
      </c>
      <c r="J2156" s="13" t="s">
        <v>10883</v>
      </c>
      <c r="K2156" s="13">
        <v>26687894</v>
      </c>
      <c r="L2156" s="13">
        <v>26628462</v>
      </c>
      <c r="M2156" s="12" t="s">
        <v>29</v>
      </c>
      <c r="N2156" s="12" t="s">
        <v>7598</v>
      </c>
      <c r="O2156" s="12" t="s">
        <v>6215</v>
      </c>
    </row>
    <row r="2157" spans="1:15">
      <c r="A2157" s="13" t="s">
        <v>7034</v>
      </c>
      <c r="B2157" s="13" t="s">
        <v>7035</v>
      </c>
      <c r="D2157" s="13" t="s">
        <v>7035</v>
      </c>
      <c r="E2157" s="13" t="s">
        <v>7034</v>
      </c>
      <c r="F2157" s="13" t="s">
        <v>203</v>
      </c>
      <c r="G2157" s="13" t="s">
        <v>1654</v>
      </c>
      <c r="H2157" s="13" t="s">
        <v>6</v>
      </c>
      <c r="I2157" s="13" t="s">
        <v>12877</v>
      </c>
      <c r="J2157" s="13" t="s">
        <v>9411</v>
      </c>
      <c r="K2157" s="13">
        <v>87088942</v>
      </c>
      <c r="L2157" s="13">
        <v>0</v>
      </c>
      <c r="M2157" s="12" t="s">
        <v>29</v>
      </c>
      <c r="N2157" s="12" t="s">
        <v>7599</v>
      </c>
      <c r="O2157" s="12" t="s">
        <v>203</v>
      </c>
    </row>
    <row r="2158" spans="1:15">
      <c r="A2158" s="13" t="s">
        <v>2774</v>
      </c>
      <c r="B2158" s="13" t="s">
        <v>2777</v>
      </c>
      <c r="D2158" s="13" t="s">
        <v>2777</v>
      </c>
      <c r="E2158" s="13" t="s">
        <v>2774</v>
      </c>
      <c r="F2158" s="13" t="s">
        <v>2775</v>
      </c>
      <c r="G2158" s="13" t="s">
        <v>1654</v>
      </c>
      <c r="H2158" s="13" t="s">
        <v>5</v>
      </c>
      <c r="I2158" s="13" t="s">
        <v>12877</v>
      </c>
      <c r="J2158" s="13" t="s">
        <v>13333</v>
      </c>
      <c r="K2158" s="13">
        <v>26956640</v>
      </c>
      <c r="L2158" s="13">
        <v>26956640</v>
      </c>
      <c r="M2158" s="12" t="s">
        <v>29</v>
      </c>
      <c r="N2158" s="12" t="s">
        <v>2486</v>
      </c>
      <c r="O2158" s="12" t="s">
        <v>2775</v>
      </c>
    </row>
    <row r="2159" spans="1:15">
      <c r="A2159" s="13" t="s">
        <v>4815</v>
      </c>
      <c r="B2159" s="13" t="s">
        <v>4817</v>
      </c>
      <c r="D2159" s="13" t="s">
        <v>4817</v>
      </c>
      <c r="E2159" s="13" t="s">
        <v>4815</v>
      </c>
      <c r="F2159" s="13" t="s">
        <v>4816</v>
      </c>
      <c r="G2159" s="13" t="s">
        <v>116</v>
      </c>
      <c r="H2159" s="13" t="s">
        <v>5</v>
      </c>
      <c r="I2159" s="13" t="s">
        <v>12877</v>
      </c>
      <c r="J2159" s="13" t="s">
        <v>13334</v>
      </c>
      <c r="K2159" s="13">
        <v>26381333</v>
      </c>
      <c r="L2159" s="13">
        <v>26381333</v>
      </c>
      <c r="M2159" s="12" t="s">
        <v>29</v>
      </c>
      <c r="N2159" s="12" t="s">
        <v>935</v>
      </c>
      <c r="O2159" s="12" t="s">
        <v>4816</v>
      </c>
    </row>
    <row r="2160" spans="1:15">
      <c r="A2160" s="13" t="s">
        <v>4799</v>
      </c>
      <c r="B2160" s="13" t="s">
        <v>4801</v>
      </c>
      <c r="D2160" s="13" t="s">
        <v>4801</v>
      </c>
      <c r="E2160" s="13" t="s">
        <v>4799</v>
      </c>
      <c r="F2160" s="13" t="s">
        <v>4800</v>
      </c>
      <c r="G2160" s="13" t="s">
        <v>116</v>
      </c>
      <c r="H2160" s="13" t="s">
        <v>5</v>
      </c>
      <c r="I2160" s="13" t="s">
        <v>12877</v>
      </c>
      <c r="J2160" s="13" t="s">
        <v>8814</v>
      </c>
      <c r="K2160" s="13">
        <v>26615578</v>
      </c>
      <c r="L2160" s="13">
        <v>26615578</v>
      </c>
      <c r="M2160" s="12" t="s">
        <v>29</v>
      </c>
      <c r="N2160" s="12" t="s">
        <v>7600</v>
      </c>
      <c r="O2160" s="12" t="s">
        <v>4800</v>
      </c>
    </row>
    <row r="2161" spans="1:15">
      <c r="A2161" s="13" t="s">
        <v>6211</v>
      </c>
      <c r="B2161" s="13" t="s">
        <v>5207</v>
      </c>
      <c r="D2161" s="13" t="s">
        <v>5207</v>
      </c>
      <c r="E2161" s="13" t="s">
        <v>6211</v>
      </c>
      <c r="F2161" s="13" t="s">
        <v>2861</v>
      </c>
      <c r="G2161" s="13" t="s">
        <v>116</v>
      </c>
      <c r="H2161" s="13" t="s">
        <v>3</v>
      </c>
      <c r="I2161" s="13" t="s">
        <v>12877</v>
      </c>
      <c r="J2161" s="13" t="s">
        <v>11148</v>
      </c>
      <c r="K2161" s="13">
        <v>26636167</v>
      </c>
      <c r="L2161" s="13">
        <v>0</v>
      </c>
      <c r="M2161" s="12" t="s">
        <v>29</v>
      </c>
      <c r="N2161" s="12" t="s">
        <v>7601</v>
      </c>
      <c r="O2161" s="12" t="s">
        <v>2861</v>
      </c>
    </row>
    <row r="2162" spans="1:15">
      <c r="A2162" s="13" t="s">
        <v>4819</v>
      </c>
      <c r="B2162" s="13" t="s">
        <v>4821</v>
      </c>
      <c r="D2162" s="13" t="s">
        <v>4821</v>
      </c>
      <c r="E2162" s="13" t="s">
        <v>4819</v>
      </c>
      <c r="F2162" s="13" t="s">
        <v>4820</v>
      </c>
      <c r="G2162" s="13" t="s">
        <v>116</v>
      </c>
      <c r="H2162" s="13" t="s">
        <v>5</v>
      </c>
      <c r="I2162" s="13" t="s">
        <v>12877</v>
      </c>
      <c r="J2162" s="13" t="s">
        <v>10088</v>
      </c>
      <c r="K2162" s="13">
        <v>88256106</v>
      </c>
      <c r="L2162" s="13">
        <v>0</v>
      </c>
      <c r="M2162" s="12" t="s">
        <v>29</v>
      </c>
      <c r="N2162" s="12" t="s">
        <v>1029</v>
      </c>
      <c r="O2162" s="12" t="s">
        <v>4820</v>
      </c>
    </row>
    <row r="2163" spans="1:15">
      <c r="A2163" s="13" t="s">
        <v>4837</v>
      </c>
      <c r="B2163" s="13" t="s">
        <v>4838</v>
      </c>
      <c r="D2163" s="13" t="s">
        <v>4838</v>
      </c>
      <c r="E2163" s="13" t="s">
        <v>4837</v>
      </c>
      <c r="F2163" s="13" t="s">
        <v>585</v>
      </c>
      <c r="G2163" s="13" t="s">
        <v>4496</v>
      </c>
      <c r="H2163" s="13" t="s">
        <v>6</v>
      </c>
      <c r="I2163" s="13" t="s">
        <v>12877</v>
      </c>
      <c r="J2163" s="13" t="s">
        <v>10409</v>
      </c>
      <c r="K2163" s="13">
        <v>26500705</v>
      </c>
      <c r="L2163" s="13">
        <v>26500705</v>
      </c>
      <c r="M2163" s="12" t="s">
        <v>29</v>
      </c>
      <c r="N2163" s="12" t="s">
        <v>715</v>
      </c>
      <c r="O2163" s="12" t="s">
        <v>585</v>
      </c>
    </row>
    <row r="2164" spans="1:15">
      <c r="A2164" s="13" t="s">
        <v>4865</v>
      </c>
      <c r="B2164" s="13" t="s">
        <v>4866</v>
      </c>
      <c r="D2164" s="13" t="s">
        <v>4866</v>
      </c>
      <c r="E2164" s="13" t="s">
        <v>4865</v>
      </c>
      <c r="F2164" s="13" t="s">
        <v>133</v>
      </c>
      <c r="G2164" s="13" t="s">
        <v>4496</v>
      </c>
      <c r="H2164" s="13" t="s">
        <v>3</v>
      </c>
      <c r="I2164" s="13" t="s">
        <v>12877</v>
      </c>
      <c r="J2164" s="13" t="s">
        <v>10410</v>
      </c>
      <c r="K2164" s="13">
        <v>26410057</v>
      </c>
      <c r="L2164" s="13">
        <v>0</v>
      </c>
      <c r="M2164" s="12" t="s">
        <v>29</v>
      </c>
      <c r="N2164" s="12" t="s">
        <v>7602</v>
      </c>
      <c r="O2164" s="12" t="s">
        <v>133</v>
      </c>
    </row>
    <row r="2165" spans="1:15">
      <c r="A2165" s="13" t="s">
        <v>4890</v>
      </c>
      <c r="B2165" s="13" t="s">
        <v>4891</v>
      </c>
      <c r="D2165" s="13" t="s">
        <v>4891</v>
      </c>
      <c r="E2165" s="13" t="s">
        <v>4890</v>
      </c>
      <c r="F2165" s="13" t="s">
        <v>1565</v>
      </c>
      <c r="G2165" s="13" t="s">
        <v>4496</v>
      </c>
      <c r="H2165" s="13" t="s">
        <v>4</v>
      </c>
      <c r="I2165" s="13" t="s">
        <v>12877</v>
      </c>
      <c r="J2165" s="13" t="s">
        <v>11060</v>
      </c>
      <c r="K2165" s="13">
        <v>26421553</v>
      </c>
      <c r="L2165" s="13">
        <v>26421553</v>
      </c>
      <c r="M2165" s="12" t="s">
        <v>29</v>
      </c>
      <c r="N2165" s="12" t="s">
        <v>4482</v>
      </c>
      <c r="O2165" s="12" t="s">
        <v>1565</v>
      </c>
    </row>
    <row r="2166" spans="1:15">
      <c r="A2166" s="13" t="s">
        <v>9217</v>
      </c>
      <c r="B2166" s="13" t="s">
        <v>7400</v>
      </c>
      <c r="D2166" s="13" t="s">
        <v>7400</v>
      </c>
      <c r="E2166" s="13" t="s">
        <v>9217</v>
      </c>
      <c r="F2166" s="13" t="s">
        <v>10411</v>
      </c>
      <c r="G2166" s="13" t="s">
        <v>4496</v>
      </c>
      <c r="H2166" s="13" t="s">
        <v>4</v>
      </c>
      <c r="I2166" s="13" t="s">
        <v>12877</v>
      </c>
      <c r="J2166" s="13" t="s">
        <v>13335</v>
      </c>
      <c r="K2166" s="13">
        <v>26401926</v>
      </c>
      <c r="L2166" s="13">
        <v>26400415</v>
      </c>
      <c r="M2166" s="12" t="s">
        <v>29</v>
      </c>
      <c r="N2166" s="12" t="s">
        <v>4889</v>
      </c>
      <c r="O2166" s="12" t="s">
        <v>10411</v>
      </c>
    </row>
    <row r="2167" spans="1:15">
      <c r="A2167" s="13" t="s">
        <v>6138</v>
      </c>
      <c r="B2167" s="13" t="s">
        <v>5214</v>
      </c>
      <c r="D2167" s="13" t="s">
        <v>5214</v>
      </c>
      <c r="E2167" s="13" t="s">
        <v>6138</v>
      </c>
      <c r="F2167" s="13" t="s">
        <v>6139</v>
      </c>
      <c r="G2167" s="13" t="s">
        <v>116</v>
      </c>
      <c r="H2167" s="13" t="s">
        <v>12</v>
      </c>
      <c r="I2167" s="13" t="s">
        <v>12877</v>
      </c>
      <c r="J2167" s="13" t="s">
        <v>6140</v>
      </c>
      <c r="K2167" s="13">
        <v>24285274</v>
      </c>
      <c r="L2167" s="13">
        <v>0</v>
      </c>
      <c r="M2167" s="12" t="s">
        <v>29</v>
      </c>
      <c r="N2167" s="12" t="s">
        <v>7603</v>
      </c>
      <c r="O2167" s="12" t="s">
        <v>6139</v>
      </c>
    </row>
    <row r="2168" spans="1:15">
      <c r="A2168" s="13" t="s">
        <v>4658</v>
      </c>
      <c r="B2168" s="13" t="s">
        <v>4661</v>
      </c>
      <c r="D2168" s="13" t="s">
        <v>4661</v>
      </c>
      <c r="E2168" s="13" t="s">
        <v>4658</v>
      </c>
      <c r="F2168" s="13" t="s">
        <v>4659</v>
      </c>
      <c r="G2168" s="13" t="s">
        <v>116</v>
      </c>
      <c r="H2168" s="13" t="s">
        <v>10</v>
      </c>
      <c r="I2168" s="13" t="s">
        <v>12877</v>
      </c>
      <c r="J2168" s="13" t="s">
        <v>8807</v>
      </c>
      <c r="K2168" s="13">
        <v>26352325</v>
      </c>
      <c r="L2168" s="13">
        <v>0</v>
      </c>
      <c r="M2168" s="12" t="s">
        <v>29</v>
      </c>
      <c r="N2168" s="12" t="s">
        <v>4657</v>
      </c>
      <c r="O2168" s="12" t="s">
        <v>4659</v>
      </c>
    </row>
    <row r="2169" spans="1:15">
      <c r="A2169" s="13" t="s">
        <v>12006</v>
      </c>
      <c r="B2169" s="13" t="s">
        <v>7453</v>
      </c>
      <c r="D2169" s="13" t="s">
        <v>7453</v>
      </c>
      <c r="E2169" s="13" t="s">
        <v>12006</v>
      </c>
      <c r="F2169" s="13" t="s">
        <v>4683</v>
      </c>
      <c r="G2169" s="13" t="s">
        <v>116</v>
      </c>
      <c r="H2169" s="13" t="s">
        <v>6</v>
      </c>
      <c r="I2169" s="13" t="s">
        <v>12877</v>
      </c>
      <c r="J2169" s="13" t="s">
        <v>12007</v>
      </c>
      <c r="K2169" s="13">
        <v>26398887</v>
      </c>
      <c r="L2169" s="13">
        <v>26398887</v>
      </c>
      <c r="M2169" s="12" t="s">
        <v>29</v>
      </c>
      <c r="N2169" s="12" t="s">
        <v>1393</v>
      </c>
      <c r="O2169" s="12" t="s">
        <v>4683</v>
      </c>
    </row>
    <row r="2170" spans="1:15">
      <c r="A2170" s="13" t="s">
        <v>9688</v>
      </c>
      <c r="B2170" s="13" t="s">
        <v>4972</v>
      </c>
      <c r="D2170" s="13" t="s">
        <v>4972</v>
      </c>
      <c r="E2170" s="13" t="s">
        <v>9688</v>
      </c>
      <c r="F2170" s="13" t="s">
        <v>1461</v>
      </c>
      <c r="G2170" s="13" t="s">
        <v>1256</v>
      </c>
      <c r="H2170" s="13" t="s">
        <v>4</v>
      </c>
      <c r="I2170" s="13" t="s">
        <v>12877</v>
      </c>
      <c r="J2170" s="13" t="s">
        <v>13336</v>
      </c>
      <c r="K2170" s="13">
        <v>22005388</v>
      </c>
      <c r="L2170" s="13">
        <v>0</v>
      </c>
      <c r="M2170" s="12" t="s">
        <v>29</v>
      </c>
      <c r="N2170" s="12" t="s">
        <v>9986</v>
      </c>
      <c r="O2170" s="12" t="s">
        <v>1461</v>
      </c>
    </row>
    <row r="2171" spans="1:15">
      <c r="A2171" s="13" t="s">
        <v>12008</v>
      </c>
      <c r="B2171" s="13" t="s">
        <v>4960</v>
      </c>
      <c r="D2171" s="13" t="s">
        <v>4960</v>
      </c>
      <c r="E2171" s="13" t="s">
        <v>12008</v>
      </c>
      <c r="F2171" s="13" t="s">
        <v>12009</v>
      </c>
      <c r="G2171" s="13" t="s">
        <v>1256</v>
      </c>
      <c r="H2171" s="13" t="s">
        <v>4</v>
      </c>
      <c r="I2171" s="13" t="s">
        <v>12877</v>
      </c>
      <c r="J2171" s="13" t="s">
        <v>12191</v>
      </c>
      <c r="K2171" s="13">
        <v>22005388</v>
      </c>
      <c r="L2171" s="13">
        <v>85731976</v>
      </c>
      <c r="M2171" s="12" t="s">
        <v>29</v>
      </c>
      <c r="N2171" s="12" t="s">
        <v>11019</v>
      </c>
      <c r="O2171" s="12" t="s">
        <v>12009</v>
      </c>
    </row>
    <row r="2172" spans="1:15">
      <c r="A2172" s="13" t="s">
        <v>6143</v>
      </c>
      <c r="B2172" s="13" t="s">
        <v>5223</v>
      </c>
      <c r="D2172" s="13" t="s">
        <v>5223</v>
      </c>
      <c r="E2172" s="13" t="s">
        <v>6143</v>
      </c>
      <c r="F2172" s="13" t="s">
        <v>6144</v>
      </c>
      <c r="G2172" s="13" t="s">
        <v>1256</v>
      </c>
      <c r="H2172" s="13" t="s">
        <v>9</v>
      </c>
      <c r="I2172" s="13" t="s">
        <v>12877</v>
      </c>
      <c r="J2172" s="13" t="s">
        <v>12355</v>
      </c>
      <c r="K2172" s="13">
        <v>27794337</v>
      </c>
      <c r="L2172" s="13">
        <v>0</v>
      </c>
      <c r="M2172" s="12" t="s">
        <v>29</v>
      </c>
      <c r="N2172" s="12" t="s">
        <v>7604</v>
      </c>
      <c r="O2172" s="12" t="s">
        <v>6144</v>
      </c>
    </row>
    <row r="2173" spans="1:15">
      <c r="A2173" s="13" t="s">
        <v>4980</v>
      </c>
      <c r="B2173" s="13" t="s">
        <v>4982</v>
      </c>
      <c r="D2173" s="13" t="s">
        <v>4982</v>
      </c>
      <c r="E2173" s="13" t="s">
        <v>4980</v>
      </c>
      <c r="F2173" s="13" t="s">
        <v>302</v>
      </c>
      <c r="G2173" s="13" t="s">
        <v>1256</v>
      </c>
      <c r="H2173" s="13" t="s">
        <v>5</v>
      </c>
      <c r="I2173" s="13" t="s">
        <v>12877</v>
      </c>
      <c r="J2173" s="13" t="s">
        <v>12010</v>
      </c>
      <c r="K2173" s="13">
        <v>64784321</v>
      </c>
      <c r="L2173" s="13">
        <v>0</v>
      </c>
      <c r="M2173" s="12" t="s">
        <v>29</v>
      </c>
      <c r="N2173" s="12" t="s">
        <v>168</v>
      </c>
      <c r="O2173" s="12" t="s">
        <v>302</v>
      </c>
    </row>
    <row r="2174" spans="1:15">
      <c r="A2174" s="13" t="s">
        <v>5003</v>
      </c>
      <c r="B2174" s="13" t="s">
        <v>5005</v>
      </c>
      <c r="D2174" s="13" t="s">
        <v>5005</v>
      </c>
      <c r="E2174" s="13" t="s">
        <v>5003</v>
      </c>
      <c r="F2174" s="13" t="s">
        <v>5004</v>
      </c>
      <c r="G2174" s="13" t="s">
        <v>1256</v>
      </c>
      <c r="H2174" s="13" t="s">
        <v>6</v>
      </c>
      <c r="I2174" s="13" t="s">
        <v>12877</v>
      </c>
      <c r="J2174" s="13" t="s">
        <v>11061</v>
      </c>
      <c r="K2174" s="13">
        <v>27794200</v>
      </c>
      <c r="L2174" s="13">
        <v>27794200</v>
      </c>
      <c r="M2174" s="12" t="s">
        <v>29</v>
      </c>
      <c r="N2174" s="12" t="s">
        <v>5000</v>
      </c>
      <c r="O2174" s="12" t="s">
        <v>5004</v>
      </c>
    </row>
    <row r="2175" spans="1:15">
      <c r="A2175" s="13" t="s">
        <v>2114</v>
      </c>
      <c r="B2175" s="13" t="s">
        <v>2116</v>
      </c>
      <c r="D2175" s="13" t="s">
        <v>2116</v>
      </c>
      <c r="E2175" s="13" t="s">
        <v>2114</v>
      </c>
      <c r="F2175" s="13" t="s">
        <v>2115</v>
      </c>
      <c r="G2175" s="13" t="s">
        <v>1256</v>
      </c>
      <c r="H2175" s="13" t="s">
        <v>7</v>
      </c>
      <c r="I2175" s="13" t="s">
        <v>12877</v>
      </c>
      <c r="J2175" s="13" t="s">
        <v>8690</v>
      </c>
      <c r="K2175" s="13">
        <v>26431494</v>
      </c>
      <c r="L2175" s="13">
        <v>26431494</v>
      </c>
      <c r="M2175" s="12" t="s">
        <v>29</v>
      </c>
      <c r="N2175" s="12" t="s">
        <v>6890</v>
      </c>
      <c r="O2175" s="12" t="s">
        <v>2115</v>
      </c>
    </row>
    <row r="2176" spans="1:15">
      <c r="A2176" s="13" t="s">
        <v>5656</v>
      </c>
      <c r="B2176" s="13" t="s">
        <v>5229</v>
      </c>
      <c r="D2176" s="13" t="s">
        <v>5229</v>
      </c>
      <c r="E2176" s="13" t="s">
        <v>5656</v>
      </c>
      <c r="F2176" s="13" t="s">
        <v>5657</v>
      </c>
      <c r="G2176" s="13" t="s">
        <v>10845</v>
      </c>
      <c r="H2176" s="13" t="s">
        <v>3</v>
      </c>
      <c r="I2176" s="13" t="s">
        <v>12877</v>
      </c>
      <c r="J2176" s="13" t="s">
        <v>8849</v>
      </c>
      <c r="K2176" s="13">
        <v>27511914</v>
      </c>
      <c r="L2176" s="13">
        <v>27511914</v>
      </c>
      <c r="M2176" s="12" t="s">
        <v>29</v>
      </c>
      <c r="N2176" s="12" t="s">
        <v>7079</v>
      </c>
      <c r="O2176" s="12" t="s">
        <v>5657</v>
      </c>
    </row>
    <row r="2177" spans="1:15">
      <c r="A2177" s="13" t="s">
        <v>6358</v>
      </c>
      <c r="B2177" s="13" t="s">
        <v>5231</v>
      </c>
      <c r="D2177" s="13" t="s">
        <v>5231</v>
      </c>
      <c r="E2177" s="13" t="s">
        <v>6358</v>
      </c>
      <c r="F2177" s="13" t="s">
        <v>6359</v>
      </c>
      <c r="G2177" s="13" t="s">
        <v>10845</v>
      </c>
      <c r="H2177" s="13" t="s">
        <v>3</v>
      </c>
      <c r="I2177" s="13" t="s">
        <v>12877</v>
      </c>
      <c r="J2177" s="13" t="s">
        <v>8916</v>
      </c>
      <c r="K2177" s="13">
        <v>27511909</v>
      </c>
      <c r="L2177" s="13">
        <v>27511909</v>
      </c>
      <c r="M2177" s="12" t="s">
        <v>29</v>
      </c>
      <c r="N2177" s="12" t="s">
        <v>7605</v>
      </c>
      <c r="O2177" s="12" t="s">
        <v>6359</v>
      </c>
    </row>
    <row r="2178" spans="1:15">
      <c r="A2178" s="13" t="s">
        <v>5678</v>
      </c>
      <c r="B2178" s="13" t="s">
        <v>5233</v>
      </c>
      <c r="D2178" s="13" t="s">
        <v>5233</v>
      </c>
      <c r="E2178" s="13" t="s">
        <v>5678</v>
      </c>
      <c r="F2178" s="13" t="s">
        <v>4796</v>
      </c>
      <c r="G2178" s="13" t="s">
        <v>10753</v>
      </c>
      <c r="H2178" s="13" t="s">
        <v>12</v>
      </c>
      <c r="I2178" s="13" t="s">
        <v>12877</v>
      </c>
      <c r="J2178" s="13" t="s">
        <v>13337</v>
      </c>
      <c r="K2178" s="13">
        <v>27599053</v>
      </c>
      <c r="L2178" s="13">
        <v>27599053</v>
      </c>
      <c r="M2178" s="12" t="s">
        <v>29</v>
      </c>
      <c r="N2178" s="12" t="s">
        <v>5677</v>
      </c>
      <c r="O2178" s="12" t="s">
        <v>4796</v>
      </c>
    </row>
    <row r="2179" spans="1:15">
      <c r="A2179" s="13" t="s">
        <v>5738</v>
      </c>
      <c r="B2179" s="13" t="s">
        <v>5234</v>
      </c>
      <c r="D2179" s="13" t="s">
        <v>5234</v>
      </c>
      <c r="E2179" s="13" t="s">
        <v>5738</v>
      </c>
      <c r="F2179" s="13" t="s">
        <v>656</v>
      </c>
      <c r="G2179" s="13" t="s">
        <v>10753</v>
      </c>
      <c r="H2179" s="13" t="s">
        <v>13</v>
      </c>
      <c r="I2179" s="13" t="s">
        <v>12877</v>
      </c>
      <c r="J2179" s="13" t="s">
        <v>10413</v>
      </c>
      <c r="K2179" s="13">
        <v>27186003</v>
      </c>
      <c r="L2179" s="13">
        <v>0</v>
      </c>
      <c r="M2179" s="12" t="s">
        <v>29</v>
      </c>
      <c r="N2179" s="12" t="s">
        <v>3934</v>
      </c>
      <c r="O2179" s="12" t="s">
        <v>656</v>
      </c>
    </row>
    <row r="2180" spans="1:15">
      <c r="A2180" s="13" t="s">
        <v>6196</v>
      </c>
      <c r="B2180" s="13" t="s">
        <v>5237</v>
      </c>
      <c r="D2180" s="13" t="s">
        <v>5237</v>
      </c>
      <c r="E2180" s="13" t="s">
        <v>6196</v>
      </c>
      <c r="F2180" s="13" t="s">
        <v>6197</v>
      </c>
      <c r="G2180" s="13" t="s">
        <v>10845</v>
      </c>
      <c r="H2180" s="13" t="s">
        <v>9</v>
      </c>
      <c r="I2180" s="13" t="s">
        <v>12877</v>
      </c>
      <c r="J2180" s="13" t="s">
        <v>13338</v>
      </c>
      <c r="K2180" s="13">
        <v>64583996</v>
      </c>
      <c r="L2180" s="13">
        <v>0</v>
      </c>
      <c r="M2180" s="12" t="s">
        <v>29</v>
      </c>
      <c r="N2180" s="12" t="s">
        <v>7606</v>
      </c>
      <c r="O2180" s="12" t="s">
        <v>6197</v>
      </c>
    </row>
    <row r="2181" spans="1:15">
      <c r="A2181" s="13" t="s">
        <v>5643</v>
      </c>
      <c r="B2181" s="13" t="s">
        <v>5238</v>
      </c>
      <c r="D2181" s="13" t="s">
        <v>5238</v>
      </c>
      <c r="E2181" s="13" t="s">
        <v>5643</v>
      </c>
      <c r="F2181" s="13" t="s">
        <v>5644</v>
      </c>
      <c r="G2181" s="13" t="s">
        <v>10845</v>
      </c>
      <c r="H2181" s="13" t="s">
        <v>3</v>
      </c>
      <c r="I2181" s="13" t="s">
        <v>12877</v>
      </c>
      <c r="J2181" s="13" t="s">
        <v>11264</v>
      </c>
      <c r="K2181" s="13">
        <v>0</v>
      </c>
      <c r="L2181" s="13">
        <v>0</v>
      </c>
      <c r="M2181" s="12" t="s">
        <v>29</v>
      </c>
      <c r="N2181" s="12" t="s">
        <v>4074</v>
      </c>
      <c r="O2181" s="12" t="s">
        <v>5644</v>
      </c>
    </row>
    <row r="2182" spans="1:15">
      <c r="A2182" s="13" t="s">
        <v>6328</v>
      </c>
      <c r="B2182" s="13" t="s">
        <v>5241</v>
      </c>
      <c r="D2182" s="13" t="s">
        <v>5241</v>
      </c>
      <c r="E2182" s="13" t="s">
        <v>6328</v>
      </c>
      <c r="F2182" s="13" t="s">
        <v>6329</v>
      </c>
      <c r="G2182" s="13" t="s">
        <v>10845</v>
      </c>
      <c r="H2182" s="13" t="s">
        <v>7</v>
      </c>
      <c r="I2182" s="13" t="s">
        <v>12877</v>
      </c>
      <c r="J2182" s="13" t="s">
        <v>8911</v>
      </c>
      <c r="K2182" s="13">
        <v>85567244</v>
      </c>
      <c r="L2182" s="13">
        <v>0</v>
      </c>
      <c r="M2182" s="12" t="s">
        <v>29</v>
      </c>
      <c r="N2182" s="12" t="s">
        <v>7607</v>
      </c>
      <c r="O2182" s="12" t="s">
        <v>6329</v>
      </c>
    </row>
    <row r="2183" spans="1:15">
      <c r="A2183" s="13" t="s">
        <v>5526</v>
      </c>
      <c r="B2183" s="13" t="s">
        <v>5242</v>
      </c>
      <c r="D2183" s="13" t="s">
        <v>5242</v>
      </c>
      <c r="E2183" s="13" t="s">
        <v>5526</v>
      </c>
      <c r="F2183" s="13" t="s">
        <v>9413</v>
      </c>
      <c r="G2183" s="13" t="s">
        <v>10753</v>
      </c>
      <c r="H2183" s="13" t="s">
        <v>5</v>
      </c>
      <c r="I2183" s="13" t="s">
        <v>12877</v>
      </c>
      <c r="J2183" s="13" t="s">
        <v>10414</v>
      </c>
      <c r="K2183" s="13">
        <v>0</v>
      </c>
      <c r="L2183" s="13">
        <v>0</v>
      </c>
      <c r="M2183" s="12" t="s">
        <v>29</v>
      </c>
      <c r="N2183" s="12" t="s">
        <v>7608</v>
      </c>
      <c r="O2183" s="12" t="s">
        <v>9413</v>
      </c>
    </row>
    <row r="2184" spans="1:15">
      <c r="A2184" s="13" t="s">
        <v>6324</v>
      </c>
      <c r="B2184" s="13" t="s">
        <v>5244</v>
      </c>
      <c r="D2184" s="13" t="s">
        <v>5244</v>
      </c>
      <c r="E2184" s="13" t="s">
        <v>6324</v>
      </c>
      <c r="F2184" s="13" t="s">
        <v>1561</v>
      </c>
      <c r="G2184" s="13" t="s">
        <v>10753</v>
      </c>
      <c r="H2184" s="13" t="s">
        <v>4</v>
      </c>
      <c r="I2184" s="13" t="s">
        <v>12877</v>
      </c>
      <c r="J2184" s="13" t="s">
        <v>9414</v>
      </c>
      <c r="K2184" s="13">
        <v>27983571</v>
      </c>
      <c r="L2184" s="13">
        <v>27983571</v>
      </c>
      <c r="M2184" s="12" t="s">
        <v>29</v>
      </c>
      <c r="N2184" s="12" t="s">
        <v>7609</v>
      </c>
      <c r="O2184" s="12" t="s">
        <v>1561</v>
      </c>
    </row>
    <row r="2185" spans="1:15">
      <c r="A2185" s="13" t="s">
        <v>2541</v>
      </c>
      <c r="B2185" s="13" t="s">
        <v>6683</v>
      </c>
      <c r="D2185" s="13" t="s">
        <v>6683</v>
      </c>
      <c r="E2185" s="13" t="s">
        <v>2541</v>
      </c>
      <c r="F2185" s="13" t="s">
        <v>1845</v>
      </c>
      <c r="G2185" s="13" t="s">
        <v>185</v>
      </c>
      <c r="H2185" s="13" t="s">
        <v>3</v>
      </c>
      <c r="I2185" s="13" t="s">
        <v>12877</v>
      </c>
      <c r="J2185" s="13" t="s">
        <v>12011</v>
      </c>
      <c r="K2185" s="13">
        <v>24655100</v>
      </c>
      <c r="L2185" s="13">
        <v>24655100</v>
      </c>
      <c r="M2185" s="12" t="s">
        <v>29</v>
      </c>
      <c r="N2185" s="12" t="s">
        <v>2457</v>
      </c>
      <c r="O2185" s="12" t="s">
        <v>1845</v>
      </c>
    </row>
    <row r="2186" spans="1:15">
      <c r="A2186" s="13" t="s">
        <v>2545</v>
      </c>
      <c r="B2186" s="13" t="s">
        <v>2548</v>
      </c>
      <c r="D2186" s="13" t="s">
        <v>2548</v>
      </c>
      <c r="E2186" s="13" t="s">
        <v>2545</v>
      </c>
      <c r="F2186" s="13" t="s">
        <v>2546</v>
      </c>
      <c r="G2186" s="13" t="s">
        <v>185</v>
      </c>
      <c r="H2186" s="13" t="s">
        <v>3</v>
      </c>
      <c r="I2186" s="13" t="s">
        <v>12877</v>
      </c>
      <c r="J2186" s="13" t="s">
        <v>2547</v>
      </c>
      <c r="K2186" s="13">
        <v>24760772</v>
      </c>
      <c r="L2186" s="13">
        <v>24760772</v>
      </c>
      <c r="M2186" s="12" t="s">
        <v>29</v>
      </c>
      <c r="N2186" s="12" t="s">
        <v>2432</v>
      </c>
      <c r="O2186" s="12" t="s">
        <v>2546</v>
      </c>
    </row>
    <row r="2187" spans="1:15">
      <c r="A2187" s="13" t="s">
        <v>2617</v>
      </c>
      <c r="B2187" s="13" t="s">
        <v>2619</v>
      </c>
      <c r="D2187" s="13" t="s">
        <v>2619</v>
      </c>
      <c r="E2187" s="13" t="s">
        <v>2617</v>
      </c>
      <c r="F2187" s="13" t="s">
        <v>2618</v>
      </c>
      <c r="G2187" s="13" t="s">
        <v>185</v>
      </c>
      <c r="H2187" s="13" t="s">
        <v>9</v>
      </c>
      <c r="I2187" s="13" t="s">
        <v>12877</v>
      </c>
      <c r="J2187" s="13" t="s">
        <v>9415</v>
      </c>
      <c r="K2187" s="13">
        <v>24671148</v>
      </c>
      <c r="L2187" s="13">
        <v>24671148</v>
      </c>
      <c r="M2187" s="12" t="s">
        <v>29</v>
      </c>
      <c r="N2187" s="12" t="s">
        <v>2403</v>
      </c>
      <c r="O2187" s="12" t="s">
        <v>2618</v>
      </c>
    </row>
    <row r="2188" spans="1:15">
      <c r="A2188" s="13" t="s">
        <v>6255</v>
      </c>
      <c r="B2188" s="13" t="s">
        <v>5251</v>
      </c>
      <c r="D2188" s="13" t="s">
        <v>5251</v>
      </c>
      <c r="E2188" s="13" t="s">
        <v>6255</v>
      </c>
      <c r="F2188" s="13" t="s">
        <v>5969</v>
      </c>
      <c r="G2188" s="13" t="s">
        <v>185</v>
      </c>
      <c r="H2188" s="13" t="s">
        <v>4</v>
      </c>
      <c r="I2188" s="13" t="s">
        <v>12877</v>
      </c>
      <c r="J2188" s="13" t="s">
        <v>7937</v>
      </c>
      <c r="K2188" s="13">
        <v>24688797</v>
      </c>
      <c r="L2188" s="13">
        <v>24689336</v>
      </c>
      <c r="M2188" s="12" t="s">
        <v>29</v>
      </c>
      <c r="N2188" s="12" t="s">
        <v>7610</v>
      </c>
      <c r="O2188" s="12" t="s">
        <v>5969</v>
      </c>
    </row>
    <row r="2189" spans="1:15">
      <c r="A2189" s="13" t="s">
        <v>2639</v>
      </c>
      <c r="B2189" s="13" t="s">
        <v>2640</v>
      </c>
      <c r="D2189" s="13" t="s">
        <v>2640</v>
      </c>
      <c r="E2189" s="13" t="s">
        <v>2639</v>
      </c>
      <c r="F2189" s="13" t="s">
        <v>576</v>
      </c>
      <c r="G2189" s="13" t="s">
        <v>185</v>
      </c>
      <c r="H2189" s="13" t="s">
        <v>5</v>
      </c>
      <c r="I2189" s="13" t="s">
        <v>12877</v>
      </c>
      <c r="J2189" s="13" t="s">
        <v>10345</v>
      </c>
      <c r="K2189" s="13">
        <v>24606591</v>
      </c>
      <c r="L2189" s="13">
        <v>24601238</v>
      </c>
      <c r="M2189" s="12" t="s">
        <v>29</v>
      </c>
      <c r="N2189" s="12" t="s">
        <v>2070</v>
      </c>
      <c r="O2189" s="12" t="s">
        <v>576</v>
      </c>
    </row>
    <row r="2190" spans="1:15">
      <c r="A2190" s="13" t="s">
        <v>2842</v>
      </c>
      <c r="B2190" s="13" t="s">
        <v>2844</v>
      </c>
      <c r="D2190" s="13" t="s">
        <v>2844</v>
      </c>
      <c r="E2190" s="13" t="s">
        <v>2842</v>
      </c>
      <c r="F2190" s="13" t="s">
        <v>2843</v>
      </c>
      <c r="G2190" s="13" t="s">
        <v>185</v>
      </c>
      <c r="H2190" s="13" t="s">
        <v>9</v>
      </c>
      <c r="I2190" s="13" t="s">
        <v>12877</v>
      </c>
      <c r="J2190" s="13" t="s">
        <v>9416</v>
      </c>
      <c r="K2190" s="13">
        <v>24791950</v>
      </c>
      <c r="L2190" s="13">
        <v>24791950</v>
      </c>
      <c r="M2190" s="12" t="s">
        <v>29</v>
      </c>
      <c r="N2190" s="12" t="s">
        <v>2841</v>
      </c>
      <c r="O2190" s="12" t="s">
        <v>2843</v>
      </c>
    </row>
    <row r="2191" spans="1:15">
      <c r="A2191" s="13" t="s">
        <v>2974</v>
      </c>
      <c r="B2191" s="13" t="s">
        <v>2976</v>
      </c>
      <c r="D2191" s="13" t="s">
        <v>2976</v>
      </c>
      <c r="E2191" s="13" t="s">
        <v>2974</v>
      </c>
      <c r="F2191" s="13" t="s">
        <v>2975</v>
      </c>
      <c r="G2191" s="13" t="s">
        <v>185</v>
      </c>
      <c r="H2191" s="13" t="s">
        <v>13</v>
      </c>
      <c r="I2191" s="13" t="s">
        <v>12877</v>
      </c>
      <c r="J2191" s="13" t="s">
        <v>10416</v>
      </c>
      <c r="K2191" s="13">
        <v>41051027</v>
      </c>
      <c r="L2191" s="13">
        <v>0</v>
      </c>
      <c r="M2191" s="12" t="s">
        <v>29</v>
      </c>
      <c r="N2191" s="12" t="s">
        <v>7611</v>
      </c>
      <c r="O2191" s="12" t="s">
        <v>2975</v>
      </c>
    </row>
    <row r="2192" spans="1:15">
      <c r="A2192" s="13" t="s">
        <v>6396</v>
      </c>
      <c r="B2192" s="13" t="s">
        <v>5258</v>
      </c>
      <c r="D2192" s="13" t="s">
        <v>5258</v>
      </c>
      <c r="E2192" s="13" t="s">
        <v>6396</v>
      </c>
      <c r="F2192" s="13" t="s">
        <v>6397</v>
      </c>
      <c r="G2192" s="13" t="s">
        <v>167</v>
      </c>
      <c r="H2192" s="13" t="s">
        <v>7</v>
      </c>
      <c r="I2192" s="13" t="s">
        <v>12877</v>
      </c>
      <c r="J2192" s="13" t="s">
        <v>8920</v>
      </c>
      <c r="K2192" s="13">
        <v>41051095</v>
      </c>
      <c r="L2192" s="13">
        <v>0</v>
      </c>
      <c r="M2192" s="12" t="s">
        <v>29</v>
      </c>
      <c r="N2192" s="12" t="s">
        <v>7612</v>
      </c>
      <c r="O2192" s="12" t="s">
        <v>6397</v>
      </c>
    </row>
    <row r="2193" spans="1:15">
      <c r="A2193" s="13" t="s">
        <v>10417</v>
      </c>
      <c r="B2193" s="13" t="s">
        <v>7510</v>
      </c>
      <c r="D2193" s="13" t="s">
        <v>7510</v>
      </c>
      <c r="E2193" s="13" t="s">
        <v>10417</v>
      </c>
      <c r="F2193" s="13" t="s">
        <v>585</v>
      </c>
      <c r="G2193" s="13" t="s">
        <v>167</v>
      </c>
      <c r="H2193" s="13" t="s">
        <v>5</v>
      </c>
      <c r="I2193" s="13" t="s">
        <v>12877</v>
      </c>
      <c r="J2193" s="13" t="s">
        <v>10418</v>
      </c>
      <c r="K2193" s="13">
        <v>24701583</v>
      </c>
      <c r="L2193" s="13">
        <v>24701583</v>
      </c>
      <c r="M2193" s="12" t="s">
        <v>29</v>
      </c>
      <c r="N2193" s="12" t="s">
        <v>3575</v>
      </c>
      <c r="O2193" s="12" t="s">
        <v>585</v>
      </c>
    </row>
    <row r="2194" spans="1:15">
      <c r="A2194" s="13" t="s">
        <v>9229</v>
      </c>
      <c r="B2194" s="13" t="s">
        <v>7258</v>
      </c>
      <c r="D2194" s="13" t="s">
        <v>7258</v>
      </c>
      <c r="E2194" s="13" t="s">
        <v>9229</v>
      </c>
      <c r="F2194" s="13" t="s">
        <v>9417</v>
      </c>
      <c r="G2194" s="13" t="s">
        <v>167</v>
      </c>
      <c r="H2194" s="13" t="s">
        <v>5</v>
      </c>
      <c r="I2194" s="13" t="s">
        <v>12877</v>
      </c>
      <c r="J2194" s="13" t="s">
        <v>11062</v>
      </c>
      <c r="K2194" s="13">
        <v>44064352</v>
      </c>
      <c r="L2194" s="13">
        <v>0</v>
      </c>
      <c r="M2194" s="12" t="s">
        <v>29</v>
      </c>
      <c r="N2194" s="12" t="s">
        <v>9418</v>
      </c>
      <c r="O2194" s="12" t="s">
        <v>9417</v>
      </c>
    </row>
    <row r="2195" spans="1:15">
      <c r="A2195" s="13" t="s">
        <v>11063</v>
      </c>
      <c r="B2195" s="13" t="s">
        <v>7659</v>
      </c>
      <c r="D2195" s="13" t="s">
        <v>7659</v>
      </c>
      <c r="E2195" s="13" t="s">
        <v>11063</v>
      </c>
      <c r="F2195" s="13" t="s">
        <v>1461</v>
      </c>
      <c r="G2195" s="13" t="s">
        <v>167</v>
      </c>
      <c r="H2195" s="13" t="s">
        <v>6</v>
      </c>
      <c r="I2195" s="13" t="s">
        <v>12877</v>
      </c>
      <c r="J2195" s="13" t="s">
        <v>11064</v>
      </c>
      <c r="K2195" s="13">
        <v>24666371</v>
      </c>
      <c r="L2195" s="13">
        <v>0</v>
      </c>
      <c r="M2195" s="12" t="s">
        <v>29</v>
      </c>
      <c r="N2195" s="12" t="s">
        <v>4004</v>
      </c>
      <c r="O2195" s="12" t="s">
        <v>1461</v>
      </c>
    </row>
    <row r="2196" spans="1:15">
      <c r="A2196" s="13" t="s">
        <v>6021</v>
      </c>
      <c r="B2196" s="13" t="s">
        <v>5266</v>
      </c>
      <c r="D2196" s="13" t="s">
        <v>5266</v>
      </c>
      <c r="E2196" s="13" t="s">
        <v>6021</v>
      </c>
      <c r="F2196" s="13" t="s">
        <v>2978</v>
      </c>
      <c r="G2196" s="13" t="s">
        <v>167</v>
      </c>
      <c r="H2196" s="13" t="s">
        <v>9</v>
      </c>
      <c r="I2196" s="13" t="s">
        <v>12877</v>
      </c>
      <c r="J2196" s="13" t="s">
        <v>13339</v>
      </c>
      <c r="K2196" s="13">
        <v>24021628</v>
      </c>
      <c r="L2196" s="13">
        <v>24021257</v>
      </c>
      <c r="M2196" s="12" t="s">
        <v>29</v>
      </c>
      <c r="N2196" s="12" t="s">
        <v>7613</v>
      </c>
      <c r="O2196" s="12" t="s">
        <v>2978</v>
      </c>
    </row>
    <row r="2197" spans="1:15">
      <c r="A2197" s="13" t="s">
        <v>4617</v>
      </c>
      <c r="B2197" s="13" t="s">
        <v>4618</v>
      </c>
      <c r="D2197" s="13" t="s">
        <v>4618</v>
      </c>
      <c r="E2197" s="13" t="s">
        <v>4617</v>
      </c>
      <c r="F2197" s="13" t="s">
        <v>456</v>
      </c>
      <c r="G2197" s="13" t="s">
        <v>167</v>
      </c>
      <c r="H2197" s="13" t="s">
        <v>12</v>
      </c>
      <c r="I2197" s="13" t="s">
        <v>12877</v>
      </c>
      <c r="J2197" s="13" t="s">
        <v>11929</v>
      </c>
      <c r="K2197" s="13">
        <v>72965256</v>
      </c>
      <c r="L2197" s="13">
        <v>0</v>
      </c>
      <c r="M2197" s="12" t="s">
        <v>29</v>
      </c>
      <c r="N2197" s="12" t="s">
        <v>3911</v>
      </c>
      <c r="O2197" s="12" t="s">
        <v>456</v>
      </c>
    </row>
    <row r="2198" spans="1:15">
      <c r="A2198" s="13" t="s">
        <v>4076</v>
      </c>
      <c r="B2198" s="13" t="s">
        <v>4078</v>
      </c>
      <c r="D2198" s="13" t="s">
        <v>4078</v>
      </c>
      <c r="E2198" s="13" t="s">
        <v>4076</v>
      </c>
      <c r="F2198" s="13" t="s">
        <v>8772</v>
      </c>
      <c r="G2198" s="13" t="s">
        <v>792</v>
      </c>
      <c r="H2198" s="13" t="s">
        <v>7</v>
      </c>
      <c r="I2198" s="13" t="s">
        <v>12877</v>
      </c>
      <c r="J2198" s="13" t="s">
        <v>8773</v>
      </c>
      <c r="K2198" s="13">
        <v>26777025</v>
      </c>
      <c r="L2198" s="13">
        <v>26777022</v>
      </c>
      <c r="M2198" s="12" t="s">
        <v>29</v>
      </c>
      <c r="N2198" s="12" t="s">
        <v>7614</v>
      </c>
      <c r="O2198" s="12" t="s">
        <v>8772</v>
      </c>
    </row>
    <row r="2199" spans="1:15">
      <c r="A2199" s="13" t="s">
        <v>11065</v>
      </c>
      <c r="B2199" s="13" t="s">
        <v>7403</v>
      </c>
      <c r="D2199" s="13" t="s">
        <v>7403</v>
      </c>
      <c r="E2199" s="13" t="s">
        <v>11065</v>
      </c>
      <c r="F2199" s="13" t="s">
        <v>104</v>
      </c>
      <c r="G2199" s="13" t="s">
        <v>43</v>
      </c>
      <c r="H2199" s="13" t="s">
        <v>9</v>
      </c>
      <c r="I2199" s="13" t="s">
        <v>12877</v>
      </c>
      <c r="J2199" s="13" t="s">
        <v>11066</v>
      </c>
      <c r="K2199" s="13">
        <v>24162125</v>
      </c>
      <c r="L2199" s="13">
        <v>0</v>
      </c>
      <c r="M2199" s="12" t="s">
        <v>29</v>
      </c>
      <c r="N2199" s="12" t="s">
        <v>388</v>
      </c>
      <c r="O2199" s="12" t="s">
        <v>104</v>
      </c>
    </row>
    <row r="2200" spans="1:15">
      <c r="A2200" s="13" t="s">
        <v>4026</v>
      </c>
      <c r="B2200" s="13" t="s">
        <v>4028</v>
      </c>
      <c r="D2200" s="13" t="s">
        <v>4028</v>
      </c>
      <c r="E2200" s="13" t="s">
        <v>4026</v>
      </c>
      <c r="F2200" s="13" t="s">
        <v>4027</v>
      </c>
      <c r="G2200" s="13" t="s">
        <v>167</v>
      </c>
      <c r="H2200" s="13" t="s">
        <v>10</v>
      </c>
      <c r="I2200" s="13" t="s">
        <v>12877</v>
      </c>
      <c r="J2200" s="13" t="s">
        <v>10419</v>
      </c>
      <c r="K2200" s="13">
        <v>44056357</v>
      </c>
      <c r="L2200" s="13">
        <v>24702822</v>
      </c>
      <c r="M2200" s="12" t="s">
        <v>29</v>
      </c>
      <c r="N2200" s="12" t="s">
        <v>1480</v>
      </c>
      <c r="O2200" s="12" t="s">
        <v>4027</v>
      </c>
    </row>
    <row r="2201" spans="1:15">
      <c r="A2201" s="13" t="s">
        <v>508</v>
      </c>
      <c r="B2201" s="13" t="s">
        <v>510</v>
      </c>
      <c r="D2201" s="13" t="s">
        <v>510</v>
      </c>
      <c r="E2201" s="13" t="s">
        <v>508</v>
      </c>
      <c r="F2201" s="13" t="s">
        <v>509</v>
      </c>
      <c r="G2201" s="13" t="s">
        <v>490</v>
      </c>
      <c r="H2201" s="13" t="s">
        <v>5</v>
      </c>
      <c r="I2201" s="13" t="s">
        <v>12877</v>
      </c>
      <c r="J2201" s="13" t="s">
        <v>13340</v>
      </c>
      <c r="K2201" s="13">
        <v>22005015</v>
      </c>
      <c r="L2201" s="13">
        <v>0</v>
      </c>
      <c r="M2201" s="12" t="s">
        <v>29</v>
      </c>
      <c r="N2201" s="12" t="s">
        <v>487</v>
      </c>
      <c r="O2201" s="12" t="s">
        <v>509</v>
      </c>
    </row>
    <row r="2202" spans="1:15">
      <c r="A2202" s="13" t="s">
        <v>660</v>
      </c>
      <c r="B2202" s="13" t="s">
        <v>662</v>
      </c>
      <c r="D2202" s="13" t="s">
        <v>662</v>
      </c>
      <c r="E2202" s="13" t="s">
        <v>660</v>
      </c>
      <c r="F2202" s="13" t="s">
        <v>661</v>
      </c>
      <c r="G2202" s="13" t="s">
        <v>43</v>
      </c>
      <c r="H2202" s="13" t="s">
        <v>7</v>
      </c>
      <c r="I2202" s="13" t="s">
        <v>12877</v>
      </c>
      <c r="J2202" s="13" t="s">
        <v>12621</v>
      </c>
      <c r="K2202" s="13">
        <v>24102494</v>
      </c>
      <c r="L2202" s="13">
        <v>0</v>
      </c>
      <c r="M2202" s="12" t="s">
        <v>29</v>
      </c>
      <c r="N2202" s="12" t="s">
        <v>7615</v>
      </c>
      <c r="O2202" s="12" t="s">
        <v>661</v>
      </c>
    </row>
    <row r="2203" spans="1:15">
      <c r="A2203" s="13" t="s">
        <v>10420</v>
      </c>
      <c r="B2203" s="13" t="s">
        <v>7637</v>
      </c>
      <c r="D2203" s="13" t="s">
        <v>7637</v>
      </c>
      <c r="E2203" s="13" t="s">
        <v>10420</v>
      </c>
      <c r="F2203" s="13" t="s">
        <v>10421</v>
      </c>
      <c r="G2203" s="13" t="s">
        <v>43</v>
      </c>
      <c r="H2203" s="13" t="s">
        <v>9</v>
      </c>
      <c r="I2203" s="13" t="s">
        <v>12877</v>
      </c>
      <c r="J2203" s="13" t="s">
        <v>13341</v>
      </c>
      <c r="K2203" s="13">
        <v>84652860</v>
      </c>
      <c r="L2203" s="13">
        <v>24104951</v>
      </c>
      <c r="M2203" s="12" t="s">
        <v>29</v>
      </c>
      <c r="N2203" s="12" t="s">
        <v>274</v>
      </c>
      <c r="O2203" s="12" t="s">
        <v>10421</v>
      </c>
    </row>
    <row r="2204" spans="1:15">
      <c r="A2204" s="13" t="s">
        <v>1440</v>
      </c>
      <c r="B2204" s="13" t="s">
        <v>1442</v>
      </c>
      <c r="D2204" s="13" t="s">
        <v>1442</v>
      </c>
      <c r="E2204" s="13" t="s">
        <v>1440</v>
      </c>
      <c r="F2204" s="13" t="s">
        <v>1441</v>
      </c>
      <c r="G2204" s="13" t="s">
        <v>10756</v>
      </c>
      <c r="H2204" s="13" t="s">
        <v>9</v>
      </c>
      <c r="I2204" s="13" t="s">
        <v>12877</v>
      </c>
      <c r="J2204" s="13" t="s">
        <v>9959</v>
      </c>
      <c r="K2204" s="13">
        <v>44016516</v>
      </c>
      <c r="L2204" s="13">
        <v>0</v>
      </c>
      <c r="M2204" s="12" t="s">
        <v>29</v>
      </c>
      <c r="N2204" s="12" t="s">
        <v>835</v>
      </c>
      <c r="O2204" s="12" t="s">
        <v>1441</v>
      </c>
    </row>
    <row r="2205" spans="1:15">
      <c r="A2205" s="13" t="s">
        <v>1455</v>
      </c>
      <c r="B2205" s="13" t="s">
        <v>1457</v>
      </c>
      <c r="D2205" s="13" t="s">
        <v>1457</v>
      </c>
      <c r="E2205" s="13" t="s">
        <v>1455</v>
      </c>
      <c r="F2205" s="13" t="s">
        <v>1456</v>
      </c>
      <c r="G2205" s="13" t="s">
        <v>10756</v>
      </c>
      <c r="H2205" s="13" t="s">
        <v>13</v>
      </c>
      <c r="I2205" s="13" t="s">
        <v>12877</v>
      </c>
      <c r="J2205" s="13" t="s">
        <v>13342</v>
      </c>
      <c r="K2205" s="13">
        <v>44047017</v>
      </c>
      <c r="L2205" s="13">
        <v>0</v>
      </c>
      <c r="M2205" s="12" t="s">
        <v>29</v>
      </c>
      <c r="N2205" s="12" t="s">
        <v>1454</v>
      </c>
      <c r="O2205" s="12" t="s">
        <v>1456</v>
      </c>
    </row>
    <row r="2206" spans="1:15">
      <c r="A2206" s="13" t="s">
        <v>8581</v>
      </c>
      <c r="B2206" s="13" t="s">
        <v>8561</v>
      </c>
      <c r="D2206" s="13" t="s">
        <v>8561</v>
      </c>
      <c r="E2206" s="13" t="s">
        <v>8581</v>
      </c>
      <c r="F2206" s="13" t="s">
        <v>536</v>
      </c>
      <c r="G2206" s="13" t="s">
        <v>10756</v>
      </c>
      <c r="H2206" s="13" t="s">
        <v>12</v>
      </c>
      <c r="I2206" s="13" t="s">
        <v>12877</v>
      </c>
      <c r="J2206" s="13" t="s">
        <v>11067</v>
      </c>
      <c r="K2206" s="13">
        <v>71219455</v>
      </c>
      <c r="L2206" s="13">
        <v>0</v>
      </c>
      <c r="M2206" s="12" t="s">
        <v>29</v>
      </c>
      <c r="N2206" s="12" t="s">
        <v>8240</v>
      </c>
      <c r="O2206" s="12" t="s">
        <v>536</v>
      </c>
    </row>
    <row r="2207" spans="1:15">
      <c r="A2207" s="13" t="s">
        <v>1094</v>
      </c>
      <c r="B2207" s="13" t="s">
        <v>1097</v>
      </c>
      <c r="D2207" s="13" t="s">
        <v>1097</v>
      </c>
      <c r="E2207" s="13" t="s">
        <v>1094</v>
      </c>
      <c r="F2207" s="13" t="s">
        <v>1095</v>
      </c>
      <c r="G2207" s="13" t="s">
        <v>10756</v>
      </c>
      <c r="H2207" s="13" t="s">
        <v>3</v>
      </c>
      <c r="I2207" s="13" t="s">
        <v>12877</v>
      </c>
      <c r="J2207" s="13" t="s">
        <v>10422</v>
      </c>
      <c r="K2207" s="13">
        <v>22005429</v>
      </c>
      <c r="L2207" s="13">
        <v>27718453</v>
      </c>
      <c r="M2207" s="12" t="s">
        <v>29</v>
      </c>
      <c r="N2207" s="12" t="s">
        <v>1093</v>
      </c>
      <c r="O2207" s="12" t="s">
        <v>1095</v>
      </c>
    </row>
    <row r="2208" spans="1:15">
      <c r="A2208" s="13" t="s">
        <v>6364</v>
      </c>
      <c r="B2208" s="13" t="s">
        <v>5280</v>
      </c>
      <c r="D2208" s="13" t="s">
        <v>5280</v>
      </c>
      <c r="E2208" s="13" t="s">
        <v>6364</v>
      </c>
      <c r="F2208" s="13" t="s">
        <v>62</v>
      </c>
      <c r="G2208" s="13" t="s">
        <v>10756</v>
      </c>
      <c r="H2208" s="13" t="s">
        <v>14</v>
      </c>
      <c r="I2208" s="13" t="s">
        <v>12877</v>
      </c>
      <c r="J2208" s="13" t="s">
        <v>13343</v>
      </c>
      <c r="K2208" s="13">
        <v>27724935</v>
      </c>
      <c r="L2208" s="13">
        <v>0</v>
      </c>
      <c r="M2208" s="12" t="s">
        <v>29</v>
      </c>
      <c r="N2208" s="12" t="s">
        <v>7616</v>
      </c>
      <c r="O2208" s="12" t="s">
        <v>62</v>
      </c>
    </row>
    <row r="2209" spans="1:15">
      <c r="A2209" s="13" t="s">
        <v>6426</v>
      </c>
      <c r="B2209" s="13" t="s">
        <v>5283</v>
      </c>
      <c r="D2209" s="13" t="s">
        <v>5283</v>
      </c>
      <c r="E2209" s="13" t="s">
        <v>6426</v>
      </c>
      <c r="F2209" s="13" t="s">
        <v>687</v>
      </c>
      <c r="G2209" s="13" t="s">
        <v>10756</v>
      </c>
      <c r="H2209" s="13" t="s">
        <v>7</v>
      </c>
      <c r="I2209" s="13" t="s">
        <v>12877</v>
      </c>
      <c r="J2209" s="13" t="s">
        <v>12014</v>
      </c>
      <c r="K2209" s="13">
        <v>27726147</v>
      </c>
      <c r="L2209" s="13">
        <v>27726147</v>
      </c>
      <c r="M2209" s="12" t="s">
        <v>29</v>
      </c>
      <c r="N2209" s="12" t="s">
        <v>7617</v>
      </c>
      <c r="O2209" s="12" t="s">
        <v>687</v>
      </c>
    </row>
    <row r="2210" spans="1:15">
      <c r="A2210" s="13" t="s">
        <v>1665</v>
      </c>
      <c r="B2210" s="13" t="s">
        <v>1667</v>
      </c>
      <c r="D2210" s="13" t="s">
        <v>1667</v>
      </c>
      <c r="E2210" s="13" t="s">
        <v>1665</v>
      </c>
      <c r="F2210" s="13" t="s">
        <v>1666</v>
      </c>
      <c r="G2210" s="13" t="s">
        <v>10749</v>
      </c>
      <c r="H2210" s="13" t="s">
        <v>4</v>
      </c>
      <c r="I2210" s="13" t="s">
        <v>12877</v>
      </c>
      <c r="J2210" s="13" t="s">
        <v>9901</v>
      </c>
      <c r="K2210" s="13">
        <v>27300654</v>
      </c>
      <c r="L2210" s="13">
        <v>22002198</v>
      </c>
      <c r="M2210" s="12" t="s">
        <v>29</v>
      </c>
      <c r="N2210" s="12" t="s">
        <v>1664</v>
      </c>
      <c r="O2210" s="12" t="s">
        <v>1666</v>
      </c>
    </row>
    <row r="2211" spans="1:15">
      <c r="A2211" s="13" t="s">
        <v>1644</v>
      </c>
      <c r="B2211" s="13" t="s">
        <v>1646</v>
      </c>
      <c r="D2211" s="13" t="s">
        <v>1646</v>
      </c>
      <c r="E2211" s="13" t="s">
        <v>1644</v>
      </c>
      <c r="F2211" s="13" t="s">
        <v>1645</v>
      </c>
      <c r="G2211" s="13" t="s">
        <v>10749</v>
      </c>
      <c r="H2211" s="13" t="s">
        <v>4</v>
      </c>
      <c r="I2211" s="13" t="s">
        <v>12877</v>
      </c>
      <c r="J2211" s="13" t="s">
        <v>13344</v>
      </c>
      <c r="K2211" s="13">
        <v>27300159</v>
      </c>
      <c r="L2211" s="13">
        <v>27300159</v>
      </c>
      <c r="M2211" s="12" t="s">
        <v>29</v>
      </c>
      <c r="N2211" s="12" t="s">
        <v>1643</v>
      </c>
      <c r="O2211" s="12" t="s">
        <v>1645</v>
      </c>
    </row>
    <row r="2212" spans="1:15">
      <c r="A2212" s="13" t="s">
        <v>1687</v>
      </c>
      <c r="B2212" s="13" t="s">
        <v>1689</v>
      </c>
      <c r="D2212" s="13" t="s">
        <v>1689</v>
      </c>
      <c r="E2212" s="13" t="s">
        <v>1687</v>
      </c>
      <c r="F2212" s="13" t="s">
        <v>1156</v>
      </c>
      <c r="G2212" s="13" t="s">
        <v>10749</v>
      </c>
      <c r="H2212" s="13" t="s">
        <v>4</v>
      </c>
      <c r="I2212" s="13" t="s">
        <v>12877</v>
      </c>
      <c r="J2212" s="13" t="s">
        <v>1688</v>
      </c>
      <c r="K2212" s="13">
        <v>27421386</v>
      </c>
      <c r="L2212" s="13">
        <v>0</v>
      </c>
      <c r="M2212" s="12" t="s">
        <v>29</v>
      </c>
      <c r="N2212" s="12" t="s">
        <v>1686</v>
      </c>
      <c r="O2212" s="12" t="s">
        <v>1156</v>
      </c>
    </row>
    <row r="2213" spans="1:15">
      <c r="A2213" s="13" t="s">
        <v>1792</v>
      </c>
      <c r="B2213" s="13" t="s">
        <v>1794</v>
      </c>
      <c r="D2213" s="13" t="s">
        <v>1794</v>
      </c>
      <c r="E2213" s="13" t="s">
        <v>1792</v>
      </c>
      <c r="F2213" s="13" t="s">
        <v>1793</v>
      </c>
      <c r="G2213" s="13" t="s">
        <v>10749</v>
      </c>
      <c r="H2213" s="13" t="s">
        <v>18</v>
      </c>
      <c r="I2213" s="13" t="s">
        <v>12877</v>
      </c>
      <c r="J2213" s="13" t="s">
        <v>9421</v>
      </c>
      <c r="K2213" s="13">
        <v>22065986</v>
      </c>
      <c r="L2213" s="13">
        <v>0</v>
      </c>
      <c r="M2213" s="12" t="s">
        <v>29</v>
      </c>
      <c r="N2213" s="12" t="s">
        <v>1481</v>
      </c>
      <c r="O2213" s="12" t="s">
        <v>1793</v>
      </c>
    </row>
    <row r="2214" spans="1:15">
      <c r="A2214" s="13" t="s">
        <v>9230</v>
      </c>
      <c r="B2214" s="13" t="s">
        <v>7404</v>
      </c>
      <c r="D2214" s="13" t="s">
        <v>7404</v>
      </c>
      <c r="E2214" s="13" t="s">
        <v>9230</v>
      </c>
      <c r="F2214" s="13" t="s">
        <v>9422</v>
      </c>
      <c r="G2214" s="13" t="s">
        <v>10749</v>
      </c>
      <c r="H2214" s="13" t="s">
        <v>7</v>
      </c>
      <c r="I2214" s="13" t="s">
        <v>12877</v>
      </c>
      <c r="J2214" s="13" t="s">
        <v>13345</v>
      </c>
      <c r="K2214" s="13">
        <v>27300748</v>
      </c>
      <c r="L2214" s="13">
        <v>27300159</v>
      </c>
      <c r="M2214" s="12" t="s">
        <v>29</v>
      </c>
      <c r="N2214" s="12" t="s">
        <v>9423</v>
      </c>
      <c r="O2214" s="12" t="s">
        <v>9422</v>
      </c>
    </row>
    <row r="2215" spans="1:15">
      <c r="A2215" s="13" t="s">
        <v>1808</v>
      </c>
      <c r="B2215" s="13" t="s">
        <v>1810</v>
      </c>
      <c r="D2215" s="13" t="s">
        <v>1810</v>
      </c>
      <c r="E2215" s="13" t="s">
        <v>1808</v>
      </c>
      <c r="F2215" s="13" t="s">
        <v>1809</v>
      </c>
      <c r="G2215" s="13" t="s">
        <v>10749</v>
      </c>
      <c r="H2215" s="13" t="s">
        <v>17</v>
      </c>
      <c r="I2215" s="13" t="s">
        <v>12877</v>
      </c>
      <c r="J2215" s="13" t="s">
        <v>9903</v>
      </c>
      <c r="K2215" s="13">
        <v>84369407</v>
      </c>
      <c r="L2215" s="13">
        <v>0</v>
      </c>
      <c r="M2215" s="12" t="s">
        <v>29</v>
      </c>
      <c r="N2215" s="12" t="s">
        <v>1807</v>
      </c>
      <c r="O2215" s="12" t="s">
        <v>1809</v>
      </c>
    </row>
    <row r="2216" spans="1:15">
      <c r="A2216" s="13" t="s">
        <v>6017</v>
      </c>
      <c r="B2216" s="13" t="s">
        <v>5290</v>
      </c>
      <c r="D2216" s="13" t="s">
        <v>5290</v>
      </c>
      <c r="E2216" s="13" t="s">
        <v>6017</v>
      </c>
      <c r="F2216" s="13" t="s">
        <v>6018</v>
      </c>
      <c r="G2216" s="13" t="s">
        <v>10749</v>
      </c>
      <c r="H2216" s="13" t="s">
        <v>19</v>
      </c>
      <c r="I2216" s="13" t="s">
        <v>12877</v>
      </c>
      <c r="J2216" s="13" t="s">
        <v>9904</v>
      </c>
      <c r="K2216" s="13">
        <v>22005301</v>
      </c>
      <c r="L2216" s="13">
        <v>86267276</v>
      </c>
      <c r="M2216" s="12" t="s">
        <v>29</v>
      </c>
      <c r="N2216" s="12" t="s">
        <v>7618</v>
      </c>
      <c r="O2216" s="12" t="s">
        <v>6018</v>
      </c>
    </row>
    <row r="2217" spans="1:15">
      <c r="A2217" s="13" t="s">
        <v>1824</v>
      </c>
      <c r="B2217" s="13" t="s">
        <v>1826</v>
      </c>
      <c r="D2217" s="13" t="s">
        <v>1826</v>
      </c>
      <c r="E2217" s="13" t="s">
        <v>1824</v>
      </c>
      <c r="F2217" s="13" t="s">
        <v>1825</v>
      </c>
      <c r="G2217" s="13" t="s">
        <v>10749</v>
      </c>
      <c r="H2217" s="13" t="s">
        <v>7</v>
      </c>
      <c r="I2217" s="13" t="s">
        <v>12877</v>
      </c>
      <c r="J2217" s="13" t="s">
        <v>13346</v>
      </c>
      <c r="K2217" s="13">
        <v>22001103</v>
      </c>
      <c r="L2217" s="13">
        <v>0</v>
      </c>
      <c r="M2217" s="12" t="s">
        <v>29</v>
      </c>
      <c r="N2217" s="12" t="s">
        <v>1823</v>
      </c>
      <c r="O2217" s="12" t="s">
        <v>1825</v>
      </c>
    </row>
    <row r="2218" spans="1:15">
      <c r="A2218" s="13" t="s">
        <v>8602</v>
      </c>
      <c r="B2218" s="13" t="s">
        <v>7454</v>
      </c>
      <c r="D2218" s="13" t="s">
        <v>7454</v>
      </c>
      <c r="E2218" s="13" t="s">
        <v>8602</v>
      </c>
      <c r="F2218" s="13" t="s">
        <v>6923</v>
      </c>
      <c r="G2218" s="13" t="s">
        <v>10767</v>
      </c>
      <c r="H2218" s="13" t="s">
        <v>7</v>
      </c>
      <c r="I2218" s="13" t="s">
        <v>12877</v>
      </c>
      <c r="J2218" s="13" t="s">
        <v>13347</v>
      </c>
      <c r="K2218" s="13">
        <v>85310842</v>
      </c>
      <c r="L2218" s="13">
        <v>0</v>
      </c>
      <c r="M2218" s="12" t="s">
        <v>29</v>
      </c>
      <c r="N2218" s="12" t="s">
        <v>8903</v>
      </c>
      <c r="O2218" s="12" t="s">
        <v>6923</v>
      </c>
    </row>
    <row r="2219" spans="1:15">
      <c r="A2219" s="13" t="s">
        <v>777</v>
      </c>
      <c r="B2219" s="13" t="s">
        <v>780</v>
      </c>
      <c r="D2219" s="13" t="s">
        <v>780</v>
      </c>
      <c r="E2219" s="13" t="s">
        <v>777</v>
      </c>
      <c r="F2219" s="13" t="s">
        <v>778</v>
      </c>
      <c r="G2219" s="13" t="s">
        <v>297</v>
      </c>
      <c r="H2219" s="13" t="s">
        <v>3</v>
      </c>
      <c r="I2219" s="13" t="s">
        <v>12877</v>
      </c>
      <c r="J2219" s="13" t="s">
        <v>10424</v>
      </c>
      <c r="K2219" s="13">
        <v>24163747</v>
      </c>
      <c r="L2219" s="13">
        <v>0</v>
      </c>
      <c r="M2219" s="12" t="s">
        <v>29</v>
      </c>
      <c r="N2219" s="12" t="s">
        <v>776</v>
      </c>
      <c r="O2219" s="12" t="s">
        <v>778</v>
      </c>
    </row>
    <row r="2220" spans="1:15">
      <c r="A2220" s="13" t="s">
        <v>9689</v>
      </c>
      <c r="B2220" s="13" t="s">
        <v>7305</v>
      </c>
      <c r="D2220" s="13" t="s">
        <v>7305</v>
      </c>
      <c r="E2220" s="13" t="s">
        <v>9689</v>
      </c>
      <c r="F2220" s="13" t="s">
        <v>1738</v>
      </c>
      <c r="G2220" s="13" t="s">
        <v>10767</v>
      </c>
      <c r="H2220" s="13" t="s">
        <v>7</v>
      </c>
      <c r="I2220" s="13" t="s">
        <v>12877</v>
      </c>
      <c r="J2220" s="13" t="s">
        <v>13348</v>
      </c>
      <c r="K2220" s="13">
        <v>24762000</v>
      </c>
      <c r="L2220" s="13">
        <v>0</v>
      </c>
      <c r="M2220" s="12" t="s">
        <v>29</v>
      </c>
      <c r="N2220" s="12" t="s">
        <v>3907</v>
      </c>
      <c r="O2220" s="12" t="s">
        <v>1738</v>
      </c>
    </row>
    <row r="2221" spans="1:15">
      <c r="A2221" s="13" t="s">
        <v>3784</v>
      </c>
      <c r="B2221" s="13" t="s">
        <v>3787</v>
      </c>
      <c r="D2221" s="13" t="s">
        <v>3787</v>
      </c>
      <c r="E2221" s="13" t="s">
        <v>3784</v>
      </c>
      <c r="F2221" s="13" t="s">
        <v>3785</v>
      </c>
      <c r="G2221" s="13" t="s">
        <v>172</v>
      </c>
      <c r="H2221" s="13" t="s">
        <v>5</v>
      </c>
      <c r="I2221" s="13" t="s">
        <v>12877</v>
      </c>
      <c r="J2221" s="13" t="s">
        <v>12015</v>
      </c>
      <c r="K2221" s="13">
        <v>22661379</v>
      </c>
      <c r="L2221" s="13">
        <v>22661379</v>
      </c>
      <c r="M2221" s="12" t="s">
        <v>29</v>
      </c>
      <c r="N2221" s="12" t="s">
        <v>6961</v>
      </c>
      <c r="O2221" s="12" t="s">
        <v>3785</v>
      </c>
    </row>
    <row r="2222" spans="1:15">
      <c r="A2222" s="13" t="s">
        <v>6394</v>
      </c>
      <c r="B2222" s="13" t="s">
        <v>5299</v>
      </c>
      <c r="D2222" s="13" t="s">
        <v>5299</v>
      </c>
      <c r="E2222" s="13" t="s">
        <v>6394</v>
      </c>
      <c r="F2222" s="13" t="s">
        <v>6395</v>
      </c>
      <c r="G2222" s="13" t="s">
        <v>297</v>
      </c>
      <c r="H2222" s="13" t="s">
        <v>9</v>
      </c>
      <c r="I2222" s="13" t="s">
        <v>12877</v>
      </c>
      <c r="J2222" s="13" t="s">
        <v>13349</v>
      </c>
      <c r="K2222" s="13">
        <v>24279785</v>
      </c>
      <c r="L2222" s="13">
        <v>24279785</v>
      </c>
      <c r="M2222" s="12" t="s">
        <v>29</v>
      </c>
      <c r="N2222" s="12" t="s">
        <v>7619</v>
      </c>
      <c r="O2222" s="12" t="s">
        <v>6395</v>
      </c>
    </row>
    <row r="2223" spans="1:15">
      <c r="A2223" s="13" t="s">
        <v>9690</v>
      </c>
      <c r="B2223" s="13" t="s">
        <v>7219</v>
      </c>
      <c r="D2223" s="13" t="s">
        <v>7219</v>
      </c>
      <c r="E2223" s="13" t="s">
        <v>9690</v>
      </c>
      <c r="F2223" s="13" t="s">
        <v>9905</v>
      </c>
      <c r="G2223" s="13" t="s">
        <v>297</v>
      </c>
      <c r="H2223" s="13" t="s">
        <v>5</v>
      </c>
      <c r="I2223" s="13" t="s">
        <v>12877</v>
      </c>
      <c r="J2223" s="13" t="s">
        <v>10425</v>
      </c>
      <c r="K2223" s="13">
        <v>27793160</v>
      </c>
      <c r="L2223" s="13">
        <v>27793160</v>
      </c>
      <c r="M2223" s="12" t="s">
        <v>29</v>
      </c>
      <c r="N2223" s="12" t="s">
        <v>860</v>
      </c>
      <c r="O2223" s="12" t="s">
        <v>9905</v>
      </c>
    </row>
    <row r="2224" spans="1:15">
      <c r="A2224" s="13" t="s">
        <v>11070</v>
      </c>
      <c r="B2224" s="13" t="s">
        <v>7638</v>
      </c>
      <c r="D2224" s="13" t="s">
        <v>7638</v>
      </c>
      <c r="E2224" s="13" t="s">
        <v>11070</v>
      </c>
      <c r="F2224" s="13" t="s">
        <v>11071</v>
      </c>
      <c r="G2224" s="13" t="s">
        <v>297</v>
      </c>
      <c r="H2224" s="13" t="s">
        <v>5</v>
      </c>
      <c r="I2224" s="13" t="s">
        <v>12877</v>
      </c>
      <c r="J2224" s="13" t="s">
        <v>13350</v>
      </c>
      <c r="K2224" s="13">
        <v>27781175</v>
      </c>
      <c r="L2224" s="13">
        <v>0</v>
      </c>
      <c r="M2224" s="12" t="s">
        <v>29</v>
      </c>
      <c r="N2224" s="12" t="s">
        <v>871</v>
      </c>
      <c r="O2224" s="12" t="s">
        <v>11071</v>
      </c>
    </row>
    <row r="2225" spans="1:15">
      <c r="A2225" s="13" t="s">
        <v>3533</v>
      </c>
      <c r="B2225" s="13" t="s">
        <v>3535</v>
      </c>
      <c r="D2225" s="13" t="s">
        <v>3535</v>
      </c>
      <c r="E2225" s="13" t="s">
        <v>3533</v>
      </c>
      <c r="F2225" s="13" t="s">
        <v>3534</v>
      </c>
      <c r="G2225" s="13" t="s">
        <v>3519</v>
      </c>
      <c r="H2225" s="13" t="s">
        <v>3</v>
      </c>
      <c r="I2225" s="13" t="s">
        <v>12877</v>
      </c>
      <c r="J2225" s="13" t="s">
        <v>9424</v>
      </c>
      <c r="K2225" s="13">
        <v>84999492</v>
      </c>
      <c r="L2225" s="13">
        <v>83150790</v>
      </c>
      <c r="M2225" s="12" t="s">
        <v>29</v>
      </c>
      <c r="N2225" s="12" t="s">
        <v>6947</v>
      </c>
      <c r="O2225" s="12" t="s">
        <v>3534</v>
      </c>
    </row>
    <row r="2226" spans="1:15">
      <c r="A2226" s="13" t="s">
        <v>7038</v>
      </c>
      <c r="B2226" s="13" t="s">
        <v>7039</v>
      </c>
      <c r="D2226" s="13" t="s">
        <v>7039</v>
      </c>
      <c r="E2226" s="13" t="s">
        <v>7038</v>
      </c>
      <c r="F2226" s="13" t="s">
        <v>64</v>
      </c>
      <c r="G2226" s="13" t="s">
        <v>297</v>
      </c>
      <c r="H2226" s="13" t="s">
        <v>5</v>
      </c>
      <c r="I2226" s="13" t="s">
        <v>12877</v>
      </c>
      <c r="J2226" s="13" t="s">
        <v>11069</v>
      </c>
      <c r="K2226" s="13">
        <v>27781214</v>
      </c>
      <c r="L2226" s="13">
        <v>0</v>
      </c>
      <c r="M2226" s="12" t="s">
        <v>29</v>
      </c>
      <c r="N2226" s="12" t="s">
        <v>866</v>
      </c>
      <c r="O2226" s="12" t="s">
        <v>64</v>
      </c>
    </row>
    <row r="2227" spans="1:15">
      <c r="A2227" s="13" t="s">
        <v>1683</v>
      </c>
      <c r="B2227" s="13" t="s">
        <v>1684</v>
      </c>
      <c r="D2227" s="13" t="s">
        <v>1684</v>
      </c>
      <c r="E2227" s="13" t="s">
        <v>1683</v>
      </c>
      <c r="F2227" s="13" t="s">
        <v>1100</v>
      </c>
      <c r="G2227" s="13" t="s">
        <v>10749</v>
      </c>
      <c r="H2227" s="13" t="s">
        <v>4</v>
      </c>
      <c r="I2227" s="13" t="s">
        <v>12877</v>
      </c>
      <c r="J2227" s="13" t="s">
        <v>8664</v>
      </c>
      <c r="K2227" s="13">
        <v>87063124</v>
      </c>
      <c r="L2227" s="13">
        <v>27300654</v>
      </c>
      <c r="M2227" s="12" t="s">
        <v>29</v>
      </c>
      <c r="N2227" s="12" t="s">
        <v>1682</v>
      </c>
      <c r="O2227" s="12" t="s">
        <v>1100</v>
      </c>
    </row>
    <row r="2228" spans="1:15">
      <c r="A2228" s="13" t="s">
        <v>6421</v>
      </c>
      <c r="B2228" s="13" t="s">
        <v>5309</v>
      </c>
      <c r="D2228" s="13" t="s">
        <v>5309</v>
      </c>
      <c r="E2228" s="13" t="s">
        <v>6421</v>
      </c>
      <c r="F2228" s="13" t="s">
        <v>6422</v>
      </c>
      <c r="G2228" s="13" t="s">
        <v>792</v>
      </c>
      <c r="H2228" s="13" t="s">
        <v>4</v>
      </c>
      <c r="I2228" s="13" t="s">
        <v>12877</v>
      </c>
      <c r="J2228" s="13" t="s">
        <v>4125</v>
      </c>
      <c r="K2228" s="13">
        <v>26657204</v>
      </c>
      <c r="L2228" s="13">
        <v>26657204</v>
      </c>
      <c r="M2228" s="12" t="s">
        <v>29</v>
      </c>
      <c r="N2228" s="12" t="s">
        <v>7620</v>
      </c>
      <c r="O2228" s="12" t="s">
        <v>6422</v>
      </c>
    </row>
    <row r="2229" spans="1:15">
      <c r="A2229" s="13" t="s">
        <v>1528</v>
      </c>
      <c r="B2229" s="13" t="s">
        <v>1531</v>
      </c>
      <c r="D2229" s="13" t="s">
        <v>1531</v>
      </c>
      <c r="E2229" s="13" t="s">
        <v>1528</v>
      </c>
      <c r="F2229" s="13" t="s">
        <v>1529</v>
      </c>
      <c r="G2229" s="13" t="s">
        <v>10756</v>
      </c>
      <c r="H2229" s="13" t="s">
        <v>12</v>
      </c>
      <c r="I2229" s="13" t="s">
        <v>12877</v>
      </c>
      <c r="J2229" s="13" t="s">
        <v>10281</v>
      </c>
      <c r="K2229" s="13">
        <v>27360305</v>
      </c>
      <c r="L2229" s="13">
        <v>0</v>
      </c>
      <c r="M2229" s="12" t="s">
        <v>29</v>
      </c>
      <c r="N2229" s="12" t="s">
        <v>1527</v>
      </c>
      <c r="O2229" s="12" t="s">
        <v>1529</v>
      </c>
    </row>
    <row r="2230" spans="1:15">
      <c r="A2230" s="13" t="s">
        <v>13351</v>
      </c>
      <c r="B2230" s="13" t="s">
        <v>7992</v>
      </c>
      <c r="D2230" s="13" t="s">
        <v>7992</v>
      </c>
      <c r="E2230" s="13" t="s">
        <v>13351</v>
      </c>
      <c r="F2230" s="13" t="s">
        <v>64</v>
      </c>
      <c r="G2230" s="13" t="s">
        <v>10756</v>
      </c>
      <c r="H2230" s="13" t="s">
        <v>10</v>
      </c>
      <c r="I2230" s="13" t="s">
        <v>12877</v>
      </c>
      <c r="J2230" s="13" t="s">
        <v>13352</v>
      </c>
      <c r="K2230" s="13">
        <v>71216841</v>
      </c>
      <c r="L2230" s="13">
        <v>0</v>
      </c>
      <c r="M2230" s="12" t="s">
        <v>29</v>
      </c>
      <c r="N2230" s="12" t="s">
        <v>1463</v>
      </c>
      <c r="O2230" s="12" t="s">
        <v>64</v>
      </c>
    </row>
    <row r="2231" spans="1:15">
      <c r="A2231" s="13" t="s">
        <v>1489</v>
      </c>
      <c r="B2231" s="13" t="s">
        <v>1491</v>
      </c>
      <c r="D2231" s="13" t="s">
        <v>1491</v>
      </c>
      <c r="E2231" s="13" t="s">
        <v>1489</v>
      </c>
      <c r="F2231" s="13" t="s">
        <v>10137</v>
      </c>
      <c r="G2231" s="13" t="s">
        <v>10756</v>
      </c>
      <c r="H2231" s="13" t="s">
        <v>10</v>
      </c>
      <c r="I2231" s="13" t="s">
        <v>12877</v>
      </c>
      <c r="J2231" s="13" t="s">
        <v>9425</v>
      </c>
      <c r="K2231" s="13">
        <v>27371214</v>
      </c>
      <c r="L2231" s="13">
        <v>0</v>
      </c>
      <c r="M2231" s="12" t="s">
        <v>29</v>
      </c>
      <c r="N2231" s="12" t="s">
        <v>1488</v>
      </c>
      <c r="O2231" s="12" t="s">
        <v>1490</v>
      </c>
    </row>
    <row r="2232" spans="1:15">
      <c r="A2232" s="13" t="s">
        <v>4780</v>
      </c>
      <c r="B2232" s="13" t="s">
        <v>4782</v>
      </c>
      <c r="D2232" s="13" t="s">
        <v>4782</v>
      </c>
      <c r="E2232" s="13" t="s">
        <v>4780</v>
      </c>
      <c r="F2232" s="13" t="s">
        <v>4781</v>
      </c>
      <c r="G2232" s="13" t="s">
        <v>116</v>
      </c>
      <c r="H2232" s="13" t="s">
        <v>4</v>
      </c>
      <c r="I2232" s="13" t="s">
        <v>12877</v>
      </c>
      <c r="J2232" s="13" t="s">
        <v>13353</v>
      </c>
      <c r="K2232" s="13">
        <v>26615527</v>
      </c>
      <c r="L2232" s="13">
        <v>0</v>
      </c>
      <c r="M2232" s="12" t="s">
        <v>29</v>
      </c>
      <c r="N2232" s="12" t="s">
        <v>4779</v>
      </c>
      <c r="O2232" s="12" t="s">
        <v>4781</v>
      </c>
    </row>
    <row r="2233" spans="1:15">
      <c r="A2233" s="13" t="s">
        <v>6184</v>
      </c>
      <c r="B2233" s="13" t="s">
        <v>5312</v>
      </c>
      <c r="D2233" s="13" t="s">
        <v>5312</v>
      </c>
      <c r="E2233" s="13" t="s">
        <v>6184</v>
      </c>
      <c r="F2233" s="13" t="s">
        <v>6185</v>
      </c>
      <c r="G2233" s="13" t="s">
        <v>116</v>
      </c>
      <c r="H2233" s="13" t="s">
        <v>4</v>
      </c>
      <c r="I2233" s="13" t="s">
        <v>12877</v>
      </c>
      <c r="J2233" s="13" t="s">
        <v>11985</v>
      </c>
      <c r="K2233" s="13">
        <v>26391191</v>
      </c>
      <c r="L2233" s="13">
        <v>26391191</v>
      </c>
      <c r="M2233" s="12" t="s">
        <v>29</v>
      </c>
      <c r="N2233" s="12" t="s">
        <v>7621</v>
      </c>
      <c r="O2233" s="12" t="s">
        <v>6185</v>
      </c>
    </row>
    <row r="2234" spans="1:15">
      <c r="A2234" s="13" t="s">
        <v>4772</v>
      </c>
      <c r="B2234" s="13" t="s">
        <v>4774</v>
      </c>
      <c r="D2234" s="13" t="s">
        <v>4774</v>
      </c>
      <c r="E2234" s="13" t="s">
        <v>4772</v>
      </c>
      <c r="F2234" s="13" t="s">
        <v>4773</v>
      </c>
      <c r="G2234" s="13" t="s">
        <v>116</v>
      </c>
      <c r="H2234" s="13" t="s">
        <v>4</v>
      </c>
      <c r="I2234" s="13" t="s">
        <v>12877</v>
      </c>
      <c r="J2234" s="13" t="s">
        <v>13354</v>
      </c>
      <c r="K2234" s="13">
        <v>61862223</v>
      </c>
      <c r="L2234" s="13">
        <v>0</v>
      </c>
      <c r="M2234" s="12" t="s">
        <v>29</v>
      </c>
      <c r="N2234" s="12" t="s">
        <v>4771</v>
      </c>
      <c r="O2234" s="12" t="s">
        <v>4773</v>
      </c>
    </row>
    <row r="2235" spans="1:15">
      <c r="A2235" s="13" t="s">
        <v>4187</v>
      </c>
      <c r="B2235" s="13" t="s">
        <v>4189</v>
      </c>
      <c r="D2235" s="13" t="s">
        <v>4189</v>
      </c>
      <c r="E2235" s="13" t="s">
        <v>4187</v>
      </c>
      <c r="F2235" s="13" t="s">
        <v>6790</v>
      </c>
      <c r="G2235" s="13" t="s">
        <v>4179</v>
      </c>
      <c r="H2235" s="13" t="s">
        <v>3</v>
      </c>
      <c r="I2235" s="13" t="s">
        <v>12877</v>
      </c>
      <c r="J2235" s="13" t="s">
        <v>12017</v>
      </c>
      <c r="K2235" s="13">
        <v>84399313</v>
      </c>
      <c r="L2235" s="13">
        <v>0</v>
      </c>
      <c r="M2235" s="12" t="s">
        <v>29</v>
      </c>
      <c r="N2235" s="12" t="s">
        <v>4186</v>
      </c>
      <c r="O2235" s="12" t="s">
        <v>6790</v>
      </c>
    </row>
    <row r="2236" spans="1:15">
      <c r="A2236" s="13" t="s">
        <v>4230</v>
      </c>
      <c r="B2236" s="13" t="s">
        <v>4232</v>
      </c>
      <c r="D2236" s="13" t="s">
        <v>4232</v>
      </c>
      <c r="E2236" s="13" t="s">
        <v>4230</v>
      </c>
      <c r="F2236" s="13" t="s">
        <v>4231</v>
      </c>
      <c r="G2236" s="13" t="s">
        <v>4179</v>
      </c>
      <c r="H2236" s="13" t="s">
        <v>5</v>
      </c>
      <c r="I2236" s="13" t="s">
        <v>12877</v>
      </c>
      <c r="J2236" s="13" t="s">
        <v>10428</v>
      </c>
      <c r="K2236" s="13">
        <v>26871033</v>
      </c>
      <c r="L2236" s="13">
        <v>85872639</v>
      </c>
      <c r="M2236" s="12" t="s">
        <v>29</v>
      </c>
      <c r="N2236" s="12" t="s">
        <v>1696</v>
      </c>
      <c r="O2236" s="12" t="s">
        <v>4231</v>
      </c>
    </row>
    <row r="2237" spans="1:15">
      <c r="A2237" s="13" t="s">
        <v>4273</v>
      </c>
      <c r="B2237" s="13" t="s">
        <v>4275</v>
      </c>
      <c r="D2237" s="13" t="s">
        <v>4275</v>
      </c>
      <c r="E2237" s="13" t="s">
        <v>4273</v>
      </c>
      <c r="F2237" s="13" t="s">
        <v>4274</v>
      </c>
      <c r="G2237" s="13" t="s">
        <v>4179</v>
      </c>
      <c r="H2237" s="13" t="s">
        <v>6</v>
      </c>
      <c r="I2237" s="13" t="s">
        <v>12877</v>
      </c>
      <c r="J2237" s="13" t="s">
        <v>7040</v>
      </c>
      <c r="K2237" s="13">
        <v>26878355</v>
      </c>
      <c r="L2237" s="13">
        <v>0</v>
      </c>
      <c r="M2237" s="12" t="s">
        <v>29</v>
      </c>
      <c r="N2237" s="12" t="s">
        <v>4272</v>
      </c>
      <c r="O2237" s="12" t="s">
        <v>4274</v>
      </c>
    </row>
    <row r="2238" spans="1:15">
      <c r="A2238" s="13" t="s">
        <v>5380</v>
      </c>
      <c r="B2238" s="13" t="s">
        <v>5317</v>
      </c>
      <c r="D2238" s="13" t="s">
        <v>5317</v>
      </c>
      <c r="E2238" s="13" t="s">
        <v>5380</v>
      </c>
      <c r="F2238" s="13" t="s">
        <v>10429</v>
      </c>
      <c r="G2238" s="13" t="s">
        <v>115</v>
      </c>
      <c r="H2238" s="13" t="s">
        <v>19</v>
      </c>
      <c r="I2238" s="13" t="s">
        <v>12877</v>
      </c>
      <c r="J2238" s="13" t="s">
        <v>8840</v>
      </c>
      <c r="K2238" s="13">
        <v>86243683</v>
      </c>
      <c r="L2238" s="13">
        <v>0</v>
      </c>
      <c r="M2238" s="12" t="s">
        <v>29</v>
      </c>
      <c r="N2238" s="12" t="s">
        <v>5339</v>
      </c>
      <c r="O2238" s="12" t="s">
        <v>10429</v>
      </c>
    </row>
    <row r="2239" spans="1:15">
      <c r="A2239" s="13" t="s">
        <v>7809</v>
      </c>
      <c r="B2239" s="13" t="s">
        <v>7512</v>
      </c>
      <c r="D2239" s="13" t="s">
        <v>7512</v>
      </c>
      <c r="E2239" s="13" t="s">
        <v>7809</v>
      </c>
      <c r="F2239" s="13" t="s">
        <v>7989</v>
      </c>
      <c r="G2239" s="13" t="s">
        <v>115</v>
      </c>
      <c r="H2239" s="13" t="s">
        <v>17</v>
      </c>
      <c r="I2239" s="13" t="s">
        <v>12877</v>
      </c>
      <c r="J2239" s="13" t="s">
        <v>11072</v>
      </c>
      <c r="K2239" s="13">
        <v>27322143</v>
      </c>
      <c r="L2239" s="13">
        <v>27322143</v>
      </c>
      <c r="M2239" s="12" t="s">
        <v>29</v>
      </c>
      <c r="N2239" s="12" t="s">
        <v>5440</v>
      </c>
      <c r="O2239" s="12" t="s">
        <v>7989</v>
      </c>
    </row>
    <row r="2240" spans="1:15">
      <c r="A2240" s="13" t="s">
        <v>482</v>
      </c>
      <c r="B2240" s="13" t="s">
        <v>484</v>
      </c>
      <c r="D2240" s="13" t="s">
        <v>484</v>
      </c>
      <c r="E2240" s="13" t="s">
        <v>482</v>
      </c>
      <c r="F2240" s="13" t="s">
        <v>483</v>
      </c>
      <c r="G2240" s="13" t="s">
        <v>43</v>
      </c>
      <c r="H2240" s="13" t="s">
        <v>5</v>
      </c>
      <c r="I2240" s="13" t="s">
        <v>12877</v>
      </c>
      <c r="J2240" s="13" t="s">
        <v>8637</v>
      </c>
      <c r="K2240" s="13">
        <v>22307342</v>
      </c>
      <c r="L2240" s="13">
        <v>0</v>
      </c>
      <c r="M2240" s="12" t="s">
        <v>29</v>
      </c>
      <c r="N2240" s="12" t="s">
        <v>355</v>
      </c>
      <c r="O2240" s="12" t="s">
        <v>483</v>
      </c>
    </row>
    <row r="2241" spans="1:15">
      <c r="A2241" s="13" t="s">
        <v>8599</v>
      </c>
      <c r="B2241" s="13" t="s">
        <v>7407</v>
      </c>
      <c r="D2241" s="13" t="s">
        <v>7407</v>
      </c>
      <c r="E2241" s="13" t="s">
        <v>8599</v>
      </c>
      <c r="F2241" s="13" t="s">
        <v>6123</v>
      </c>
      <c r="G2241" s="13" t="s">
        <v>10748</v>
      </c>
      <c r="H2241" s="13" t="s">
        <v>9</v>
      </c>
      <c r="I2241" s="13" t="s">
        <v>12877</v>
      </c>
      <c r="J2241" s="13" t="s">
        <v>9426</v>
      </c>
      <c r="K2241" s="13">
        <v>89143425</v>
      </c>
      <c r="L2241" s="13">
        <v>22005502</v>
      </c>
      <c r="M2241" s="12" t="s">
        <v>29</v>
      </c>
      <c r="N2241" s="12" t="s">
        <v>8895</v>
      </c>
      <c r="O2241" s="12" t="s">
        <v>6123</v>
      </c>
    </row>
    <row r="2242" spans="1:15">
      <c r="A2242" s="13" t="s">
        <v>5635</v>
      </c>
      <c r="B2242" s="13" t="s">
        <v>5327</v>
      </c>
      <c r="D2242" s="13" t="s">
        <v>5327</v>
      </c>
      <c r="E2242" s="13" t="s">
        <v>5635</v>
      </c>
      <c r="F2242" s="13" t="s">
        <v>7623</v>
      </c>
      <c r="G2242" s="13" t="s">
        <v>10845</v>
      </c>
      <c r="H2242" s="13" t="s">
        <v>3</v>
      </c>
      <c r="I2242" s="13" t="s">
        <v>12877</v>
      </c>
      <c r="J2242" s="13" t="s">
        <v>8846</v>
      </c>
      <c r="K2242" s="13">
        <v>27511908</v>
      </c>
      <c r="L2242" s="13">
        <v>27511908</v>
      </c>
      <c r="M2242" s="12" t="s">
        <v>29</v>
      </c>
      <c r="N2242" s="12" t="s">
        <v>7622</v>
      </c>
      <c r="O2242" s="12" t="s">
        <v>7623</v>
      </c>
    </row>
    <row r="2243" spans="1:15">
      <c r="A2243" s="13" t="s">
        <v>5652</v>
      </c>
      <c r="B2243" s="13" t="s">
        <v>5330</v>
      </c>
      <c r="D2243" s="13" t="s">
        <v>5330</v>
      </c>
      <c r="E2243" s="13" t="s">
        <v>5652</v>
      </c>
      <c r="F2243" s="13" t="s">
        <v>5653</v>
      </c>
      <c r="G2243" s="13" t="s">
        <v>10845</v>
      </c>
      <c r="H2243" s="13" t="s">
        <v>5</v>
      </c>
      <c r="I2243" s="13" t="s">
        <v>12877</v>
      </c>
      <c r="J2243" s="13" t="s">
        <v>8848</v>
      </c>
      <c r="K2243" s="13">
        <v>86868501</v>
      </c>
      <c r="L2243" s="13">
        <v>0</v>
      </c>
      <c r="M2243" s="12" t="s">
        <v>29</v>
      </c>
      <c r="N2243" s="12" t="s">
        <v>5651</v>
      </c>
      <c r="O2243" s="12" t="s">
        <v>5653</v>
      </c>
    </row>
    <row r="2244" spans="1:15">
      <c r="A2244" s="13" t="s">
        <v>5649</v>
      </c>
      <c r="B2244" s="13" t="s">
        <v>5331</v>
      </c>
      <c r="D2244" s="13" t="s">
        <v>5331</v>
      </c>
      <c r="E2244" s="13" t="s">
        <v>5649</v>
      </c>
      <c r="F2244" s="13" t="s">
        <v>5650</v>
      </c>
      <c r="G2244" s="13" t="s">
        <v>10845</v>
      </c>
      <c r="H2244" s="13" t="s">
        <v>5</v>
      </c>
      <c r="I2244" s="13" t="s">
        <v>12877</v>
      </c>
      <c r="J2244" s="13" t="s">
        <v>9427</v>
      </c>
      <c r="K2244" s="13">
        <v>87735146</v>
      </c>
      <c r="L2244" s="13">
        <v>0</v>
      </c>
      <c r="M2244" s="12" t="s">
        <v>29</v>
      </c>
      <c r="N2244" s="12" t="s">
        <v>7076</v>
      </c>
      <c r="O2244" s="12" t="s">
        <v>5650</v>
      </c>
    </row>
    <row r="2245" spans="1:15">
      <c r="A2245" s="13" t="s">
        <v>6170</v>
      </c>
      <c r="B2245" s="13" t="s">
        <v>5334</v>
      </c>
      <c r="D2245" s="13" t="s">
        <v>5334</v>
      </c>
      <c r="E2245" s="13" t="s">
        <v>6170</v>
      </c>
      <c r="F2245" s="13" t="s">
        <v>1126</v>
      </c>
      <c r="G2245" s="13" t="s">
        <v>10845</v>
      </c>
      <c r="H2245" s="13" t="s">
        <v>5</v>
      </c>
      <c r="I2245" s="13" t="s">
        <v>12877</v>
      </c>
      <c r="J2245" s="13" t="s">
        <v>8893</v>
      </c>
      <c r="K2245" s="13">
        <v>89385430</v>
      </c>
      <c r="L2245" s="13">
        <v>0</v>
      </c>
      <c r="M2245" s="12" t="s">
        <v>29</v>
      </c>
      <c r="N2245" s="12" t="s">
        <v>7624</v>
      </c>
      <c r="O2245" s="12" t="s">
        <v>1126</v>
      </c>
    </row>
    <row r="2246" spans="1:15">
      <c r="A2246" s="13" t="s">
        <v>6168</v>
      </c>
      <c r="B2246" s="13" t="s">
        <v>5335</v>
      </c>
      <c r="D2246" s="13" t="s">
        <v>5335</v>
      </c>
      <c r="E2246" s="13" t="s">
        <v>6168</v>
      </c>
      <c r="F2246" s="13" t="s">
        <v>6169</v>
      </c>
      <c r="G2246" s="13" t="s">
        <v>10845</v>
      </c>
      <c r="H2246" s="13" t="s">
        <v>4</v>
      </c>
      <c r="I2246" s="13" t="s">
        <v>12877</v>
      </c>
      <c r="J2246" s="13" t="s">
        <v>10430</v>
      </c>
      <c r="K2246" s="13">
        <v>27510235</v>
      </c>
      <c r="L2246" s="13">
        <v>0</v>
      </c>
      <c r="M2246" s="12" t="s">
        <v>29</v>
      </c>
      <c r="N2246" s="12" t="s">
        <v>7625</v>
      </c>
      <c r="O2246" s="12" t="s">
        <v>6169</v>
      </c>
    </row>
    <row r="2247" spans="1:15">
      <c r="A2247" s="13" t="s">
        <v>9226</v>
      </c>
      <c r="B2247" s="13" t="s">
        <v>9227</v>
      </c>
      <c r="D2247" s="13" t="s">
        <v>9227</v>
      </c>
      <c r="E2247" s="13" t="s">
        <v>9226</v>
      </c>
      <c r="F2247" s="13" t="s">
        <v>2861</v>
      </c>
      <c r="G2247" s="13" t="s">
        <v>10753</v>
      </c>
      <c r="H2247" s="13" t="s">
        <v>7</v>
      </c>
      <c r="I2247" s="13" t="s">
        <v>12877</v>
      </c>
      <c r="J2247" s="13" t="s">
        <v>13355</v>
      </c>
      <c r="K2247" s="13">
        <v>22002924</v>
      </c>
      <c r="L2247" s="13">
        <v>0</v>
      </c>
      <c r="M2247" s="12" t="s">
        <v>29</v>
      </c>
      <c r="N2247" s="12" t="s">
        <v>5545</v>
      </c>
      <c r="O2247" s="12" t="s">
        <v>2861</v>
      </c>
    </row>
    <row r="2248" spans="1:15">
      <c r="A2248" s="13" t="s">
        <v>5534</v>
      </c>
      <c r="B2248" s="13" t="s">
        <v>5336</v>
      </c>
      <c r="D2248" s="13" t="s">
        <v>5336</v>
      </c>
      <c r="E2248" s="13" t="s">
        <v>5534</v>
      </c>
      <c r="F2248" s="13" t="s">
        <v>5535</v>
      </c>
      <c r="G2248" s="13" t="s">
        <v>10753</v>
      </c>
      <c r="H2248" s="13" t="s">
        <v>5</v>
      </c>
      <c r="I2248" s="13" t="s">
        <v>12877</v>
      </c>
      <c r="J2248" s="13" t="s">
        <v>9429</v>
      </c>
      <c r="K2248" s="13">
        <v>27590220</v>
      </c>
      <c r="L2248" s="13">
        <v>27590142</v>
      </c>
      <c r="M2248" s="12" t="s">
        <v>29</v>
      </c>
      <c r="N2248" s="12" t="s">
        <v>2507</v>
      </c>
      <c r="O2248" s="12" t="s">
        <v>5535</v>
      </c>
    </row>
    <row r="2249" spans="1:15">
      <c r="A2249" s="13" t="s">
        <v>4680</v>
      </c>
      <c r="B2249" s="13" t="s">
        <v>4681</v>
      </c>
      <c r="D2249" s="13" t="s">
        <v>4681</v>
      </c>
      <c r="E2249" s="13" t="s">
        <v>4680</v>
      </c>
      <c r="F2249" s="13" t="s">
        <v>1323</v>
      </c>
      <c r="G2249" s="13" t="s">
        <v>1654</v>
      </c>
      <c r="H2249" s="13" t="s">
        <v>6</v>
      </c>
      <c r="I2249" s="13" t="s">
        <v>12877</v>
      </c>
      <c r="J2249" s="13" t="s">
        <v>11074</v>
      </c>
      <c r="K2249" s="13">
        <v>26687990</v>
      </c>
      <c r="L2249" s="13">
        <v>26687990</v>
      </c>
      <c r="M2249" s="12" t="s">
        <v>29</v>
      </c>
      <c r="N2249" s="12" t="s">
        <v>589</v>
      </c>
      <c r="O2249" s="12" t="s">
        <v>1323</v>
      </c>
    </row>
    <row r="2250" spans="1:15">
      <c r="A2250" s="13" t="s">
        <v>2869</v>
      </c>
      <c r="B2250" s="13" t="s">
        <v>2871</v>
      </c>
      <c r="D2250" s="13" t="s">
        <v>2871</v>
      </c>
      <c r="E2250" s="13" t="s">
        <v>2869</v>
      </c>
      <c r="F2250" s="13" t="s">
        <v>2870</v>
      </c>
      <c r="G2250" s="13" t="s">
        <v>185</v>
      </c>
      <c r="H2250" s="13" t="s">
        <v>10</v>
      </c>
      <c r="I2250" s="13" t="s">
        <v>12877</v>
      </c>
      <c r="J2250" s="13" t="s">
        <v>13356</v>
      </c>
      <c r="K2250" s="13">
        <v>73007108</v>
      </c>
      <c r="L2250" s="13">
        <v>0</v>
      </c>
      <c r="M2250" s="12" t="s">
        <v>29</v>
      </c>
      <c r="N2250" s="12" t="s">
        <v>2868</v>
      </c>
      <c r="O2250" s="12" t="s">
        <v>2870</v>
      </c>
    </row>
    <row r="2251" spans="1:15">
      <c r="A2251" s="13" t="s">
        <v>2954</v>
      </c>
      <c r="B2251" s="13" t="s">
        <v>2956</v>
      </c>
      <c r="D2251" s="13" t="s">
        <v>2956</v>
      </c>
      <c r="E2251" s="13" t="s">
        <v>2954</v>
      </c>
      <c r="F2251" s="13" t="s">
        <v>2955</v>
      </c>
      <c r="G2251" s="13" t="s">
        <v>185</v>
      </c>
      <c r="H2251" s="13" t="s">
        <v>19</v>
      </c>
      <c r="I2251" s="13" t="s">
        <v>12877</v>
      </c>
      <c r="J2251" s="13" t="s">
        <v>13357</v>
      </c>
      <c r="K2251" s="13">
        <v>24777645</v>
      </c>
      <c r="L2251" s="13">
        <v>24777645</v>
      </c>
      <c r="M2251" s="12" t="s">
        <v>29</v>
      </c>
      <c r="N2251" s="12" t="s">
        <v>7626</v>
      </c>
      <c r="O2251" s="12" t="s">
        <v>2955</v>
      </c>
    </row>
    <row r="2252" spans="1:15">
      <c r="A2252" s="13" t="s">
        <v>6150</v>
      </c>
      <c r="B2252" s="13" t="s">
        <v>6684</v>
      </c>
      <c r="D2252" s="13" t="s">
        <v>6684</v>
      </c>
      <c r="E2252" s="13" t="s">
        <v>6150</v>
      </c>
      <c r="F2252" s="13" t="s">
        <v>832</v>
      </c>
      <c r="G2252" s="13" t="s">
        <v>185</v>
      </c>
      <c r="H2252" s="13" t="s">
        <v>12</v>
      </c>
      <c r="I2252" s="13" t="s">
        <v>12877</v>
      </c>
      <c r="J2252" s="13" t="s">
        <v>13358</v>
      </c>
      <c r="K2252" s="13">
        <v>88272050</v>
      </c>
      <c r="L2252" s="13">
        <v>24777082</v>
      </c>
      <c r="M2252" s="12" t="s">
        <v>29</v>
      </c>
      <c r="N2252" s="12" t="s">
        <v>7627</v>
      </c>
      <c r="O2252" s="12" t="s">
        <v>832</v>
      </c>
    </row>
    <row r="2253" spans="1:15">
      <c r="A2253" s="13" t="s">
        <v>2999</v>
      </c>
      <c r="B2253" s="13" t="s">
        <v>3001</v>
      </c>
      <c r="D2253" s="13" t="s">
        <v>3001</v>
      </c>
      <c r="E2253" s="13" t="s">
        <v>2999</v>
      </c>
      <c r="F2253" s="13" t="s">
        <v>3000</v>
      </c>
      <c r="G2253" s="13" t="s">
        <v>185</v>
      </c>
      <c r="H2253" s="13" t="s">
        <v>13</v>
      </c>
      <c r="I2253" s="13" t="s">
        <v>12877</v>
      </c>
      <c r="J2253" s="13" t="s">
        <v>13359</v>
      </c>
      <c r="K2253" s="13">
        <v>41051134</v>
      </c>
      <c r="L2253" s="13">
        <v>41051134</v>
      </c>
      <c r="M2253" s="12" t="s">
        <v>29</v>
      </c>
      <c r="N2253" s="12" t="s">
        <v>2998</v>
      </c>
      <c r="O2253" s="12" t="s">
        <v>3000</v>
      </c>
    </row>
    <row r="2254" spans="1:15">
      <c r="A2254" s="13" t="s">
        <v>3327</v>
      </c>
      <c r="B2254" s="13" t="s">
        <v>3329</v>
      </c>
      <c r="D2254" s="13" t="s">
        <v>3329</v>
      </c>
      <c r="E2254" s="13" t="s">
        <v>3327</v>
      </c>
      <c r="F2254" s="13" t="s">
        <v>3328</v>
      </c>
      <c r="G2254" s="13" t="s">
        <v>201</v>
      </c>
      <c r="H2254" s="13" t="s">
        <v>5</v>
      </c>
      <c r="I2254" s="13" t="s">
        <v>12877</v>
      </c>
      <c r="J2254" s="13" t="s">
        <v>12019</v>
      </c>
      <c r="K2254" s="13">
        <v>25711162</v>
      </c>
      <c r="L2254" s="13">
        <v>25711162</v>
      </c>
      <c r="M2254" s="12" t="s">
        <v>29</v>
      </c>
      <c r="N2254" s="12" t="s">
        <v>6943</v>
      </c>
      <c r="O2254" s="12" t="s">
        <v>3328</v>
      </c>
    </row>
    <row r="2255" spans="1:15">
      <c r="A2255" s="13" t="s">
        <v>9140</v>
      </c>
      <c r="B2255" s="13" t="s">
        <v>9139</v>
      </c>
      <c r="D2255" s="13" t="s">
        <v>9139</v>
      </c>
      <c r="E2255" s="13" t="s">
        <v>9140</v>
      </c>
      <c r="F2255" s="13" t="s">
        <v>9141</v>
      </c>
      <c r="G2255" s="13" t="s">
        <v>10845</v>
      </c>
      <c r="H2255" s="13" t="s">
        <v>4</v>
      </c>
      <c r="I2255" s="13" t="s">
        <v>12877</v>
      </c>
      <c r="J2255" s="13" t="s">
        <v>9142</v>
      </c>
      <c r="K2255" s="13">
        <v>86971241</v>
      </c>
      <c r="L2255" s="13">
        <v>0</v>
      </c>
      <c r="M2255" s="12" t="s">
        <v>29</v>
      </c>
      <c r="N2255" s="12" t="s">
        <v>5642</v>
      </c>
      <c r="O2255" s="12" t="s">
        <v>9141</v>
      </c>
    </row>
    <row r="2256" spans="1:15">
      <c r="A2256" s="13" t="s">
        <v>6353</v>
      </c>
      <c r="B2256" s="13" t="s">
        <v>5341</v>
      </c>
      <c r="D2256" s="13" t="s">
        <v>5341</v>
      </c>
      <c r="E2256" s="13" t="s">
        <v>6353</v>
      </c>
      <c r="F2256" s="13" t="s">
        <v>6354</v>
      </c>
      <c r="G2256" s="13" t="s">
        <v>10753</v>
      </c>
      <c r="H2256" s="13" t="s">
        <v>9</v>
      </c>
      <c r="I2256" s="13" t="s">
        <v>12877</v>
      </c>
      <c r="J2256" s="13" t="s">
        <v>8915</v>
      </c>
      <c r="K2256" s="13">
        <v>84377742</v>
      </c>
      <c r="L2256" s="13">
        <v>0</v>
      </c>
      <c r="M2256" s="12" t="s">
        <v>29</v>
      </c>
      <c r="N2256" s="12" t="s">
        <v>7628</v>
      </c>
      <c r="O2256" s="12" t="s">
        <v>6354</v>
      </c>
    </row>
    <row r="2257" spans="1:15">
      <c r="A2257" s="13" t="s">
        <v>11076</v>
      </c>
      <c r="B2257" s="13" t="s">
        <v>7764</v>
      </c>
      <c r="D2257" s="13" t="s">
        <v>7764</v>
      </c>
      <c r="E2257" s="13" t="s">
        <v>11076</v>
      </c>
      <c r="F2257" s="13" t="s">
        <v>11077</v>
      </c>
      <c r="G2257" s="13" t="s">
        <v>3519</v>
      </c>
      <c r="H2257" s="13" t="s">
        <v>12</v>
      </c>
      <c r="I2257" s="13" t="s">
        <v>12877</v>
      </c>
      <c r="J2257" s="13" t="s">
        <v>11078</v>
      </c>
      <c r="K2257" s="13">
        <v>88494700</v>
      </c>
      <c r="L2257" s="13">
        <v>0</v>
      </c>
      <c r="M2257" s="12" t="s">
        <v>29</v>
      </c>
      <c r="N2257" s="12" t="s">
        <v>2512</v>
      </c>
      <c r="O2257" s="12" t="s">
        <v>11077</v>
      </c>
    </row>
    <row r="2258" spans="1:15">
      <c r="A2258" s="13" t="s">
        <v>4168</v>
      </c>
      <c r="B2258" s="13" t="s">
        <v>4169</v>
      </c>
      <c r="D2258" s="13" t="s">
        <v>4169</v>
      </c>
      <c r="E2258" s="13" t="s">
        <v>4168</v>
      </c>
      <c r="F2258" s="13" t="s">
        <v>7630</v>
      </c>
      <c r="G2258" s="13" t="s">
        <v>792</v>
      </c>
      <c r="H2258" s="13" t="s">
        <v>5</v>
      </c>
      <c r="I2258" s="13" t="s">
        <v>12877</v>
      </c>
      <c r="J2258" s="13" t="s">
        <v>13360</v>
      </c>
      <c r="K2258" s="13">
        <v>26731394</v>
      </c>
      <c r="L2258" s="13">
        <v>0</v>
      </c>
      <c r="M2258" s="12" t="s">
        <v>29</v>
      </c>
      <c r="N2258" s="12" t="s">
        <v>7629</v>
      </c>
      <c r="O2258" s="12" t="s">
        <v>7630</v>
      </c>
    </row>
    <row r="2259" spans="1:15">
      <c r="A2259" s="13" t="s">
        <v>9187</v>
      </c>
      <c r="B2259" s="13" t="s">
        <v>9188</v>
      </c>
      <c r="D2259" s="13" t="s">
        <v>9188</v>
      </c>
      <c r="E2259" s="13" t="s">
        <v>9187</v>
      </c>
      <c r="F2259" s="13" t="s">
        <v>9430</v>
      </c>
      <c r="G2259" s="13" t="s">
        <v>297</v>
      </c>
      <c r="H2259" s="13" t="s">
        <v>4</v>
      </c>
      <c r="I2259" s="13" t="s">
        <v>12877</v>
      </c>
      <c r="J2259" s="13" t="s">
        <v>9431</v>
      </c>
      <c r="K2259" s="13">
        <v>24164610</v>
      </c>
      <c r="L2259" s="13">
        <v>0</v>
      </c>
      <c r="M2259" s="12" t="s">
        <v>29</v>
      </c>
      <c r="N2259" s="12" t="s">
        <v>825</v>
      </c>
      <c r="O2259" s="12" t="s">
        <v>9430</v>
      </c>
    </row>
    <row r="2260" spans="1:15">
      <c r="A2260" s="13" t="s">
        <v>5506</v>
      </c>
      <c r="B2260" s="13" t="s">
        <v>5347</v>
      </c>
      <c r="D2260" s="13" t="s">
        <v>5347</v>
      </c>
      <c r="E2260" s="13" t="s">
        <v>5506</v>
      </c>
      <c r="F2260" s="13" t="s">
        <v>5507</v>
      </c>
      <c r="G2260" s="13" t="s">
        <v>10753</v>
      </c>
      <c r="H2260" s="13" t="s">
        <v>4</v>
      </c>
      <c r="I2260" s="13" t="s">
        <v>12877</v>
      </c>
      <c r="J2260" s="13" t="s">
        <v>9382</v>
      </c>
      <c r="K2260" s="13">
        <v>27566257</v>
      </c>
      <c r="L2260" s="13">
        <v>27566257</v>
      </c>
      <c r="M2260" s="12" t="s">
        <v>29</v>
      </c>
      <c r="N2260" s="12" t="s">
        <v>7631</v>
      </c>
      <c r="O2260" s="12" t="s">
        <v>5507</v>
      </c>
    </row>
    <row r="2261" spans="1:15">
      <c r="A2261" s="13" t="s">
        <v>5640</v>
      </c>
      <c r="B2261" s="13" t="s">
        <v>5349</v>
      </c>
      <c r="D2261" s="13" t="s">
        <v>5349</v>
      </c>
      <c r="E2261" s="13" t="s">
        <v>5640</v>
      </c>
      <c r="F2261" s="13" t="s">
        <v>5641</v>
      </c>
      <c r="G2261" s="13" t="s">
        <v>10845</v>
      </c>
      <c r="H2261" s="13" t="s">
        <v>6</v>
      </c>
      <c r="I2261" s="13" t="s">
        <v>12877</v>
      </c>
      <c r="J2261" s="13" t="s">
        <v>13361</v>
      </c>
      <c r="K2261" s="13">
        <v>0</v>
      </c>
      <c r="L2261" s="13">
        <v>0</v>
      </c>
      <c r="M2261" s="12" t="s">
        <v>29</v>
      </c>
      <c r="N2261" s="12" t="s">
        <v>4396</v>
      </c>
      <c r="O2261" s="12" t="s">
        <v>5641</v>
      </c>
    </row>
    <row r="2262" spans="1:15">
      <c r="A2262" s="13" t="s">
        <v>5654</v>
      </c>
      <c r="B2262" s="13" t="s">
        <v>5353</v>
      </c>
      <c r="D2262" s="13" t="s">
        <v>5353</v>
      </c>
      <c r="E2262" s="13" t="s">
        <v>5654</v>
      </c>
      <c r="F2262" s="13" t="s">
        <v>5655</v>
      </c>
      <c r="G2262" s="13" t="s">
        <v>10845</v>
      </c>
      <c r="H2262" s="13" t="s">
        <v>4</v>
      </c>
      <c r="I2262" s="13" t="s">
        <v>12877</v>
      </c>
      <c r="J2262" s="13" t="s">
        <v>10432</v>
      </c>
      <c r="K2262" s="13">
        <v>86758316</v>
      </c>
      <c r="L2262" s="13">
        <v>0</v>
      </c>
      <c r="M2262" s="12" t="s">
        <v>29</v>
      </c>
      <c r="N2262" s="12" t="s">
        <v>7078</v>
      </c>
      <c r="O2262" s="12" t="s">
        <v>5655</v>
      </c>
    </row>
    <row r="2263" spans="1:15">
      <c r="A2263" s="13" t="s">
        <v>5369</v>
      </c>
      <c r="B2263" s="13" t="s">
        <v>5356</v>
      </c>
      <c r="D2263" s="13" t="s">
        <v>5356</v>
      </c>
      <c r="E2263" s="13" t="s">
        <v>5369</v>
      </c>
      <c r="F2263" s="13" t="s">
        <v>5370</v>
      </c>
      <c r="G2263" s="13" t="s">
        <v>10845</v>
      </c>
      <c r="H2263" s="13" t="s">
        <v>5</v>
      </c>
      <c r="I2263" s="13" t="s">
        <v>12877</v>
      </c>
      <c r="J2263" s="13" t="s">
        <v>9908</v>
      </c>
      <c r="K2263" s="13">
        <v>27510145</v>
      </c>
      <c r="L2263" s="13">
        <v>0</v>
      </c>
      <c r="M2263" s="12" t="s">
        <v>29</v>
      </c>
      <c r="N2263" s="12" t="s">
        <v>5248</v>
      </c>
      <c r="O2263" s="12" t="s">
        <v>5370</v>
      </c>
    </row>
    <row r="2264" spans="1:15">
      <c r="A2264" s="13" t="s">
        <v>5645</v>
      </c>
      <c r="B2264" s="13" t="s">
        <v>5357</v>
      </c>
      <c r="D2264" s="13" t="s">
        <v>5357</v>
      </c>
      <c r="E2264" s="13" t="s">
        <v>5645</v>
      </c>
      <c r="F2264" s="13" t="s">
        <v>5646</v>
      </c>
      <c r="G2264" s="13" t="s">
        <v>10845</v>
      </c>
      <c r="H2264" s="13" t="s">
        <v>4</v>
      </c>
      <c r="I2264" s="13" t="s">
        <v>12877</v>
      </c>
      <c r="J2264" s="13" t="s">
        <v>5647</v>
      </c>
      <c r="K2264" s="13">
        <v>85271831</v>
      </c>
      <c r="L2264" s="13">
        <v>0</v>
      </c>
      <c r="M2264" s="12" t="s">
        <v>29</v>
      </c>
      <c r="N2264" s="12" t="s">
        <v>723</v>
      </c>
      <c r="O2264" s="12" t="s">
        <v>5646</v>
      </c>
    </row>
    <row r="2265" spans="1:15">
      <c r="A2265" s="13" t="s">
        <v>5660</v>
      </c>
      <c r="B2265" s="13" t="s">
        <v>5358</v>
      </c>
      <c r="D2265" s="13" t="s">
        <v>5358</v>
      </c>
      <c r="E2265" s="13" t="s">
        <v>5660</v>
      </c>
      <c r="F2265" s="13" t="s">
        <v>4924</v>
      </c>
      <c r="G2265" s="13" t="s">
        <v>10845</v>
      </c>
      <c r="H2265" s="13" t="s">
        <v>5</v>
      </c>
      <c r="I2265" s="13" t="s">
        <v>12877</v>
      </c>
      <c r="J2265" s="13" t="s">
        <v>5661</v>
      </c>
      <c r="K2265" s="13">
        <v>88150158</v>
      </c>
      <c r="L2265" s="13">
        <v>0</v>
      </c>
      <c r="M2265" s="12" t="s">
        <v>29</v>
      </c>
      <c r="N2265" s="12" t="s">
        <v>5659</v>
      </c>
      <c r="O2265" s="12" t="s">
        <v>4924</v>
      </c>
    </row>
    <row r="2266" spans="1:15">
      <c r="A2266" s="13" t="s">
        <v>6442</v>
      </c>
      <c r="B2266" s="13" t="s">
        <v>5359</v>
      </c>
      <c r="D2266" s="13" t="s">
        <v>5359</v>
      </c>
      <c r="E2266" s="13" t="s">
        <v>6442</v>
      </c>
      <c r="F2266" s="13" t="s">
        <v>6443</v>
      </c>
      <c r="G2266" s="13" t="s">
        <v>10845</v>
      </c>
      <c r="H2266" s="13" t="s">
        <v>3</v>
      </c>
      <c r="I2266" s="13" t="s">
        <v>12877</v>
      </c>
      <c r="J2266" s="13" t="s">
        <v>8924</v>
      </c>
      <c r="K2266" s="13">
        <v>84757646</v>
      </c>
      <c r="L2266" s="13">
        <v>0</v>
      </c>
      <c r="M2266" s="12" t="s">
        <v>29</v>
      </c>
      <c r="N2266" s="12" t="s">
        <v>7632</v>
      </c>
      <c r="O2266" s="12" t="s">
        <v>6443</v>
      </c>
    </row>
    <row r="2267" spans="1:15">
      <c r="A2267" s="13" t="s">
        <v>9691</v>
      </c>
      <c r="B2267" s="13" t="s">
        <v>7352</v>
      </c>
      <c r="D2267" s="13" t="s">
        <v>7352</v>
      </c>
      <c r="E2267" s="13" t="s">
        <v>9691</v>
      </c>
      <c r="F2267" s="13" t="s">
        <v>9909</v>
      </c>
      <c r="G2267" s="13" t="s">
        <v>115</v>
      </c>
      <c r="H2267" s="13" t="s">
        <v>13</v>
      </c>
      <c r="I2267" s="13" t="s">
        <v>12877</v>
      </c>
      <c r="J2267" s="13" t="s">
        <v>9910</v>
      </c>
      <c r="K2267" s="13">
        <v>27832257</v>
      </c>
      <c r="L2267" s="13">
        <v>0</v>
      </c>
      <c r="M2267" s="12" t="s">
        <v>29</v>
      </c>
      <c r="N2267" s="12" t="s">
        <v>5038</v>
      </c>
      <c r="O2267" s="12" t="s">
        <v>9909</v>
      </c>
    </row>
    <row r="2268" spans="1:15">
      <c r="A2268" s="13" t="s">
        <v>5035</v>
      </c>
      <c r="B2268" s="13" t="s">
        <v>5038</v>
      </c>
      <c r="D2268" s="13" t="s">
        <v>5038</v>
      </c>
      <c r="E2268" s="13" t="s">
        <v>5035</v>
      </c>
      <c r="F2268" s="13" t="s">
        <v>5036</v>
      </c>
      <c r="G2268" s="13" t="s">
        <v>10749</v>
      </c>
      <c r="H2268" s="13" t="s">
        <v>9</v>
      </c>
      <c r="I2268" s="13" t="s">
        <v>12877</v>
      </c>
      <c r="J2268" s="13" t="s">
        <v>5037</v>
      </c>
      <c r="K2268" s="13">
        <v>27865855</v>
      </c>
      <c r="L2268" s="13">
        <v>86690947</v>
      </c>
      <c r="M2268" s="12" t="s">
        <v>29</v>
      </c>
      <c r="N2268" s="12" t="s">
        <v>5034</v>
      </c>
      <c r="O2268" s="12" t="s">
        <v>5036</v>
      </c>
    </row>
    <row r="2269" spans="1:15">
      <c r="A2269" s="13" t="s">
        <v>5364</v>
      </c>
      <c r="B2269" s="13" t="s">
        <v>5363</v>
      </c>
      <c r="D2269" s="13" t="s">
        <v>5363</v>
      </c>
      <c r="E2269" s="13" t="s">
        <v>5364</v>
      </c>
      <c r="F2269" s="13" t="s">
        <v>5365</v>
      </c>
      <c r="G2269" s="13" t="s">
        <v>115</v>
      </c>
      <c r="H2269" s="13" t="s">
        <v>13</v>
      </c>
      <c r="I2269" s="13" t="s">
        <v>12877</v>
      </c>
      <c r="J2269" s="13" t="s">
        <v>10433</v>
      </c>
      <c r="K2269" s="13">
        <v>27811452</v>
      </c>
      <c r="L2269" s="13">
        <v>27811452</v>
      </c>
      <c r="M2269" s="12" t="s">
        <v>29</v>
      </c>
      <c r="N2269" s="12" t="s">
        <v>5363</v>
      </c>
      <c r="O2269" s="12" t="s">
        <v>5365</v>
      </c>
    </row>
    <row r="2270" spans="1:15">
      <c r="A2270" s="13" t="s">
        <v>5144</v>
      </c>
      <c r="B2270" s="13" t="s">
        <v>5146</v>
      </c>
      <c r="D2270" s="13" t="s">
        <v>5146</v>
      </c>
      <c r="E2270" s="13" t="s">
        <v>5144</v>
      </c>
      <c r="F2270" s="13" t="s">
        <v>5145</v>
      </c>
      <c r="G2270" s="13" t="s">
        <v>115</v>
      </c>
      <c r="H2270" s="13" t="s">
        <v>186</v>
      </c>
      <c r="I2270" s="13" t="s">
        <v>12877</v>
      </c>
      <c r="J2270" s="13" t="s">
        <v>8834</v>
      </c>
      <c r="K2270" s="13">
        <v>84455833</v>
      </c>
      <c r="L2270" s="13">
        <v>0</v>
      </c>
      <c r="M2270" s="12" t="s">
        <v>29</v>
      </c>
      <c r="N2270" s="12" t="s">
        <v>5143</v>
      </c>
      <c r="O2270" s="12" t="s">
        <v>5145</v>
      </c>
    </row>
    <row r="2271" spans="1:15">
      <c r="A2271" s="13" t="s">
        <v>5247</v>
      </c>
      <c r="B2271" s="13" t="s">
        <v>5248</v>
      </c>
      <c r="D2271" s="13" t="s">
        <v>5248</v>
      </c>
      <c r="E2271" s="13" t="s">
        <v>5247</v>
      </c>
      <c r="F2271" s="13" t="s">
        <v>10434</v>
      </c>
      <c r="G2271" s="13" t="s">
        <v>115</v>
      </c>
      <c r="H2271" s="13" t="s">
        <v>18</v>
      </c>
      <c r="I2271" s="13" t="s">
        <v>12877</v>
      </c>
      <c r="J2271" s="13" t="s">
        <v>12021</v>
      </c>
      <c r="K2271" s="13">
        <v>27848079</v>
      </c>
      <c r="L2271" s="13">
        <v>27848079</v>
      </c>
      <c r="M2271" s="12" t="s">
        <v>29</v>
      </c>
      <c r="N2271" s="12" t="s">
        <v>7633</v>
      </c>
      <c r="O2271" s="12" t="s">
        <v>10434</v>
      </c>
    </row>
    <row r="2272" spans="1:15">
      <c r="A2272" s="13" t="s">
        <v>5174</v>
      </c>
      <c r="B2272" s="13" t="s">
        <v>5175</v>
      </c>
      <c r="D2272" s="13" t="s">
        <v>5175</v>
      </c>
      <c r="E2272" s="13" t="s">
        <v>5174</v>
      </c>
      <c r="F2272" s="13" t="s">
        <v>10435</v>
      </c>
      <c r="G2272" s="13" t="s">
        <v>115</v>
      </c>
      <c r="H2272" s="13" t="s">
        <v>5</v>
      </c>
      <c r="I2272" s="13" t="s">
        <v>12877</v>
      </c>
      <c r="J2272" s="13" t="s">
        <v>10436</v>
      </c>
      <c r="K2272" s="13">
        <v>27355041</v>
      </c>
      <c r="L2272" s="13">
        <v>27355041</v>
      </c>
      <c r="M2272" s="12" t="s">
        <v>29</v>
      </c>
      <c r="N2272" s="12" t="s">
        <v>7634</v>
      </c>
      <c r="O2272" s="12" t="s">
        <v>10435</v>
      </c>
    </row>
    <row r="2273" spans="1:15">
      <c r="A2273" s="13" t="s">
        <v>9220</v>
      </c>
      <c r="B2273" s="13" t="s">
        <v>9221</v>
      </c>
      <c r="D2273" s="13" t="s">
        <v>9221</v>
      </c>
      <c r="E2273" s="13" t="s">
        <v>9220</v>
      </c>
      <c r="F2273" s="13" t="s">
        <v>10437</v>
      </c>
      <c r="G2273" s="13" t="s">
        <v>115</v>
      </c>
      <c r="H2273" s="13" t="s">
        <v>5</v>
      </c>
      <c r="I2273" s="13" t="s">
        <v>12877</v>
      </c>
      <c r="J2273" s="13" t="s">
        <v>13362</v>
      </c>
      <c r="K2273" s="13">
        <v>27355041</v>
      </c>
      <c r="L2273" s="13">
        <v>27355041</v>
      </c>
      <c r="M2273" s="12" t="s">
        <v>29</v>
      </c>
      <c r="N2273" s="12" t="s">
        <v>5180</v>
      </c>
      <c r="O2273" s="12" t="s">
        <v>10437</v>
      </c>
    </row>
    <row r="2274" spans="1:15">
      <c r="A2274" s="13" t="s">
        <v>5999</v>
      </c>
      <c r="B2274" s="13" t="s">
        <v>5374</v>
      </c>
      <c r="D2274" s="13" t="s">
        <v>5374</v>
      </c>
      <c r="E2274" s="13" t="s">
        <v>5999</v>
      </c>
      <c r="F2274" s="13" t="s">
        <v>6000</v>
      </c>
      <c r="G2274" s="13" t="s">
        <v>115</v>
      </c>
      <c r="H2274" s="13" t="s">
        <v>18</v>
      </c>
      <c r="I2274" s="13" t="s">
        <v>12877</v>
      </c>
      <c r="J2274" s="13" t="s">
        <v>13363</v>
      </c>
      <c r="K2274" s="13">
        <v>22001321</v>
      </c>
      <c r="L2274" s="13">
        <v>0</v>
      </c>
      <c r="M2274" s="12" t="s">
        <v>29</v>
      </c>
      <c r="N2274" s="12" t="s">
        <v>7635</v>
      </c>
      <c r="O2274" s="12" t="s">
        <v>6000</v>
      </c>
    </row>
    <row r="2275" spans="1:15">
      <c r="A2275" s="13" t="s">
        <v>5259</v>
      </c>
      <c r="B2275" s="13" t="s">
        <v>5260</v>
      </c>
      <c r="D2275" s="13" t="s">
        <v>5260</v>
      </c>
      <c r="E2275" s="13" t="s">
        <v>5259</v>
      </c>
      <c r="F2275" s="13" t="s">
        <v>7636</v>
      </c>
      <c r="G2275" s="13" t="s">
        <v>115</v>
      </c>
      <c r="H2275" s="13" t="s">
        <v>18</v>
      </c>
      <c r="I2275" s="13" t="s">
        <v>12877</v>
      </c>
      <c r="J2275" s="13" t="s">
        <v>10438</v>
      </c>
      <c r="K2275" s="13">
        <v>22001083</v>
      </c>
      <c r="L2275" s="13">
        <v>0</v>
      </c>
      <c r="M2275" s="12" t="s">
        <v>29</v>
      </c>
      <c r="N2275" s="12" t="s">
        <v>5258</v>
      </c>
      <c r="O2275" s="12" t="s">
        <v>7636</v>
      </c>
    </row>
    <row r="2276" spans="1:15">
      <c r="A2276" s="13" t="s">
        <v>5275</v>
      </c>
      <c r="B2276" s="13" t="s">
        <v>6685</v>
      </c>
      <c r="D2276" s="13" t="s">
        <v>6685</v>
      </c>
      <c r="E2276" s="13" t="s">
        <v>5275</v>
      </c>
      <c r="F2276" s="13" t="s">
        <v>5276</v>
      </c>
      <c r="G2276" s="13" t="s">
        <v>115</v>
      </c>
      <c r="H2276" s="13" t="s">
        <v>9</v>
      </c>
      <c r="I2276" s="13" t="s">
        <v>12877</v>
      </c>
      <c r="J2276" s="13" t="s">
        <v>13364</v>
      </c>
      <c r="K2276" s="13">
        <v>27840230</v>
      </c>
      <c r="L2276" s="13">
        <v>27840580</v>
      </c>
      <c r="M2276" s="12" t="s">
        <v>29</v>
      </c>
      <c r="N2276" s="12" t="s">
        <v>7637</v>
      </c>
      <c r="O2276" s="12" t="s">
        <v>5276</v>
      </c>
    </row>
    <row r="2277" spans="1:15">
      <c r="A2277" s="13" t="s">
        <v>5302</v>
      </c>
      <c r="B2277" s="13" t="s">
        <v>5303</v>
      </c>
      <c r="D2277" s="13" t="s">
        <v>5303</v>
      </c>
      <c r="E2277" s="13" t="s">
        <v>5302</v>
      </c>
      <c r="F2277" s="13" t="s">
        <v>203</v>
      </c>
      <c r="G2277" s="13" t="s">
        <v>115</v>
      </c>
      <c r="H2277" s="13" t="s">
        <v>10</v>
      </c>
      <c r="I2277" s="13" t="s">
        <v>12877</v>
      </c>
      <c r="J2277" s="13" t="s">
        <v>10439</v>
      </c>
      <c r="K2277" s="13">
        <v>27340378</v>
      </c>
      <c r="L2277" s="13">
        <v>0</v>
      </c>
      <c r="M2277" s="12" t="s">
        <v>29</v>
      </c>
      <c r="N2277" s="12" t="s">
        <v>7638</v>
      </c>
      <c r="O2277" s="12" t="s">
        <v>203</v>
      </c>
    </row>
    <row r="2278" spans="1:15">
      <c r="A2278" s="13" t="s">
        <v>5337</v>
      </c>
      <c r="B2278" s="13" t="s">
        <v>5339</v>
      </c>
      <c r="D2278" s="13" t="s">
        <v>5339</v>
      </c>
      <c r="E2278" s="13" t="s">
        <v>5337</v>
      </c>
      <c r="F2278" s="13" t="s">
        <v>5338</v>
      </c>
      <c r="G2278" s="13" t="s">
        <v>115</v>
      </c>
      <c r="H2278" s="13" t="s">
        <v>19</v>
      </c>
      <c r="I2278" s="13" t="s">
        <v>12877</v>
      </c>
      <c r="J2278" s="13" t="s">
        <v>10440</v>
      </c>
      <c r="K2278" s="13">
        <v>88392492</v>
      </c>
      <c r="L2278" s="13">
        <v>0</v>
      </c>
      <c r="M2278" s="12" t="s">
        <v>29</v>
      </c>
      <c r="N2278" s="12" t="s">
        <v>5336</v>
      </c>
      <c r="O2278" s="12" t="s">
        <v>5338</v>
      </c>
    </row>
    <row r="2279" spans="1:15">
      <c r="A2279" s="13" t="s">
        <v>5386</v>
      </c>
      <c r="B2279" s="13" t="s">
        <v>5384</v>
      </c>
      <c r="D2279" s="13" t="s">
        <v>5384</v>
      </c>
      <c r="E2279" s="13" t="s">
        <v>5386</v>
      </c>
      <c r="F2279" s="13" t="s">
        <v>5387</v>
      </c>
      <c r="G2279" s="13" t="s">
        <v>115</v>
      </c>
      <c r="H2279" s="13" t="s">
        <v>14</v>
      </c>
      <c r="I2279" s="13" t="s">
        <v>12877</v>
      </c>
      <c r="J2279" s="13" t="s">
        <v>10441</v>
      </c>
      <c r="K2279" s="13">
        <v>22005262</v>
      </c>
      <c r="L2279" s="13">
        <v>0</v>
      </c>
      <c r="M2279" s="12" t="s">
        <v>29</v>
      </c>
      <c r="N2279" s="12" t="s">
        <v>7639</v>
      </c>
      <c r="O2279" s="12" t="s">
        <v>5387</v>
      </c>
    </row>
    <row r="2280" spans="1:15">
      <c r="A2280" s="13" t="s">
        <v>5410</v>
      </c>
      <c r="B2280" s="13" t="s">
        <v>5388</v>
      </c>
      <c r="D2280" s="13" t="s">
        <v>5388</v>
      </c>
      <c r="E2280" s="13" t="s">
        <v>5410</v>
      </c>
      <c r="F2280" s="13" t="s">
        <v>5411</v>
      </c>
      <c r="G2280" s="13" t="s">
        <v>115</v>
      </c>
      <c r="H2280" s="13" t="s">
        <v>17</v>
      </c>
      <c r="I2280" s="13" t="s">
        <v>12877</v>
      </c>
      <c r="J2280" s="13" t="s">
        <v>10442</v>
      </c>
      <c r="K2280" s="13">
        <v>27800062</v>
      </c>
      <c r="L2280" s="13">
        <v>0</v>
      </c>
      <c r="M2280" s="12" t="s">
        <v>29</v>
      </c>
      <c r="N2280" s="12" t="s">
        <v>7048</v>
      </c>
      <c r="O2280" s="12" t="s">
        <v>5411</v>
      </c>
    </row>
    <row r="2281" spans="1:15">
      <c r="A2281" s="13" t="s">
        <v>5067</v>
      </c>
      <c r="B2281" s="13" t="s">
        <v>5068</v>
      </c>
      <c r="D2281" s="13" t="s">
        <v>5068</v>
      </c>
      <c r="E2281" s="13" t="s">
        <v>5067</v>
      </c>
      <c r="F2281" s="13" t="s">
        <v>158</v>
      </c>
      <c r="G2281" s="13" t="s">
        <v>10749</v>
      </c>
      <c r="H2281" s="13" t="s">
        <v>13</v>
      </c>
      <c r="I2281" s="13" t="s">
        <v>12877</v>
      </c>
      <c r="J2281" s="13" t="s">
        <v>13365</v>
      </c>
      <c r="K2281" s="13">
        <v>87044451</v>
      </c>
      <c r="L2281" s="13">
        <v>0</v>
      </c>
      <c r="M2281" s="12" t="s">
        <v>29</v>
      </c>
      <c r="N2281" s="12" t="s">
        <v>7640</v>
      </c>
      <c r="O2281" s="12" t="s">
        <v>158</v>
      </c>
    </row>
    <row r="2282" spans="1:15">
      <c r="A2282" s="13" t="s">
        <v>4638</v>
      </c>
      <c r="B2282" s="13" t="s">
        <v>4641</v>
      </c>
      <c r="D2282" s="13" t="s">
        <v>4641</v>
      </c>
      <c r="E2282" s="13" t="s">
        <v>4638</v>
      </c>
      <c r="F2282" s="13" t="s">
        <v>4639</v>
      </c>
      <c r="G2282" s="13" t="s">
        <v>1654</v>
      </c>
      <c r="H2282" s="13" t="s">
        <v>3</v>
      </c>
      <c r="I2282" s="13" t="s">
        <v>12877</v>
      </c>
      <c r="J2282" s="13" t="s">
        <v>13366</v>
      </c>
      <c r="K2282" s="13">
        <v>26740235</v>
      </c>
      <c r="L2282" s="13">
        <v>26740235</v>
      </c>
      <c r="M2282" s="12" t="s">
        <v>29</v>
      </c>
      <c r="N2282" s="12" t="s">
        <v>4637</v>
      </c>
      <c r="O2282" s="12" t="s">
        <v>4639</v>
      </c>
    </row>
    <row r="2283" spans="1:15">
      <c r="A2283" s="13" t="s">
        <v>12022</v>
      </c>
      <c r="B2283" s="13" t="s">
        <v>7457</v>
      </c>
      <c r="D2283" s="13" t="s">
        <v>7457</v>
      </c>
      <c r="E2283" s="13" t="s">
        <v>12022</v>
      </c>
      <c r="F2283" s="13" t="s">
        <v>12023</v>
      </c>
      <c r="G2283" s="13" t="s">
        <v>1654</v>
      </c>
      <c r="H2283" s="13" t="s">
        <v>6</v>
      </c>
      <c r="I2283" s="13" t="s">
        <v>12877</v>
      </c>
      <c r="J2283" s="13" t="s">
        <v>13367</v>
      </c>
      <c r="K2283" s="13">
        <v>22005292</v>
      </c>
      <c r="L2283" s="13">
        <v>0</v>
      </c>
      <c r="M2283" s="12" t="s">
        <v>29</v>
      </c>
      <c r="N2283" s="12" t="s">
        <v>12428</v>
      </c>
      <c r="O2283" s="12" t="s">
        <v>12023</v>
      </c>
    </row>
    <row r="2284" spans="1:15">
      <c r="A2284" s="13" t="s">
        <v>4653</v>
      </c>
      <c r="B2284" s="13" t="s">
        <v>4654</v>
      </c>
      <c r="D2284" s="13" t="s">
        <v>4654</v>
      </c>
      <c r="E2284" s="13" t="s">
        <v>4653</v>
      </c>
      <c r="F2284" s="13" t="s">
        <v>4652</v>
      </c>
      <c r="G2284" s="13" t="s">
        <v>1654</v>
      </c>
      <c r="H2284" s="13" t="s">
        <v>6</v>
      </c>
      <c r="I2284" s="13" t="s">
        <v>12877</v>
      </c>
      <c r="J2284" s="13" t="s">
        <v>11080</v>
      </c>
      <c r="K2284" s="13">
        <v>26687637</v>
      </c>
      <c r="L2284" s="13">
        <v>26687637</v>
      </c>
      <c r="M2284" s="12" t="s">
        <v>29</v>
      </c>
      <c r="N2284" s="12" t="s">
        <v>1740</v>
      </c>
      <c r="O2284" s="12" t="s">
        <v>4652</v>
      </c>
    </row>
    <row r="2285" spans="1:15">
      <c r="A2285" s="13" t="s">
        <v>4673</v>
      </c>
      <c r="B2285" s="13" t="s">
        <v>4675</v>
      </c>
      <c r="D2285" s="13" t="s">
        <v>4675</v>
      </c>
      <c r="E2285" s="13" t="s">
        <v>4673</v>
      </c>
      <c r="F2285" s="13" t="s">
        <v>1524</v>
      </c>
      <c r="G2285" s="13" t="s">
        <v>1654</v>
      </c>
      <c r="H2285" s="13" t="s">
        <v>3</v>
      </c>
      <c r="I2285" s="13" t="s">
        <v>12877</v>
      </c>
      <c r="J2285" s="13" t="s">
        <v>4674</v>
      </c>
      <c r="K2285" s="13">
        <v>83546751</v>
      </c>
      <c r="L2285" s="13">
        <v>0</v>
      </c>
      <c r="M2285" s="12" t="s">
        <v>29</v>
      </c>
      <c r="N2285" s="12" t="s">
        <v>397</v>
      </c>
      <c r="O2285" s="12" t="s">
        <v>1524</v>
      </c>
    </row>
    <row r="2286" spans="1:15">
      <c r="A2286" s="13" t="s">
        <v>4670</v>
      </c>
      <c r="B2286" s="13" t="s">
        <v>6686</v>
      </c>
      <c r="D2286" s="13" t="s">
        <v>6686</v>
      </c>
      <c r="E2286" s="13" t="s">
        <v>4670</v>
      </c>
      <c r="F2286" s="13" t="s">
        <v>4671</v>
      </c>
      <c r="G2286" s="13" t="s">
        <v>1654</v>
      </c>
      <c r="H2286" s="13" t="s">
        <v>3</v>
      </c>
      <c r="I2286" s="13" t="s">
        <v>12877</v>
      </c>
      <c r="J2286" s="13" t="s">
        <v>9432</v>
      </c>
      <c r="K2286" s="13">
        <v>88380533</v>
      </c>
      <c r="L2286" s="13">
        <v>0</v>
      </c>
      <c r="M2286" s="12" t="s">
        <v>29</v>
      </c>
      <c r="N2286" s="12" t="s">
        <v>7641</v>
      </c>
      <c r="O2286" s="12" t="s">
        <v>4671</v>
      </c>
    </row>
    <row r="2287" spans="1:15">
      <c r="A2287" s="13" t="s">
        <v>1603</v>
      </c>
      <c r="B2287" s="13" t="s">
        <v>1605</v>
      </c>
      <c r="D2287" s="13" t="s">
        <v>1605</v>
      </c>
      <c r="E2287" s="13" t="s">
        <v>1603</v>
      </c>
      <c r="F2287" s="13" t="s">
        <v>1544</v>
      </c>
      <c r="G2287" s="13" t="s">
        <v>10749</v>
      </c>
      <c r="H2287" s="13" t="s">
        <v>3</v>
      </c>
      <c r="I2287" s="13" t="s">
        <v>12877</v>
      </c>
      <c r="J2287" s="13" t="s">
        <v>13368</v>
      </c>
      <c r="K2287" s="13">
        <v>27300722</v>
      </c>
      <c r="L2287" s="13">
        <v>27300722</v>
      </c>
      <c r="M2287" s="12" t="s">
        <v>29</v>
      </c>
      <c r="N2287" s="12" t="s">
        <v>1602</v>
      </c>
      <c r="O2287" s="12" t="s">
        <v>1544</v>
      </c>
    </row>
    <row r="2288" spans="1:15">
      <c r="A2288" s="13" t="s">
        <v>11082</v>
      </c>
      <c r="B2288" s="13" t="s">
        <v>11081</v>
      </c>
      <c r="D2288" s="13" t="s">
        <v>11081</v>
      </c>
      <c r="E2288" s="13" t="s">
        <v>11082</v>
      </c>
      <c r="F2288" s="13" t="s">
        <v>11083</v>
      </c>
      <c r="G2288" s="13" t="s">
        <v>10749</v>
      </c>
      <c r="H2288" s="13" t="s">
        <v>4</v>
      </c>
      <c r="I2288" s="13" t="s">
        <v>12877</v>
      </c>
      <c r="J2288" s="13" t="s">
        <v>11084</v>
      </c>
      <c r="K2288" s="13">
        <v>27420003</v>
      </c>
      <c r="L2288" s="13">
        <v>0</v>
      </c>
      <c r="M2288" s="12" t="s">
        <v>29</v>
      </c>
      <c r="N2288" s="12" t="s">
        <v>11085</v>
      </c>
      <c r="O2288" s="12" t="s">
        <v>11083</v>
      </c>
    </row>
    <row r="2289" spans="1:15">
      <c r="A2289" s="13" t="s">
        <v>1139</v>
      </c>
      <c r="B2289" s="13" t="s">
        <v>1141</v>
      </c>
      <c r="D2289" s="13" t="s">
        <v>1141</v>
      </c>
      <c r="E2289" s="13" t="s">
        <v>1139</v>
      </c>
      <c r="F2289" s="13" t="s">
        <v>10443</v>
      </c>
      <c r="G2289" s="13" t="s">
        <v>10756</v>
      </c>
      <c r="H2289" s="13" t="s">
        <v>4</v>
      </c>
      <c r="I2289" s="13" t="s">
        <v>12877</v>
      </c>
      <c r="J2289" s="13" t="s">
        <v>12111</v>
      </c>
      <c r="K2289" s="13">
        <v>89066999</v>
      </c>
      <c r="L2289" s="13">
        <v>0</v>
      </c>
      <c r="M2289" s="12" t="s">
        <v>29</v>
      </c>
      <c r="N2289" s="12" t="s">
        <v>1138</v>
      </c>
      <c r="O2289" s="12" t="s">
        <v>1140</v>
      </c>
    </row>
    <row r="2290" spans="1:15">
      <c r="A2290" s="13" t="s">
        <v>5957</v>
      </c>
      <c r="B2290" s="13" t="s">
        <v>5398</v>
      </c>
      <c r="D2290" s="13" t="s">
        <v>5398</v>
      </c>
      <c r="E2290" s="13" t="s">
        <v>5957</v>
      </c>
      <c r="F2290" s="13" t="s">
        <v>1096</v>
      </c>
      <c r="G2290" s="13" t="s">
        <v>10756</v>
      </c>
      <c r="H2290" s="13" t="s">
        <v>4</v>
      </c>
      <c r="I2290" s="13" t="s">
        <v>12877</v>
      </c>
      <c r="J2290" s="13" t="s">
        <v>10444</v>
      </c>
      <c r="K2290" s="13">
        <v>27706194</v>
      </c>
      <c r="L2290" s="13">
        <v>0</v>
      </c>
      <c r="M2290" s="12" t="s">
        <v>29</v>
      </c>
      <c r="N2290" s="12" t="s">
        <v>3008</v>
      </c>
      <c r="O2290" s="12" t="s">
        <v>11086</v>
      </c>
    </row>
    <row r="2291" spans="1:15">
      <c r="A2291" s="13" t="s">
        <v>7044</v>
      </c>
      <c r="B2291" s="13" t="s">
        <v>7045</v>
      </c>
      <c r="D2291" s="13" t="s">
        <v>7045</v>
      </c>
      <c r="E2291" s="13" t="s">
        <v>7044</v>
      </c>
      <c r="F2291" s="13" t="s">
        <v>7046</v>
      </c>
      <c r="G2291" s="13" t="s">
        <v>10756</v>
      </c>
      <c r="H2291" s="13" t="s">
        <v>14</v>
      </c>
      <c r="I2291" s="13" t="s">
        <v>12877</v>
      </c>
      <c r="J2291" s="13" t="s">
        <v>11087</v>
      </c>
      <c r="K2291" s="13">
        <v>22009800</v>
      </c>
      <c r="L2291" s="13">
        <v>0</v>
      </c>
      <c r="M2291" s="12" t="s">
        <v>29</v>
      </c>
      <c r="N2291" s="12" t="s">
        <v>1165</v>
      </c>
      <c r="O2291" s="12" t="s">
        <v>7046</v>
      </c>
    </row>
    <row r="2292" spans="1:15">
      <c r="A2292" s="13" t="s">
        <v>1230</v>
      </c>
      <c r="B2292" s="13" t="s">
        <v>1233</v>
      </c>
      <c r="D2292" s="13" t="s">
        <v>1233</v>
      </c>
      <c r="E2292" s="13" t="s">
        <v>1230</v>
      </c>
      <c r="F2292" s="13" t="s">
        <v>1231</v>
      </c>
      <c r="G2292" s="13" t="s">
        <v>10756</v>
      </c>
      <c r="H2292" s="13" t="s">
        <v>6</v>
      </c>
      <c r="I2292" s="13" t="s">
        <v>12877</v>
      </c>
      <c r="J2292" s="13" t="s">
        <v>1232</v>
      </c>
      <c r="K2292" s="13">
        <v>22005054</v>
      </c>
      <c r="L2292" s="13">
        <v>0</v>
      </c>
      <c r="M2292" s="12" t="s">
        <v>29</v>
      </c>
      <c r="N2292" s="12" t="s">
        <v>1229</v>
      </c>
      <c r="O2292" s="12" t="s">
        <v>1231</v>
      </c>
    </row>
    <row r="2293" spans="1:15">
      <c r="A2293" s="13" t="s">
        <v>1353</v>
      </c>
      <c r="B2293" s="13" t="s">
        <v>1356</v>
      </c>
      <c r="D2293" s="13" t="s">
        <v>1356</v>
      </c>
      <c r="E2293" s="13" t="s">
        <v>1353</v>
      </c>
      <c r="F2293" s="13" t="s">
        <v>30</v>
      </c>
      <c r="G2293" s="13" t="s">
        <v>10756</v>
      </c>
      <c r="H2293" s="13" t="s">
        <v>7</v>
      </c>
      <c r="I2293" s="13" t="s">
        <v>12877</v>
      </c>
      <c r="J2293" s="13" t="s">
        <v>13369</v>
      </c>
      <c r="K2293" s="13">
        <v>27425380</v>
      </c>
      <c r="L2293" s="13">
        <v>0</v>
      </c>
      <c r="M2293" s="12" t="s">
        <v>29</v>
      </c>
      <c r="N2293" s="12" t="s">
        <v>1352</v>
      </c>
      <c r="O2293" s="12" t="s">
        <v>1354</v>
      </c>
    </row>
    <row r="2294" spans="1:15">
      <c r="A2294" s="13" t="s">
        <v>12026</v>
      </c>
      <c r="B2294" s="13" t="s">
        <v>12025</v>
      </c>
      <c r="D2294" s="13" t="s">
        <v>12025</v>
      </c>
      <c r="E2294" s="13" t="s">
        <v>12026</v>
      </c>
      <c r="F2294" s="13" t="s">
        <v>12027</v>
      </c>
      <c r="G2294" s="13" t="s">
        <v>10756</v>
      </c>
      <c r="H2294" s="13" t="s">
        <v>9</v>
      </c>
      <c r="I2294" s="13" t="s">
        <v>12877</v>
      </c>
      <c r="J2294" s="13" t="s">
        <v>12028</v>
      </c>
      <c r="K2294" s="13">
        <v>71216608</v>
      </c>
      <c r="L2294" s="13">
        <v>0</v>
      </c>
      <c r="M2294" s="12" t="s">
        <v>29</v>
      </c>
      <c r="N2294" s="12" t="s">
        <v>12429</v>
      </c>
      <c r="O2294" s="12" t="s">
        <v>12027</v>
      </c>
    </row>
    <row r="2295" spans="1:15">
      <c r="A2295" s="13" t="s">
        <v>1431</v>
      </c>
      <c r="B2295" s="13" t="s">
        <v>1432</v>
      </c>
      <c r="D2295" s="13" t="s">
        <v>1432</v>
      </c>
      <c r="E2295" s="13" t="s">
        <v>1431</v>
      </c>
      <c r="F2295" s="13" t="s">
        <v>282</v>
      </c>
      <c r="G2295" s="13" t="s">
        <v>10756</v>
      </c>
      <c r="H2295" s="13" t="s">
        <v>13</v>
      </c>
      <c r="I2295" s="13" t="s">
        <v>12877</v>
      </c>
      <c r="J2295" s="13" t="s">
        <v>13370</v>
      </c>
      <c r="K2295" s="13">
        <v>71219398</v>
      </c>
      <c r="L2295" s="13">
        <v>27713064</v>
      </c>
      <c r="M2295" s="12" t="s">
        <v>29</v>
      </c>
      <c r="N2295" s="12" t="s">
        <v>1430</v>
      </c>
      <c r="O2295" s="12" t="s">
        <v>282</v>
      </c>
    </row>
    <row r="2296" spans="1:15">
      <c r="A2296" s="13" t="s">
        <v>1573</v>
      </c>
      <c r="B2296" s="13" t="s">
        <v>1574</v>
      </c>
      <c r="D2296" s="13" t="s">
        <v>1574</v>
      </c>
      <c r="E2296" s="13" t="s">
        <v>1573</v>
      </c>
      <c r="F2296" s="13" t="s">
        <v>47</v>
      </c>
      <c r="G2296" s="13" t="s">
        <v>10756</v>
      </c>
      <c r="H2296" s="13" t="s">
        <v>12</v>
      </c>
      <c r="I2296" s="13" t="s">
        <v>12877</v>
      </c>
      <c r="J2296" s="13" t="s">
        <v>11088</v>
      </c>
      <c r="K2296" s="13">
        <v>44047024</v>
      </c>
      <c r="L2296" s="13">
        <v>0</v>
      </c>
      <c r="M2296" s="12" t="s">
        <v>29</v>
      </c>
      <c r="N2296" s="12" t="s">
        <v>1572</v>
      </c>
      <c r="O2296" s="12" t="s">
        <v>47</v>
      </c>
    </row>
    <row r="2297" spans="1:15">
      <c r="A2297" s="13" t="s">
        <v>1614</v>
      </c>
      <c r="B2297" s="13" t="s">
        <v>1616</v>
      </c>
      <c r="D2297" s="13" t="s">
        <v>1616</v>
      </c>
      <c r="E2297" s="13" t="s">
        <v>1614</v>
      </c>
      <c r="F2297" s="13" t="s">
        <v>1615</v>
      </c>
      <c r="G2297" s="13" t="s">
        <v>10749</v>
      </c>
      <c r="H2297" s="13" t="s">
        <v>18</v>
      </c>
      <c r="I2297" s="13" t="s">
        <v>12877</v>
      </c>
      <c r="J2297" s="13" t="s">
        <v>10445</v>
      </c>
      <c r="K2297" s="13">
        <v>86726423</v>
      </c>
      <c r="L2297" s="13">
        <v>0</v>
      </c>
      <c r="M2297" s="12" t="s">
        <v>29</v>
      </c>
      <c r="N2297" s="12" t="s">
        <v>1613</v>
      </c>
      <c r="O2297" s="12" t="s">
        <v>1615</v>
      </c>
    </row>
    <row r="2298" spans="1:15">
      <c r="A2298" s="13" t="s">
        <v>1742</v>
      </c>
      <c r="B2298" s="13" t="s">
        <v>1745</v>
      </c>
      <c r="D2298" s="13" t="s">
        <v>1745</v>
      </c>
      <c r="E2298" s="13" t="s">
        <v>1742</v>
      </c>
      <c r="F2298" s="13" t="s">
        <v>1743</v>
      </c>
      <c r="G2298" s="13" t="s">
        <v>10749</v>
      </c>
      <c r="H2298" s="13" t="s">
        <v>17</v>
      </c>
      <c r="I2298" s="13" t="s">
        <v>12877</v>
      </c>
      <c r="J2298" s="13" t="s">
        <v>1744</v>
      </c>
      <c r="K2298" s="13">
        <v>85373494</v>
      </c>
      <c r="L2298" s="13">
        <v>27300744</v>
      </c>
      <c r="M2298" s="12" t="s">
        <v>29</v>
      </c>
      <c r="N2298" s="12" t="s">
        <v>1741</v>
      </c>
      <c r="O2298" s="12" t="s">
        <v>1743</v>
      </c>
    </row>
    <row r="2299" spans="1:15">
      <c r="A2299" s="13" t="s">
        <v>6379</v>
      </c>
      <c r="B2299" s="13" t="s">
        <v>5405</v>
      </c>
      <c r="D2299" s="13" t="s">
        <v>5405</v>
      </c>
      <c r="E2299" s="13" t="s">
        <v>6379</v>
      </c>
      <c r="F2299" s="13" t="s">
        <v>8069</v>
      </c>
      <c r="G2299" s="13" t="s">
        <v>195</v>
      </c>
      <c r="H2299" s="13" t="s">
        <v>9</v>
      </c>
      <c r="I2299" s="13" t="s">
        <v>12877</v>
      </c>
      <c r="J2299" s="13" t="s">
        <v>13371</v>
      </c>
      <c r="K2299" s="13">
        <v>26670448</v>
      </c>
      <c r="L2299" s="13">
        <v>26670448</v>
      </c>
      <c r="M2299" s="12" t="s">
        <v>29</v>
      </c>
      <c r="N2299" s="12" t="s">
        <v>7642</v>
      </c>
      <c r="O2299" s="12" t="s">
        <v>8069</v>
      </c>
    </row>
    <row r="2300" spans="1:15">
      <c r="A2300" s="13" t="s">
        <v>6283</v>
      </c>
      <c r="B2300" s="13" t="s">
        <v>5408</v>
      </c>
      <c r="D2300" s="13" t="s">
        <v>5408</v>
      </c>
      <c r="E2300" s="13" t="s">
        <v>6283</v>
      </c>
      <c r="F2300" s="13" t="s">
        <v>6284</v>
      </c>
      <c r="G2300" s="13" t="s">
        <v>195</v>
      </c>
      <c r="H2300" s="13" t="s">
        <v>9</v>
      </c>
      <c r="I2300" s="13" t="s">
        <v>12877</v>
      </c>
      <c r="J2300" s="13" t="s">
        <v>9433</v>
      </c>
      <c r="K2300" s="13">
        <v>26971302</v>
      </c>
      <c r="L2300" s="13">
        <v>26971302</v>
      </c>
      <c r="M2300" s="12" t="s">
        <v>29</v>
      </c>
      <c r="N2300" s="12" t="s">
        <v>7643</v>
      </c>
      <c r="O2300" s="12" t="s">
        <v>6284</v>
      </c>
    </row>
    <row r="2301" spans="1:15">
      <c r="A2301" s="13" t="s">
        <v>7047</v>
      </c>
      <c r="B2301" s="13" t="s">
        <v>7048</v>
      </c>
      <c r="D2301" s="13" t="s">
        <v>7048</v>
      </c>
      <c r="E2301" s="13" t="s">
        <v>7047</v>
      </c>
      <c r="F2301" s="13" t="s">
        <v>656</v>
      </c>
      <c r="G2301" s="13" t="s">
        <v>195</v>
      </c>
      <c r="H2301" s="13" t="s">
        <v>3</v>
      </c>
      <c r="I2301" s="13" t="s">
        <v>12877</v>
      </c>
      <c r="J2301" s="13" t="s">
        <v>8790</v>
      </c>
      <c r="K2301" s="13">
        <v>84517124</v>
      </c>
      <c r="L2301" s="13">
        <v>0</v>
      </c>
      <c r="M2301" s="12" t="s">
        <v>29</v>
      </c>
      <c r="N2301" s="12" t="s">
        <v>4070</v>
      </c>
      <c r="O2301" s="12" t="s">
        <v>656</v>
      </c>
    </row>
    <row r="2302" spans="1:15">
      <c r="A2302" s="13" t="s">
        <v>6434</v>
      </c>
      <c r="B2302" s="13" t="s">
        <v>5414</v>
      </c>
      <c r="D2302" s="13" t="s">
        <v>5414</v>
      </c>
      <c r="E2302" s="13" t="s">
        <v>6434</v>
      </c>
      <c r="F2302" s="13" t="s">
        <v>6013</v>
      </c>
      <c r="G2302" s="13" t="s">
        <v>3519</v>
      </c>
      <c r="H2302" s="13" t="s">
        <v>3</v>
      </c>
      <c r="I2302" s="13" t="s">
        <v>12877</v>
      </c>
      <c r="J2302" s="13" t="s">
        <v>11840</v>
      </c>
      <c r="K2302" s="13">
        <v>25321301</v>
      </c>
      <c r="L2302" s="13">
        <v>0</v>
      </c>
      <c r="M2302" s="12" t="s">
        <v>29</v>
      </c>
      <c r="N2302" s="12" t="s">
        <v>7644</v>
      </c>
      <c r="O2302" s="12" t="s">
        <v>6013</v>
      </c>
    </row>
    <row r="2303" spans="1:15">
      <c r="A2303" s="13" t="s">
        <v>9211</v>
      </c>
      <c r="B2303" s="13" t="s">
        <v>9212</v>
      </c>
      <c r="D2303" s="13" t="s">
        <v>9212</v>
      </c>
      <c r="E2303" s="13" t="s">
        <v>9211</v>
      </c>
      <c r="F2303" s="13" t="s">
        <v>9434</v>
      </c>
      <c r="G2303" s="13" t="s">
        <v>3519</v>
      </c>
      <c r="H2303" s="13" t="s">
        <v>5</v>
      </c>
      <c r="I2303" s="13" t="s">
        <v>12877</v>
      </c>
      <c r="J2303" s="13" t="s">
        <v>13372</v>
      </c>
      <c r="K2303" s="13">
        <v>25381303</v>
      </c>
      <c r="L2303" s="13">
        <v>25381303</v>
      </c>
      <c r="M2303" s="12" t="s">
        <v>29</v>
      </c>
      <c r="N2303" s="12" t="s">
        <v>3482</v>
      </c>
      <c r="O2303" s="12" t="s">
        <v>9434</v>
      </c>
    </row>
    <row r="2304" spans="1:15">
      <c r="A2304" s="13" t="s">
        <v>2977</v>
      </c>
      <c r="B2304" s="13" t="s">
        <v>2979</v>
      </c>
      <c r="D2304" s="13" t="s">
        <v>2979</v>
      </c>
      <c r="E2304" s="13" t="s">
        <v>2977</v>
      </c>
      <c r="F2304" s="13" t="s">
        <v>2978</v>
      </c>
      <c r="G2304" s="13" t="s">
        <v>185</v>
      </c>
      <c r="H2304" s="13" t="s">
        <v>13</v>
      </c>
      <c r="I2304" s="13" t="s">
        <v>12877</v>
      </c>
      <c r="J2304" s="13" t="s">
        <v>3028</v>
      </c>
      <c r="K2304" s="13">
        <v>41051068</v>
      </c>
      <c r="L2304" s="13">
        <v>0</v>
      </c>
      <c r="M2304" s="12" t="s">
        <v>29</v>
      </c>
      <c r="N2304" s="12" t="s">
        <v>2573</v>
      </c>
      <c r="O2304" s="12" t="s">
        <v>2978</v>
      </c>
    </row>
    <row r="2305" spans="1:15">
      <c r="A2305" s="13" t="s">
        <v>2602</v>
      </c>
      <c r="B2305" s="13" t="s">
        <v>2603</v>
      </c>
      <c r="D2305" s="13" t="s">
        <v>2603</v>
      </c>
      <c r="E2305" s="13" t="s">
        <v>2602</v>
      </c>
      <c r="F2305" s="13" t="s">
        <v>2118</v>
      </c>
      <c r="G2305" s="13" t="s">
        <v>185</v>
      </c>
      <c r="H2305" s="13" t="s">
        <v>4</v>
      </c>
      <c r="I2305" s="13" t="s">
        <v>12877</v>
      </c>
      <c r="J2305" s="13" t="s">
        <v>9913</v>
      </c>
      <c r="K2305" s="13">
        <v>24747079</v>
      </c>
      <c r="L2305" s="13">
        <v>0</v>
      </c>
      <c r="M2305" s="12" t="s">
        <v>29</v>
      </c>
      <c r="N2305" s="12" t="s">
        <v>2601</v>
      </c>
      <c r="O2305" s="12" t="s">
        <v>2118</v>
      </c>
    </row>
    <row r="2306" spans="1:15">
      <c r="A2306" s="13" t="s">
        <v>2652</v>
      </c>
      <c r="B2306" s="13" t="s">
        <v>2654</v>
      </c>
      <c r="D2306" s="13" t="s">
        <v>2654</v>
      </c>
      <c r="E2306" s="13" t="s">
        <v>2652</v>
      </c>
      <c r="F2306" s="13" t="s">
        <v>2653</v>
      </c>
      <c r="G2306" s="13" t="s">
        <v>185</v>
      </c>
      <c r="H2306" s="13" t="s">
        <v>186</v>
      </c>
      <c r="I2306" s="13" t="s">
        <v>12877</v>
      </c>
      <c r="J2306" s="13" t="s">
        <v>13373</v>
      </c>
      <c r="K2306" s="13">
        <v>24608414</v>
      </c>
      <c r="L2306" s="13">
        <v>24604814</v>
      </c>
      <c r="M2306" s="12" t="s">
        <v>29</v>
      </c>
      <c r="N2306" s="12" t="s">
        <v>814</v>
      </c>
      <c r="O2306" s="12" t="s">
        <v>2653</v>
      </c>
    </row>
    <row r="2307" spans="1:15">
      <c r="A2307" s="13" t="s">
        <v>2634</v>
      </c>
      <c r="B2307" s="13" t="s">
        <v>2635</v>
      </c>
      <c r="D2307" s="13" t="s">
        <v>2635</v>
      </c>
      <c r="E2307" s="13" t="s">
        <v>2634</v>
      </c>
      <c r="F2307" s="13" t="s">
        <v>1350</v>
      </c>
      <c r="G2307" s="13" t="s">
        <v>185</v>
      </c>
      <c r="H2307" s="13" t="s">
        <v>186</v>
      </c>
      <c r="I2307" s="13" t="s">
        <v>12877</v>
      </c>
      <c r="J2307" s="13" t="s">
        <v>11089</v>
      </c>
      <c r="K2307" s="13">
        <v>24609441</v>
      </c>
      <c r="L2307" s="13">
        <v>24609441</v>
      </c>
      <c r="M2307" s="12" t="s">
        <v>29</v>
      </c>
      <c r="N2307" s="12" t="s">
        <v>923</v>
      </c>
      <c r="O2307" s="12" t="s">
        <v>1350</v>
      </c>
    </row>
    <row r="2308" spans="1:15">
      <c r="A2308" s="13" t="s">
        <v>2666</v>
      </c>
      <c r="B2308" s="13" t="s">
        <v>2667</v>
      </c>
      <c r="D2308" s="13" t="s">
        <v>2667</v>
      </c>
      <c r="E2308" s="13" t="s">
        <v>2666</v>
      </c>
      <c r="F2308" s="13" t="s">
        <v>687</v>
      </c>
      <c r="G2308" s="13" t="s">
        <v>185</v>
      </c>
      <c r="H2308" s="13" t="s">
        <v>5</v>
      </c>
      <c r="I2308" s="13" t="s">
        <v>12877</v>
      </c>
      <c r="J2308" s="13" t="s">
        <v>8716</v>
      </c>
      <c r="K2308" s="13">
        <v>24603244</v>
      </c>
      <c r="L2308" s="13">
        <v>24603244</v>
      </c>
      <c r="M2308" s="12" t="s">
        <v>29</v>
      </c>
      <c r="N2308" s="12" t="s">
        <v>2665</v>
      </c>
      <c r="O2308" s="12" t="s">
        <v>687</v>
      </c>
    </row>
    <row r="2309" spans="1:15">
      <c r="A2309" s="13" t="s">
        <v>216</v>
      </c>
      <c r="B2309" s="13" t="s">
        <v>218</v>
      </c>
      <c r="D2309" s="13" t="s">
        <v>218</v>
      </c>
      <c r="E2309" s="13" t="s">
        <v>216</v>
      </c>
      <c r="F2309" s="13" t="s">
        <v>217</v>
      </c>
      <c r="G2309" s="13" t="s">
        <v>185</v>
      </c>
      <c r="H2309" s="13" t="s">
        <v>7</v>
      </c>
      <c r="I2309" s="13" t="s">
        <v>12877</v>
      </c>
      <c r="J2309" s="13" t="s">
        <v>13374</v>
      </c>
      <c r="K2309" s="13">
        <v>22064092</v>
      </c>
      <c r="L2309" s="13">
        <v>0</v>
      </c>
      <c r="M2309" s="12" t="s">
        <v>29</v>
      </c>
      <c r="N2309" s="12" t="s">
        <v>7645</v>
      </c>
      <c r="O2309" s="12" t="s">
        <v>217</v>
      </c>
    </row>
    <row r="2310" spans="1:15">
      <c r="A2310" s="13" t="s">
        <v>2650</v>
      </c>
      <c r="B2310" s="13" t="s">
        <v>2651</v>
      </c>
      <c r="D2310" s="13" t="s">
        <v>2651</v>
      </c>
      <c r="E2310" s="13" t="s">
        <v>2650</v>
      </c>
      <c r="F2310" s="13" t="s">
        <v>639</v>
      </c>
      <c r="G2310" s="13" t="s">
        <v>185</v>
      </c>
      <c r="H2310" s="13" t="s">
        <v>5</v>
      </c>
      <c r="I2310" s="13" t="s">
        <v>12877</v>
      </c>
      <c r="J2310" s="13" t="s">
        <v>13375</v>
      </c>
      <c r="K2310" s="13">
        <v>24609946</v>
      </c>
      <c r="L2310" s="13">
        <v>24609946</v>
      </c>
      <c r="M2310" s="12" t="s">
        <v>29</v>
      </c>
      <c r="N2310" s="12" t="s">
        <v>819</v>
      </c>
      <c r="O2310" s="12" t="s">
        <v>639</v>
      </c>
    </row>
    <row r="2311" spans="1:15">
      <c r="A2311" s="13" t="s">
        <v>2810</v>
      </c>
      <c r="B2311" s="13" t="s">
        <v>2812</v>
      </c>
      <c r="D2311" s="13" t="s">
        <v>2812</v>
      </c>
      <c r="E2311" s="13" t="s">
        <v>2810</v>
      </c>
      <c r="F2311" s="13" t="s">
        <v>2811</v>
      </c>
      <c r="G2311" s="13" t="s">
        <v>73</v>
      </c>
      <c r="H2311" s="13" t="s">
        <v>13</v>
      </c>
      <c r="I2311" s="13" t="s">
        <v>12877</v>
      </c>
      <c r="J2311" s="13" t="s">
        <v>11091</v>
      </c>
      <c r="K2311" s="13">
        <v>24798284</v>
      </c>
      <c r="L2311" s="13">
        <v>24798284</v>
      </c>
      <c r="M2311" s="12" t="s">
        <v>29</v>
      </c>
      <c r="N2311" s="12" t="s">
        <v>177</v>
      </c>
      <c r="O2311" s="12" t="s">
        <v>2811</v>
      </c>
    </row>
    <row r="2312" spans="1:15">
      <c r="A2312" s="13" t="s">
        <v>2882</v>
      </c>
      <c r="B2312" s="13" t="s">
        <v>2884</v>
      </c>
      <c r="D2312" s="13" t="s">
        <v>2884</v>
      </c>
      <c r="E2312" s="13" t="s">
        <v>2882</v>
      </c>
      <c r="F2312" s="13" t="s">
        <v>2883</v>
      </c>
      <c r="G2312" s="13" t="s">
        <v>185</v>
      </c>
      <c r="H2312" s="13" t="s">
        <v>10</v>
      </c>
      <c r="I2312" s="13" t="s">
        <v>12877</v>
      </c>
      <c r="J2312" s="13" t="s">
        <v>11875</v>
      </c>
      <c r="K2312" s="13">
        <v>73003869</v>
      </c>
      <c r="L2312" s="13">
        <v>0</v>
      </c>
      <c r="M2312" s="12" t="s">
        <v>29</v>
      </c>
      <c r="N2312" s="12" t="s">
        <v>7646</v>
      </c>
      <c r="O2312" s="12" t="s">
        <v>2883</v>
      </c>
    </row>
    <row r="2313" spans="1:15">
      <c r="A2313" s="13" t="s">
        <v>2944</v>
      </c>
      <c r="B2313" s="13" t="s">
        <v>2946</v>
      </c>
      <c r="D2313" s="13" t="s">
        <v>2946</v>
      </c>
      <c r="E2313" s="13" t="s">
        <v>2944</v>
      </c>
      <c r="F2313" s="13" t="s">
        <v>2945</v>
      </c>
      <c r="G2313" s="13" t="s">
        <v>185</v>
      </c>
      <c r="H2313" s="13" t="s">
        <v>19</v>
      </c>
      <c r="I2313" s="13" t="s">
        <v>12877</v>
      </c>
      <c r="J2313" s="13" t="s">
        <v>11092</v>
      </c>
      <c r="K2313" s="13">
        <v>72984064</v>
      </c>
      <c r="L2313" s="13">
        <v>0</v>
      </c>
      <c r="M2313" s="12" t="s">
        <v>29</v>
      </c>
      <c r="N2313" s="12" t="s">
        <v>6924</v>
      </c>
      <c r="O2313" s="12" t="s">
        <v>2945</v>
      </c>
    </row>
    <row r="2314" spans="1:15">
      <c r="A2314" s="13" t="s">
        <v>8605</v>
      </c>
      <c r="B2314" s="13" t="s">
        <v>8573</v>
      </c>
      <c r="D2314" s="13" t="s">
        <v>8573</v>
      </c>
      <c r="E2314" s="13" t="s">
        <v>8605</v>
      </c>
      <c r="F2314" s="13" t="s">
        <v>3552</v>
      </c>
      <c r="G2314" s="13" t="s">
        <v>167</v>
      </c>
      <c r="H2314" s="13" t="s">
        <v>7</v>
      </c>
      <c r="I2314" s="13" t="s">
        <v>12877</v>
      </c>
      <c r="J2314" s="13" t="s">
        <v>8913</v>
      </c>
      <c r="K2314" s="13">
        <v>41051087</v>
      </c>
      <c r="L2314" s="13">
        <v>0</v>
      </c>
      <c r="M2314" s="12" t="s">
        <v>29</v>
      </c>
      <c r="N2314" s="12" t="s">
        <v>8914</v>
      </c>
      <c r="O2314" s="12" t="s">
        <v>3552</v>
      </c>
    </row>
    <row r="2315" spans="1:15">
      <c r="A2315" s="13" t="s">
        <v>2101</v>
      </c>
      <c r="B2315" s="13" t="s">
        <v>2103</v>
      </c>
      <c r="D2315" s="13" t="s">
        <v>2103</v>
      </c>
      <c r="E2315" s="13" t="s">
        <v>2101</v>
      </c>
      <c r="F2315" s="13" t="s">
        <v>2102</v>
      </c>
      <c r="G2315" s="13" t="s">
        <v>74</v>
      </c>
      <c r="H2315" s="13" t="s">
        <v>13</v>
      </c>
      <c r="I2315" s="13" t="s">
        <v>12877</v>
      </c>
      <c r="J2315" s="13" t="s">
        <v>11850</v>
      </c>
      <c r="K2315" s="13">
        <v>24282465</v>
      </c>
      <c r="L2315" s="13">
        <v>24282465</v>
      </c>
      <c r="M2315" s="12" t="s">
        <v>29</v>
      </c>
      <c r="N2315" s="12" t="s">
        <v>2100</v>
      </c>
      <c r="O2315" s="12" t="s">
        <v>2102</v>
      </c>
    </row>
    <row r="2316" spans="1:15">
      <c r="A2316" s="13" t="s">
        <v>2162</v>
      </c>
      <c r="B2316" s="13" t="s">
        <v>2164</v>
      </c>
      <c r="D2316" s="13" t="s">
        <v>2164</v>
      </c>
      <c r="E2316" s="13" t="s">
        <v>2162</v>
      </c>
      <c r="F2316" s="13" t="s">
        <v>7647</v>
      </c>
      <c r="G2316" s="13" t="s">
        <v>74</v>
      </c>
      <c r="H2316" s="13" t="s">
        <v>13</v>
      </c>
      <c r="I2316" s="13" t="s">
        <v>12877</v>
      </c>
      <c r="J2316" s="13" t="s">
        <v>2163</v>
      </c>
      <c r="K2316" s="13">
        <v>24282338</v>
      </c>
      <c r="L2316" s="13">
        <v>0</v>
      </c>
      <c r="M2316" s="12" t="s">
        <v>29</v>
      </c>
      <c r="N2316" s="12" t="s">
        <v>6894</v>
      </c>
      <c r="O2316" s="12" t="s">
        <v>7647</v>
      </c>
    </row>
    <row r="2317" spans="1:15">
      <c r="A2317" s="13" t="s">
        <v>11093</v>
      </c>
      <c r="B2317" s="13" t="s">
        <v>7541</v>
      </c>
      <c r="D2317" s="13" t="s">
        <v>7541</v>
      </c>
      <c r="E2317" s="13" t="s">
        <v>11093</v>
      </c>
      <c r="F2317" s="13" t="s">
        <v>593</v>
      </c>
      <c r="G2317" s="13" t="s">
        <v>792</v>
      </c>
      <c r="H2317" s="13" t="s">
        <v>7</v>
      </c>
      <c r="I2317" s="13" t="s">
        <v>12877</v>
      </c>
      <c r="J2317" s="13" t="s">
        <v>13376</v>
      </c>
      <c r="K2317" s="13">
        <v>26777025</v>
      </c>
      <c r="L2317" s="13">
        <v>0</v>
      </c>
      <c r="M2317" s="12" t="s">
        <v>29</v>
      </c>
      <c r="N2317" s="12" t="s">
        <v>8531</v>
      </c>
      <c r="O2317" s="12" t="s">
        <v>593</v>
      </c>
    </row>
    <row r="2318" spans="1:15">
      <c r="A2318" s="13" t="s">
        <v>4058</v>
      </c>
      <c r="B2318" s="13" t="s">
        <v>4060</v>
      </c>
      <c r="D2318" s="13" t="s">
        <v>4060</v>
      </c>
      <c r="E2318" s="13" t="s">
        <v>4058</v>
      </c>
      <c r="F2318" s="13" t="s">
        <v>4059</v>
      </c>
      <c r="G2318" s="13" t="s">
        <v>792</v>
      </c>
      <c r="H2318" s="13" t="s">
        <v>7</v>
      </c>
      <c r="I2318" s="13" t="s">
        <v>12877</v>
      </c>
      <c r="J2318" s="13" t="s">
        <v>13377</v>
      </c>
      <c r="K2318" s="13">
        <v>26777025</v>
      </c>
      <c r="L2318" s="13">
        <v>26777025</v>
      </c>
      <c r="M2318" s="12" t="s">
        <v>29</v>
      </c>
      <c r="N2318" s="12" t="s">
        <v>3157</v>
      </c>
      <c r="O2318" s="12" t="s">
        <v>4059</v>
      </c>
    </row>
    <row r="2319" spans="1:15">
      <c r="A2319" s="13" t="s">
        <v>6419</v>
      </c>
      <c r="B2319" s="13" t="s">
        <v>5433</v>
      </c>
      <c r="D2319" s="13" t="s">
        <v>5433</v>
      </c>
      <c r="E2319" s="13" t="s">
        <v>6419</v>
      </c>
      <c r="F2319" s="13" t="s">
        <v>6420</v>
      </c>
      <c r="G2319" s="13" t="s">
        <v>792</v>
      </c>
      <c r="H2319" s="13" t="s">
        <v>5</v>
      </c>
      <c r="I2319" s="13" t="s">
        <v>12877</v>
      </c>
      <c r="J2319" s="13" t="s">
        <v>9974</v>
      </c>
      <c r="K2319" s="13">
        <v>26711409</v>
      </c>
      <c r="L2319" s="13">
        <v>26711409</v>
      </c>
      <c r="M2319" s="12" t="s">
        <v>29</v>
      </c>
      <c r="N2319" s="12" t="s">
        <v>7648</v>
      </c>
      <c r="O2319" s="12" t="s">
        <v>6420</v>
      </c>
    </row>
    <row r="2320" spans="1:15">
      <c r="A2320" s="13" t="s">
        <v>7967</v>
      </c>
      <c r="B2320" s="13" t="s">
        <v>7968</v>
      </c>
      <c r="D2320" s="13" t="s">
        <v>7968</v>
      </c>
      <c r="E2320" s="13" t="s">
        <v>7967</v>
      </c>
      <c r="F2320" s="13" t="s">
        <v>7969</v>
      </c>
      <c r="G2320" s="13" t="s">
        <v>792</v>
      </c>
      <c r="H2320" s="13" t="s">
        <v>5</v>
      </c>
      <c r="I2320" s="13" t="s">
        <v>12877</v>
      </c>
      <c r="J2320" s="13" t="s">
        <v>11049</v>
      </c>
      <c r="K2320" s="13">
        <v>26711197</v>
      </c>
      <c r="L2320" s="13">
        <v>26711140</v>
      </c>
      <c r="M2320" s="12" t="s">
        <v>29</v>
      </c>
      <c r="N2320" s="12" t="s">
        <v>7970</v>
      </c>
      <c r="O2320" s="12" t="s">
        <v>7969</v>
      </c>
    </row>
    <row r="2321" spans="1:15">
      <c r="A2321" s="13" t="s">
        <v>4051</v>
      </c>
      <c r="B2321" s="13" t="s">
        <v>4054</v>
      </c>
      <c r="D2321" s="13" t="s">
        <v>4054</v>
      </c>
      <c r="E2321" s="13" t="s">
        <v>4051</v>
      </c>
      <c r="F2321" s="13" t="s">
        <v>4052</v>
      </c>
      <c r="G2321" s="13" t="s">
        <v>792</v>
      </c>
      <c r="H2321" s="13" t="s">
        <v>7</v>
      </c>
      <c r="I2321" s="13" t="s">
        <v>12877</v>
      </c>
      <c r="J2321" s="13" t="s">
        <v>4053</v>
      </c>
      <c r="K2321" s="13">
        <v>85178157</v>
      </c>
      <c r="L2321" s="13">
        <v>26777022</v>
      </c>
      <c r="M2321" s="12" t="s">
        <v>29</v>
      </c>
      <c r="N2321" s="12" t="s">
        <v>1795</v>
      </c>
      <c r="O2321" s="12" t="s">
        <v>4052</v>
      </c>
    </row>
    <row r="2322" spans="1:15">
      <c r="A2322" s="13" t="s">
        <v>5952</v>
      </c>
      <c r="B2322" s="13" t="s">
        <v>5436</v>
      </c>
      <c r="D2322" s="13" t="s">
        <v>5436</v>
      </c>
      <c r="E2322" s="13" t="s">
        <v>5952</v>
      </c>
      <c r="F2322" s="13" t="s">
        <v>5953</v>
      </c>
      <c r="G2322" s="13" t="s">
        <v>167</v>
      </c>
      <c r="H2322" s="13" t="s">
        <v>10</v>
      </c>
      <c r="I2322" s="13" t="s">
        <v>12877</v>
      </c>
      <c r="J2322" s="13" t="s">
        <v>5954</v>
      </c>
      <c r="K2322" s="13">
        <v>24702845</v>
      </c>
      <c r="L2322" s="13">
        <v>0</v>
      </c>
      <c r="M2322" s="12" t="s">
        <v>29</v>
      </c>
      <c r="N2322" s="12" t="s">
        <v>5951</v>
      </c>
      <c r="O2322" s="12" t="s">
        <v>5953</v>
      </c>
    </row>
    <row r="2323" spans="1:15">
      <c r="A2323" s="13" t="s">
        <v>3085</v>
      </c>
      <c r="B2323" s="13" t="s">
        <v>3087</v>
      </c>
      <c r="D2323" s="13" t="s">
        <v>3087</v>
      </c>
      <c r="E2323" s="13" t="s">
        <v>3085</v>
      </c>
      <c r="F2323" s="13" t="s">
        <v>3086</v>
      </c>
      <c r="G2323" s="13" t="s">
        <v>167</v>
      </c>
      <c r="H2323" s="13" t="s">
        <v>9</v>
      </c>
      <c r="I2323" s="13" t="s">
        <v>12877</v>
      </c>
      <c r="J2323" s="13" t="s">
        <v>13378</v>
      </c>
      <c r="K2323" s="13">
        <v>41051123</v>
      </c>
      <c r="L2323" s="13">
        <v>0</v>
      </c>
      <c r="M2323" s="12" t="s">
        <v>29</v>
      </c>
      <c r="N2323" s="12" t="s">
        <v>3084</v>
      </c>
      <c r="O2323" s="12" t="s">
        <v>3086</v>
      </c>
    </row>
    <row r="2324" spans="1:15">
      <c r="A2324" s="13" t="s">
        <v>6060</v>
      </c>
      <c r="B2324" s="13" t="s">
        <v>5440</v>
      </c>
      <c r="D2324" s="13" t="s">
        <v>5440</v>
      </c>
      <c r="E2324" s="13" t="s">
        <v>6060</v>
      </c>
      <c r="F2324" s="13" t="s">
        <v>6061</v>
      </c>
      <c r="G2324" s="13" t="s">
        <v>167</v>
      </c>
      <c r="H2324" s="13" t="s">
        <v>12</v>
      </c>
      <c r="I2324" s="13" t="s">
        <v>12877</v>
      </c>
      <c r="J2324" s="13" t="s">
        <v>11094</v>
      </c>
      <c r="K2324" s="13">
        <v>24708015</v>
      </c>
      <c r="L2324" s="13">
        <v>24708015</v>
      </c>
      <c r="M2324" s="12" t="s">
        <v>29</v>
      </c>
      <c r="N2324" s="12" t="s">
        <v>7649</v>
      </c>
      <c r="O2324" s="12" t="s">
        <v>6061</v>
      </c>
    </row>
    <row r="2325" spans="1:15">
      <c r="A2325" s="13" t="s">
        <v>12032</v>
      </c>
      <c r="B2325" s="13" t="s">
        <v>12031</v>
      </c>
      <c r="D2325" s="13" t="s">
        <v>12031</v>
      </c>
      <c r="E2325" s="13" t="s">
        <v>12032</v>
      </c>
      <c r="F2325" s="13" t="s">
        <v>12033</v>
      </c>
      <c r="G2325" s="13" t="s">
        <v>167</v>
      </c>
      <c r="H2325" s="13" t="s">
        <v>12</v>
      </c>
      <c r="I2325" s="13" t="s">
        <v>12877</v>
      </c>
      <c r="J2325" s="13" t="s">
        <v>13379</v>
      </c>
      <c r="K2325" s="13">
        <v>44056281</v>
      </c>
      <c r="L2325" s="13">
        <v>0</v>
      </c>
      <c r="M2325" s="12" t="s">
        <v>29</v>
      </c>
      <c r="N2325" s="12" t="s">
        <v>12430</v>
      </c>
      <c r="O2325" s="12" t="s">
        <v>12033</v>
      </c>
    </row>
    <row r="2326" spans="1:15">
      <c r="A2326" s="13" t="s">
        <v>2281</v>
      </c>
      <c r="B2326" s="13" t="s">
        <v>2282</v>
      </c>
      <c r="D2326" s="13" t="s">
        <v>2282</v>
      </c>
      <c r="E2326" s="13" t="s">
        <v>2281</v>
      </c>
      <c r="F2326" s="13" t="s">
        <v>7650</v>
      </c>
      <c r="G2326" s="13" t="s">
        <v>73</v>
      </c>
      <c r="H2326" s="13" t="s">
        <v>4</v>
      </c>
      <c r="I2326" s="13" t="s">
        <v>12877</v>
      </c>
      <c r="J2326" s="13" t="s">
        <v>11095</v>
      </c>
      <c r="K2326" s="13">
        <v>24451810</v>
      </c>
      <c r="L2326" s="13">
        <v>24451810</v>
      </c>
      <c r="M2326" s="12" t="s">
        <v>29</v>
      </c>
      <c r="N2326" s="12" t="s">
        <v>2280</v>
      </c>
      <c r="O2326" s="12" t="s">
        <v>7650</v>
      </c>
    </row>
    <row r="2327" spans="1:15">
      <c r="A2327" s="13" t="s">
        <v>2288</v>
      </c>
      <c r="B2327" s="13" t="s">
        <v>2289</v>
      </c>
      <c r="D2327" s="13" t="s">
        <v>2289</v>
      </c>
      <c r="E2327" s="13" t="s">
        <v>2288</v>
      </c>
      <c r="F2327" s="13" t="s">
        <v>1738</v>
      </c>
      <c r="G2327" s="13" t="s">
        <v>73</v>
      </c>
      <c r="H2327" s="13" t="s">
        <v>13</v>
      </c>
      <c r="I2327" s="13" t="s">
        <v>12877</v>
      </c>
      <c r="J2327" s="13" t="s">
        <v>10447</v>
      </c>
      <c r="K2327" s="13">
        <v>24751609</v>
      </c>
      <c r="L2327" s="13">
        <v>24751609</v>
      </c>
      <c r="M2327" s="12" t="s">
        <v>29</v>
      </c>
      <c r="N2327" s="12" t="s">
        <v>2287</v>
      </c>
      <c r="O2327" s="12" t="s">
        <v>1738</v>
      </c>
    </row>
    <row r="2328" spans="1:15">
      <c r="A2328" s="13" t="s">
        <v>7920</v>
      </c>
      <c r="B2328" s="13" t="s">
        <v>7921</v>
      </c>
      <c r="D2328" s="13" t="s">
        <v>7921</v>
      </c>
      <c r="E2328" s="13" t="s">
        <v>7920</v>
      </c>
      <c r="F2328" s="13" t="s">
        <v>7922</v>
      </c>
      <c r="G2328" s="13" t="s">
        <v>73</v>
      </c>
      <c r="H2328" s="13" t="s">
        <v>12</v>
      </c>
      <c r="I2328" s="13" t="s">
        <v>12877</v>
      </c>
      <c r="J2328" s="13" t="s">
        <v>11096</v>
      </c>
      <c r="K2328" s="13">
        <v>24502116</v>
      </c>
      <c r="L2328" s="13">
        <v>24502116</v>
      </c>
      <c r="M2328" s="12" t="s">
        <v>29</v>
      </c>
      <c r="N2328" s="12" t="s">
        <v>2107</v>
      </c>
      <c r="O2328" s="12" t="s">
        <v>7922</v>
      </c>
    </row>
    <row r="2329" spans="1:15">
      <c r="A2329" s="13" t="s">
        <v>6435</v>
      </c>
      <c r="B2329" s="13" t="s">
        <v>5444</v>
      </c>
      <c r="D2329" s="13" t="s">
        <v>5444</v>
      </c>
      <c r="E2329" s="13" t="s">
        <v>6435</v>
      </c>
      <c r="F2329" s="13" t="s">
        <v>486</v>
      </c>
      <c r="G2329" s="13" t="s">
        <v>73</v>
      </c>
      <c r="H2329" s="13" t="s">
        <v>10</v>
      </c>
      <c r="I2329" s="13" t="s">
        <v>12877</v>
      </c>
      <c r="J2329" s="13" t="s">
        <v>10448</v>
      </c>
      <c r="K2329" s="13">
        <v>24631455</v>
      </c>
      <c r="L2329" s="13">
        <v>24631455</v>
      </c>
      <c r="M2329" s="12" t="s">
        <v>29</v>
      </c>
      <c r="N2329" s="12" t="s">
        <v>7651</v>
      </c>
      <c r="O2329" s="12" t="s">
        <v>486</v>
      </c>
    </row>
    <row r="2330" spans="1:15">
      <c r="A2330" s="13" t="s">
        <v>4842</v>
      </c>
      <c r="B2330" s="13" t="s">
        <v>6687</v>
      </c>
      <c r="D2330" s="13" t="s">
        <v>6687</v>
      </c>
      <c r="E2330" s="13" t="s">
        <v>4842</v>
      </c>
      <c r="F2330" s="13" t="s">
        <v>158</v>
      </c>
      <c r="G2330" s="13" t="s">
        <v>4496</v>
      </c>
      <c r="H2330" s="13" t="s">
        <v>5</v>
      </c>
      <c r="I2330" s="13" t="s">
        <v>12877</v>
      </c>
      <c r="J2330" s="13" t="s">
        <v>11097</v>
      </c>
      <c r="K2330" s="13">
        <v>21011403</v>
      </c>
      <c r="L2330" s="13">
        <v>21011403</v>
      </c>
      <c r="M2330" s="12" t="s">
        <v>29</v>
      </c>
      <c r="N2330" s="12" t="s">
        <v>7652</v>
      </c>
      <c r="O2330" s="12" t="s">
        <v>158</v>
      </c>
    </row>
    <row r="2331" spans="1:15">
      <c r="A2331" s="13" t="s">
        <v>9692</v>
      </c>
      <c r="B2331" s="13" t="s">
        <v>9733</v>
      </c>
      <c r="D2331" s="13" t="s">
        <v>9733</v>
      </c>
      <c r="E2331" s="13" t="s">
        <v>9692</v>
      </c>
      <c r="F2331" s="13" t="s">
        <v>9914</v>
      </c>
      <c r="G2331" s="13" t="s">
        <v>116</v>
      </c>
      <c r="H2331" s="13" t="s">
        <v>10</v>
      </c>
      <c r="I2331" s="13" t="s">
        <v>12877</v>
      </c>
      <c r="J2331" s="13" t="s">
        <v>9915</v>
      </c>
      <c r="K2331" s="13">
        <v>25140065</v>
      </c>
      <c r="L2331" s="13">
        <v>0</v>
      </c>
      <c r="M2331" s="12" t="s">
        <v>29</v>
      </c>
      <c r="N2331" s="12" t="s">
        <v>4922</v>
      </c>
      <c r="O2331" s="12" t="s">
        <v>9914</v>
      </c>
    </row>
    <row r="2332" spans="1:15">
      <c r="A2332" s="13" t="s">
        <v>4911</v>
      </c>
      <c r="B2332" s="13" t="s">
        <v>4913</v>
      </c>
      <c r="D2332" s="13" t="s">
        <v>4913</v>
      </c>
      <c r="E2332" s="13" t="s">
        <v>4911</v>
      </c>
      <c r="F2332" s="13" t="s">
        <v>4912</v>
      </c>
      <c r="G2332" s="13" t="s">
        <v>116</v>
      </c>
      <c r="H2332" s="13" t="s">
        <v>12</v>
      </c>
      <c r="I2332" s="13" t="s">
        <v>12877</v>
      </c>
      <c r="J2332" s="13" t="s">
        <v>12034</v>
      </c>
      <c r="K2332" s="13">
        <v>24285433</v>
      </c>
      <c r="L2332" s="13">
        <v>24285433</v>
      </c>
      <c r="M2332" s="12" t="s">
        <v>29</v>
      </c>
      <c r="N2332" s="12" t="s">
        <v>467</v>
      </c>
      <c r="O2332" s="12" t="s">
        <v>4912</v>
      </c>
    </row>
    <row r="2333" spans="1:15">
      <c r="A2333" s="13" t="s">
        <v>4894</v>
      </c>
      <c r="B2333" s="13" t="s">
        <v>4895</v>
      </c>
      <c r="D2333" s="13" t="s">
        <v>4895</v>
      </c>
      <c r="E2333" s="13" t="s">
        <v>4894</v>
      </c>
      <c r="F2333" s="13" t="s">
        <v>1028</v>
      </c>
      <c r="G2333" s="13" t="s">
        <v>4496</v>
      </c>
      <c r="H2333" s="13" t="s">
        <v>4</v>
      </c>
      <c r="I2333" s="13" t="s">
        <v>12877</v>
      </c>
      <c r="J2333" s="13" t="s">
        <v>10449</v>
      </c>
      <c r="K2333" s="13">
        <v>26421417</v>
      </c>
      <c r="L2333" s="13">
        <v>0</v>
      </c>
      <c r="M2333" s="12" t="s">
        <v>29</v>
      </c>
      <c r="N2333" s="12" t="s">
        <v>3127</v>
      </c>
      <c r="O2333" s="12" t="s">
        <v>1028</v>
      </c>
    </row>
    <row r="2334" spans="1:15">
      <c r="A2334" s="13" t="s">
        <v>13380</v>
      </c>
      <c r="B2334" s="13" t="s">
        <v>7355</v>
      </c>
      <c r="D2334" s="13" t="s">
        <v>7355</v>
      </c>
      <c r="E2334" s="13" t="s">
        <v>13380</v>
      </c>
      <c r="F2334" s="13" t="s">
        <v>459</v>
      </c>
      <c r="G2334" s="13" t="s">
        <v>116</v>
      </c>
      <c r="H2334" s="13" t="s">
        <v>6</v>
      </c>
      <c r="I2334" s="13" t="s">
        <v>12877</v>
      </c>
      <c r="J2334" s="13" t="s">
        <v>13381</v>
      </c>
      <c r="K2334" s="13">
        <v>24389587</v>
      </c>
      <c r="L2334" s="13">
        <v>0</v>
      </c>
      <c r="M2334" s="12" t="s">
        <v>29</v>
      </c>
      <c r="N2334" s="12" t="s">
        <v>4844</v>
      </c>
      <c r="O2334" s="12" t="s">
        <v>459</v>
      </c>
    </row>
    <row r="2335" spans="1:15">
      <c r="A2335" s="13" t="s">
        <v>6446</v>
      </c>
      <c r="B2335" s="13" t="s">
        <v>5451</v>
      </c>
      <c r="D2335" s="13" t="s">
        <v>5451</v>
      </c>
      <c r="E2335" s="13" t="s">
        <v>6446</v>
      </c>
      <c r="F2335" s="13" t="s">
        <v>1845</v>
      </c>
      <c r="G2335" s="13" t="s">
        <v>116</v>
      </c>
      <c r="H2335" s="13" t="s">
        <v>7</v>
      </c>
      <c r="I2335" s="13" t="s">
        <v>12877</v>
      </c>
      <c r="J2335" s="13" t="s">
        <v>10426</v>
      </c>
      <c r="K2335" s="13">
        <v>26645545</v>
      </c>
      <c r="L2335" s="13">
        <v>0</v>
      </c>
      <c r="M2335" s="12" t="s">
        <v>29</v>
      </c>
      <c r="N2335" s="12" t="s">
        <v>7653</v>
      </c>
      <c r="O2335" s="12" t="s">
        <v>1845</v>
      </c>
    </row>
    <row r="2336" spans="1:15">
      <c r="A2336" s="13" t="s">
        <v>9143</v>
      </c>
      <c r="B2336" s="13" t="s">
        <v>7241</v>
      </c>
      <c r="D2336" s="13" t="s">
        <v>7241</v>
      </c>
      <c r="E2336" s="13" t="s">
        <v>9143</v>
      </c>
      <c r="F2336" s="13" t="s">
        <v>2534</v>
      </c>
      <c r="G2336" s="13" t="s">
        <v>10767</v>
      </c>
      <c r="H2336" s="13" t="s">
        <v>3</v>
      </c>
      <c r="I2336" s="13" t="s">
        <v>12877</v>
      </c>
      <c r="J2336" s="13" t="s">
        <v>13382</v>
      </c>
      <c r="K2336" s="13">
        <v>24760550</v>
      </c>
      <c r="L2336" s="13">
        <v>0</v>
      </c>
      <c r="M2336" s="12" t="s">
        <v>29</v>
      </c>
      <c r="N2336" s="12" t="s">
        <v>9168</v>
      </c>
      <c r="O2336" s="12" t="s">
        <v>2534</v>
      </c>
    </row>
    <row r="2337" spans="1:15">
      <c r="A2337" s="13" t="s">
        <v>999</v>
      </c>
      <c r="B2337" s="13" t="s">
        <v>1001</v>
      </c>
      <c r="D2337" s="13" t="s">
        <v>1001</v>
      </c>
      <c r="E2337" s="13" t="s">
        <v>999</v>
      </c>
      <c r="F2337" s="13" t="s">
        <v>1000</v>
      </c>
      <c r="G2337" s="13" t="s">
        <v>297</v>
      </c>
      <c r="H2337" s="13" t="s">
        <v>9</v>
      </c>
      <c r="I2337" s="13" t="s">
        <v>12877</v>
      </c>
      <c r="J2337" s="13" t="s">
        <v>11098</v>
      </c>
      <c r="K2337" s="13">
        <v>24190453</v>
      </c>
      <c r="L2337" s="13">
        <v>24190453</v>
      </c>
      <c r="M2337" s="12" t="s">
        <v>29</v>
      </c>
      <c r="N2337" s="12" t="s">
        <v>998</v>
      </c>
      <c r="O2337" s="12" t="s">
        <v>1000</v>
      </c>
    </row>
    <row r="2338" spans="1:15">
      <c r="A2338" s="13" t="s">
        <v>4953</v>
      </c>
      <c r="B2338" s="13" t="s">
        <v>4956</v>
      </c>
      <c r="D2338" s="13" t="s">
        <v>4956</v>
      </c>
      <c r="E2338" s="13" t="s">
        <v>4953</v>
      </c>
      <c r="F2338" s="13" t="s">
        <v>4954</v>
      </c>
      <c r="G2338" s="13" t="s">
        <v>1256</v>
      </c>
      <c r="H2338" s="13" t="s">
        <v>9</v>
      </c>
      <c r="I2338" s="13" t="s">
        <v>12877</v>
      </c>
      <c r="J2338" s="13" t="s">
        <v>11247</v>
      </c>
      <c r="K2338" s="13">
        <v>88036321</v>
      </c>
      <c r="L2338" s="13">
        <v>0</v>
      </c>
      <c r="M2338" s="12" t="s">
        <v>29</v>
      </c>
      <c r="N2338" s="12" t="s">
        <v>4952</v>
      </c>
      <c r="O2338" s="12" t="s">
        <v>4954</v>
      </c>
    </row>
    <row r="2339" spans="1:15">
      <c r="A2339" s="13" t="s">
        <v>4984</v>
      </c>
      <c r="B2339" s="13" t="s">
        <v>4987</v>
      </c>
      <c r="D2339" s="13" t="s">
        <v>4987</v>
      </c>
      <c r="E2339" s="13" t="s">
        <v>4984</v>
      </c>
      <c r="F2339" s="13" t="s">
        <v>4985</v>
      </c>
      <c r="G2339" s="13" t="s">
        <v>1256</v>
      </c>
      <c r="H2339" s="13" t="s">
        <v>9</v>
      </c>
      <c r="I2339" s="13" t="s">
        <v>12877</v>
      </c>
      <c r="J2339" s="13" t="s">
        <v>4986</v>
      </c>
      <c r="K2339" s="13">
        <v>27795163</v>
      </c>
      <c r="L2339" s="13">
        <v>0</v>
      </c>
      <c r="M2339" s="12" t="s">
        <v>29</v>
      </c>
      <c r="N2339" s="12" t="s">
        <v>4983</v>
      </c>
      <c r="O2339" s="12" t="s">
        <v>4985</v>
      </c>
    </row>
    <row r="2340" spans="1:15">
      <c r="A2340" s="13" t="s">
        <v>8028</v>
      </c>
      <c r="B2340" s="13" t="s">
        <v>7239</v>
      </c>
      <c r="D2340" s="13" t="s">
        <v>7239</v>
      </c>
      <c r="E2340" s="13" t="s">
        <v>8028</v>
      </c>
      <c r="F2340" s="13" t="s">
        <v>8029</v>
      </c>
      <c r="G2340" s="13" t="s">
        <v>1256</v>
      </c>
      <c r="H2340" s="13" t="s">
        <v>6</v>
      </c>
      <c r="I2340" s="13" t="s">
        <v>12877</v>
      </c>
      <c r="J2340" s="13" t="s">
        <v>11986</v>
      </c>
      <c r="K2340" s="13">
        <v>88198096</v>
      </c>
      <c r="L2340" s="13">
        <v>0</v>
      </c>
      <c r="M2340" s="12" t="s">
        <v>29</v>
      </c>
      <c r="N2340" s="12" t="s">
        <v>3201</v>
      </c>
      <c r="O2340" s="12" t="s">
        <v>8029</v>
      </c>
    </row>
    <row r="2341" spans="1:15">
      <c r="A2341" s="13" t="s">
        <v>10450</v>
      </c>
      <c r="B2341" s="13" t="s">
        <v>3214</v>
      </c>
      <c r="D2341" s="13" t="s">
        <v>3214</v>
      </c>
      <c r="E2341" s="13" t="s">
        <v>10450</v>
      </c>
      <c r="F2341" s="13" t="s">
        <v>832</v>
      </c>
      <c r="G2341" s="13" t="s">
        <v>490</v>
      </c>
      <c r="H2341" s="13" t="s">
        <v>4</v>
      </c>
      <c r="I2341" s="13" t="s">
        <v>12877</v>
      </c>
      <c r="J2341" s="13" t="s">
        <v>13383</v>
      </c>
      <c r="K2341" s="13">
        <v>25711307</v>
      </c>
      <c r="L2341" s="13">
        <v>25711307</v>
      </c>
      <c r="M2341" s="12" t="s">
        <v>29</v>
      </c>
      <c r="N2341" s="12" t="s">
        <v>3074</v>
      </c>
      <c r="O2341" s="12" t="s">
        <v>832</v>
      </c>
    </row>
    <row r="2342" spans="1:15">
      <c r="A2342" s="13" t="s">
        <v>11100</v>
      </c>
      <c r="B2342" s="13" t="s">
        <v>7182</v>
      </c>
      <c r="D2342" s="13" t="s">
        <v>7182</v>
      </c>
      <c r="E2342" s="13" t="s">
        <v>11100</v>
      </c>
      <c r="F2342" s="13" t="s">
        <v>459</v>
      </c>
      <c r="G2342" s="13" t="s">
        <v>490</v>
      </c>
      <c r="H2342" s="13" t="s">
        <v>5</v>
      </c>
      <c r="I2342" s="13" t="s">
        <v>12877</v>
      </c>
      <c r="J2342" s="13" t="s">
        <v>13384</v>
      </c>
      <c r="K2342" s="13">
        <v>25461483</v>
      </c>
      <c r="L2342" s="13">
        <v>0</v>
      </c>
      <c r="M2342" s="12" t="s">
        <v>29</v>
      </c>
      <c r="N2342" s="12" t="s">
        <v>6939</v>
      </c>
      <c r="O2342" s="12" t="s">
        <v>459</v>
      </c>
    </row>
    <row r="2343" spans="1:15">
      <c r="A2343" s="13" t="s">
        <v>11102</v>
      </c>
      <c r="B2343" s="13" t="s">
        <v>11101</v>
      </c>
      <c r="D2343" s="13" t="s">
        <v>11101</v>
      </c>
      <c r="E2343" s="13" t="s">
        <v>11102</v>
      </c>
      <c r="F2343" s="13" t="s">
        <v>11103</v>
      </c>
      <c r="G2343" s="13" t="s">
        <v>10767</v>
      </c>
      <c r="H2343" s="13" t="s">
        <v>5</v>
      </c>
      <c r="I2343" s="13" t="s">
        <v>12877</v>
      </c>
      <c r="J2343" s="13" t="s">
        <v>10493</v>
      </c>
      <c r="K2343" s="13">
        <v>70189093</v>
      </c>
      <c r="L2343" s="13">
        <v>0</v>
      </c>
      <c r="M2343" s="12" t="s">
        <v>29</v>
      </c>
      <c r="N2343" s="12" t="s">
        <v>10923</v>
      </c>
      <c r="O2343" s="12" t="s">
        <v>11103</v>
      </c>
    </row>
    <row r="2344" spans="1:15">
      <c r="A2344" s="13" t="s">
        <v>6062</v>
      </c>
      <c r="B2344" s="13" t="s">
        <v>6688</v>
      </c>
      <c r="D2344" s="13" t="s">
        <v>6688</v>
      </c>
      <c r="E2344" s="13" t="s">
        <v>6062</v>
      </c>
      <c r="F2344" s="13" t="s">
        <v>350</v>
      </c>
      <c r="G2344" s="13" t="s">
        <v>10767</v>
      </c>
      <c r="H2344" s="13" t="s">
        <v>7</v>
      </c>
      <c r="I2344" s="13" t="s">
        <v>12877</v>
      </c>
      <c r="J2344" s="13" t="s">
        <v>12035</v>
      </c>
      <c r="K2344" s="13">
        <v>44109211</v>
      </c>
      <c r="L2344" s="13">
        <v>0</v>
      </c>
      <c r="M2344" s="12" t="s">
        <v>29</v>
      </c>
      <c r="N2344" s="12" t="s">
        <v>7654</v>
      </c>
      <c r="O2344" s="12" t="s">
        <v>350</v>
      </c>
    </row>
    <row r="2345" spans="1:15">
      <c r="A2345" s="13" t="s">
        <v>3419</v>
      </c>
      <c r="B2345" s="13" t="s">
        <v>3421</v>
      </c>
      <c r="D2345" s="13" t="s">
        <v>3421</v>
      </c>
      <c r="E2345" s="13" t="s">
        <v>3419</v>
      </c>
      <c r="F2345" s="13" t="s">
        <v>3420</v>
      </c>
      <c r="G2345" s="13" t="s">
        <v>10748</v>
      </c>
      <c r="H2345" s="13" t="s">
        <v>7</v>
      </c>
      <c r="I2345" s="13" t="s">
        <v>12877</v>
      </c>
      <c r="J2345" s="13" t="s">
        <v>10452</v>
      </c>
      <c r="K2345" s="13">
        <v>44092731</v>
      </c>
      <c r="L2345" s="13">
        <v>0</v>
      </c>
      <c r="M2345" s="12" t="s">
        <v>29</v>
      </c>
      <c r="N2345" s="12" t="s">
        <v>2695</v>
      </c>
      <c r="O2345" s="12" t="s">
        <v>3420</v>
      </c>
    </row>
    <row r="2346" spans="1:15">
      <c r="A2346" s="13" t="s">
        <v>6451</v>
      </c>
      <c r="B2346" s="13" t="s">
        <v>5468</v>
      </c>
      <c r="D2346" s="13" t="s">
        <v>5468</v>
      </c>
      <c r="E2346" s="13" t="s">
        <v>6451</v>
      </c>
      <c r="F2346" s="13" t="s">
        <v>6452</v>
      </c>
      <c r="G2346" s="13" t="s">
        <v>10748</v>
      </c>
      <c r="H2346" s="13" t="s">
        <v>9</v>
      </c>
      <c r="I2346" s="13" t="s">
        <v>12877</v>
      </c>
      <c r="J2346" s="13" t="s">
        <v>9917</v>
      </c>
      <c r="K2346" s="13">
        <v>86750753</v>
      </c>
      <c r="L2346" s="13">
        <v>27677382</v>
      </c>
      <c r="M2346" s="12" t="s">
        <v>29</v>
      </c>
      <c r="N2346" s="12" t="s">
        <v>7655</v>
      </c>
      <c r="O2346" s="12" t="s">
        <v>6452</v>
      </c>
    </row>
    <row r="2347" spans="1:15">
      <c r="A2347" s="13" t="s">
        <v>6332</v>
      </c>
      <c r="B2347" s="13" t="s">
        <v>5470</v>
      </c>
      <c r="D2347" s="13" t="s">
        <v>5470</v>
      </c>
      <c r="E2347" s="13" t="s">
        <v>6332</v>
      </c>
      <c r="F2347" s="13" t="s">
        <v>6333</v>
      </c>
      <c r="G2347" s="13" t="s">
        <v>10748</v>
      </c>
      <c r="H2347" s="13" t="s">
        <v>10</v>
      </c>
      <c r="I2347" s="13" t="s">
        <v>12877</v>
      </c>
      <c r="J2347" s="13" t="s">
        <v>13385</v>
      </c>
      <c r="K2347" s="13">
        <v>44020282</v>
      </c>
      <c r="L2347" s="13">
        <v>0</v>
      </c>
      <c r="M2347" s="12" t="s">
        <v>29</v>
      </c>
      <c r="N2347" s="12" t="s">
        <v>7656</v>
      </c>
      <c r="O2347" s="12" t="s">
        <v>6333</v>
      </c>
    </row>
    <row r="2348" spans="1:15">
      <c r="A2348" s="13" t="s">
        <v>5904</v>
      </c>
      <c r="B2348" s="13" t="s">
        <v>5473</v>
      </c>
      <c r="D2348" s="13" t="s">
        <v>5473</v>
      </c>
      <c r="E2348" s="13" t="s">
        <v>5904</v>
      </c>
      <c r="F2348" s="13" t="s">
        <v>5905</v>
      </c>
      <c r="G2348" s="13" t="s">
        <v>10748</v>
      </c>
      <c r="H2348" s="13" t="s">
        <v>6</v>
      </c>
      <c r="I2348" s="13" t="s">
        <v>12877</v>
      </c>
      <c r="J2348" s="13" t="s">
        <v>12036</v>
      </c>
      <c r="K2348" s="13">
        <v>27639908</v>
      </c>
      <c r="L2348" s="13">
        <v>0</v>
      </c>
      <c r="M2348" s="12" t="s">
        <v>29</v>
      </c>
      <c r="N2348" s="12" t="s">
        <v>2915</v>
      </c>
      <c r="O2348" s="12" t="s">
        <v>5905</v>
      </c>
    </row>
    <row r="2349" spans="1:15">
      <c r="A2349" s="13" t="s">
        <v>8574</v>
      </c>
      <c r="B2349" s="13" t="s">
        <v>8560</v>
      </c>
      <c r="D2349" s="13" t="s">
        <v>8560</v>
      </c>
      <c r="E2349" s="13" t="s">
        <v>8574</v>
      </c>
      <c r="F2349" s="13" t="s">
        <v>363</v>
      </c>
      <c r="G2349" s="13" t="s">
        <v>43</v>
      </c>
      <c r="H2349" s="13" t="s">
        <v>9</v>
      </c>
      <c r="I2349" s="13" t="s">
        <v>12877</v>
      </c>
      <c r="J2349" s="13" t="s">
        <v>11105</v>
      </c>
      <c r="K2349" s="13">
        <v>24170936</v>
      </c>
      <c r="L2349" s="13">
        <v>24170936</v>
      </c>
      <c r="M2349" s="12" t="s">
        <v>29</v>
      </c>
      <c r="N2349" s="12" t="s">
        <v>701</v>
      </c>
      <c r="O2349" s="12" t="s">
        <v>363</v>
      </c>
    </row>
    <row r="2350" spans="1:15">
      <c r="A2350" s="13" t="s">
        <v>669</v>
      </c>
      <c r="B2350" s="13" t="s">
        <v>671</v>
      </c>
      <c r="D2350" s="13" t="s">
        <v>671</v>
      </c>
      <c r="E2350" s="13" t="s">
        <v>669</v>
      </c>
      <c r="F2350" s="13" t="s">
        <v>670</v>
      </c>
      <c r="G2350" s="13" t="s">
        <v>43</v>
      </c>
      <c r="H2350" s="13" t="s">
        <v>7</v>
      </c>
      <c r="I2350" s="13" t="s">
        <v>12877</v>
      </c>
      <c r="J2350" s="13" t="s">
        <v>10453</v>
      </c>
      <c r="K2350" s="13">
        <v>24107203</v>
      </c>
      <c r="L2350" s="13">
        <v>0</v>
      </c>
      <c r="M2350" s="12" t="s">
        <v>29</v>
      </c>
      <c r="N2350" s="12" t="s">
        <v>6847</v>
      </c>
      <c r="O2350" s="12" t="s">
        <v>670</v>
      </c>
    </row>
    <row r="2351" spans="1:15">
      <c r="A2351" s="13" t="s">
        <v>643</v>
      </c>
      <c r="B2351" s="13" t="s">
        <v>646</v>
      </c>
      <c r="D2351" s="13" t="s">
        <v>646</v>
      </c>
      <c r="E2351" s="13" t="s">
        <v>643</v>
      </c>
      <c r="F2351" s="13" t="s">
        <v>644</v>
      </c>
      <c r="G2351" s="13" t="s">
        <v>43</v>
      </c>
      <c r="H2351" s="13" t="s">
        <v>7</v>
      </c>
      <c r="I2351" s="13" t="s">
        <v>12877</v>
      </c>
      <c r="J2351" s="13" t="s">
        <v>645</v>
      </c>
      <c r="K2351" s="13">
        <v>24101660</v>
      </c>
      <c r="L2351" s="13">
        <v>0</v>
      </c>
      <c r="M2351" s="12" t="s">
        <v>29</v>
      </c>
      <c r="N2351" s="12" t="s">
        <v>641</v>
      </c>
      <c r="O2351" s="12" t="s">
        <v>644</v>
      </c>
    </row>
    <row r="2352" spans="1:15">
      <c r="A2352" s="13" t="s">
        <v>10454</v>
      </c>
      <c r="B2352" s="13" t="s">
        <v>941</v>
      </c>
      <c r="D2352" s="13" t="s">
        <v>941</v>
      </c>
      <c r="E2352" s="13" t="s">
        <v>10454</v>
      </c>
      <c r="F2352" s="13" t="s">
        <v>10455</v>
      </c>
      <c r="G2352" s="13" t="s">
        <v>43</v>
      </c>
      <c r="H2352" s="13" t="s">
        <v>7</v>
      </c>
      <c r="I2352" s="13" t="s">
        <v>12877</v>
      </c>
      <c r="J2352" s="13" t="s">
        <v>10456</v>
      </c>
      <c r="K2352" s="13">
        <v>24102104</v>
      </c>
      <c r="L2352" s="13">
        <v>0</v>
      </c>
      <c r="M2352" s="12" t="s">
        <v>29</v>
      </c>
      <c r="N2352" s="12" t="s">
        <v>940</v>
      </c>
      <c r="O2352" s="12" t="s">
        <v>10455</v>
      </c>
    </row>
    <row r="2353" spans="1:15">
      <c r="A2353" s="13" t="s">
        <v>7052</v>
      </c>
      <c r="B2353" s="13" t="s">
        <v>7053</v>
      </c>
      <c r="D2353" s="13" t="s">
        <v>7053</v>
      </c>
      <c r="E2353" s="13" t="s">
        <v>7052</v>
      </c>
      <c r="F2353" s="13" t="s">
        <v>7054</v>
      </c>
      <c r="G2353" s="13" t="s">
        <v>43</v>
      </c>
      <c r="H2353" s="13" t="s">
        <v>9</v>
      </c>
      <c r="I2353" s="13" t="s">
        <v>12877</v>
      </c>
      <c r="J2353" s="13" t="s">
        <v>12037</v>
      </c>
      <c r="K2353" s="13">
        <v>21460556</v>
      </c>
      <c r="L2353" s="13">
        <v>24160556</v>
      </c>
      <c r="M2353" s="12" t="s">
        <v>29</v>
      </c>
      <c r="N2353" s="12" t="s">
        <v>351</v>
      </c>
      <c r="O2353" s="12" t="s">
        <v>7054</v>
      </c>
    </row>
    <row r="2354" spans="1:15">
      <c r="A2354" s="13" t="s">
        <v>1125</v>
      </c>
      <c r="B2354" s="13" t="s">
        <v>1127</v>
      </c>
      <c r="D2354" s="13" t="s">
        <v>1127</v>
      </c>
      <c r="E2354" s="13" t="s">
        <v>1125</v>
      </c>
      <c r="F2354" s="13" t="s">
        <v>3860</v>
      </c>
      <c r="G2354" s="13" t="s">
        <v>10756</v>
      </c>
      <c r="H2354" s="13" t="s">
        <v>4</v>
      </c>
      <c r="I2354" s="13" t="s">
        <v>12877</v>
      </c>
      <c r="J2354" s="13" t="s">
        <v>9435</v>
      </c>
      <c r="K2354" s="13">
        <v>27423193</v>
      </c>
      <c r="L2354" s="13">
        <v>0</v>
      </c>
      <c r="M2354" s="12" t="s">
        <v>29</v>
      </c>
      <c r="N2354" s="12" t="s">
        <v>1124</v>
      </c>
      <c r="O2354" s="12" t="s">
        <v>1126</v>
      </c>
    </row>
    <row r="2355" spans="1:15">
      <c r="A2355" s="13" t="s">
        <v>1155</v>
      </c>
      <c r="B2355" s="13" t="s">
        <v>1158</v>
      </c>
      <c r="D2355" s="13" t="s">
        <v>1158</v>
      </c>
      <c r="E2355" s="13" t="s">
        <v>1155</v>
      </c>
      <c r="F2355" s="13" t="s">
        <v>10457</v>
      </c>
      <c r="G2355" s="13" t="s">
        <v>10756</v>
      </c>
      <c r="H2355" s="13" t="s">
        <v>4</v>
      </c>
      <c r="I2355" s="13" t="s">
        <v>12877</v>
      </c>
      <c r="J2355" s="13" t="s">
        <v>1157</v>
      </c>
      <c r="K2355" s="13">
        <v>27423084</v>
      </c>
      <c r="L2355" s="13">
        <v>0</v>
      </c>
      <c r="M2355" s="12" t="s">
        <v>29</v>
      </c>
      <c r="N2355" s="12" t="s">
        <v>1154</v>
      </c>
      <c r="O2355" s="12" t="s">
        <v>10457</v>
      </c>
    </row>
    <row r="2356" spans="1:15">
      <c r="A2356" s="13" t="s">
        <v>6277</v>
      </c>
      <c r="B2356" s="13" t="s">
        <v>5487</v>
      </c>
      <c r="D2356" s="13" t="s">
        <v>5487</v>
      </c>
      <c r="E2356" s="13" t="s">
        <v>6277</v>
      </c>
      <c r="F2356" s="13" t="s">
        <v>639</v>
      </c>
      <c r="G2356" s="13" t="s">
        <v>10756</v>
      </c>
      <c r="H2356" s="13" t="s">
        <v>7</v>
      </c>
      <c r="I2356" s="13" t="s">
        <v>12877</v>
      </c>
      <c r="J2356" s="13" t="s">
        <v>11106</v>
      </c>
      <c r="K2356" s="13">
        <v>27381246</v>
      </c>
      <c r="L2356" s="13">
        <v>0</v>
      </c>
      <c r="M2356" s="12" t="s">
        <v>29</v>
      </c>
      <c r="N2356" s="12" t="s">
        <v>7657</v>
      </c>
      <c r="O2356" s="12" t="s">
        <v>639</v>
      </c>
    </row>
    <row r="2357" spans="1:15">
      <c r="A2357" s="13" t="s">
        <v>6009</v>
      </c>
      <c r="B2357" s="13" t="s">
        <v>5488</v>
      </c>
      <c r="D2357" s="13" t="s">
        <v>5488</v>
      </c>
      <c r="E2357" s="13" t="s">
        <v>6009</v>
      </c>
      <c r="F2357" s="13" t="s">
        <v>6010</v>
      </c>
      <c r="G2357" s="13" t="s">
        <v>116</v>
      </c>
      <c r="H2357" s="13" t="s">
        <v>7</v>
      </c>
      <c r="I2357" s="13" t="s">
        <v>12877</v>
      </c>
      <c r="J2357" s="13" t="s">
        <v>11107</v>
      </c>
      <c r="K2357" s="13">
        <v>83424025</v>
      </c>
      <c r="L2357" s="13">
        <v>0</v>
      </c>
      <c r="M2357" s="12" t="s">
        <v>29</v>
      </c>
      <c r="N2357" s="12" t="s">
        <v>7658</v>
      </c>
      <c r="O2357" s="12" t="s">
        <v>6010</v>
      </c>
    </row>
    <row r="2358" spans="1:15">
      <c r="A2358" s="13" t="s">
        <v>4860</v>
      </c>
      <c r="B2358" s="13" t="s">
        <v>4861</v>
      </c>
      <c r="D2358" s="13" t="s">
        <v>4861</v>
      </c>
      <c r="E2358" s="13" t="s">
        <v>4860</v>
      </c>
      <c r="F2358" s="13" t="s">
        <v>10458</v>
      </c>
      <c r="G2358" s="13" t="s">
        <v>4496</v>
      </c>
      <c r="H2358" s="13" t="s">
        <v>3</v>
      </c>
      <c r="I2358" s="13" t="s">
        <v>12877</v>
      </c>
      <c r="J2358" s="13" t="s">
        <v>10459</v>
      </c>
      <c r="K2358" s="13">
        <v>26830286</v>
      </c>
      <c r="L2358" s="13">
        <v>26830286</v>
      </c>
      <c r="M2358" s="12" t="s">
        <v>29</v>
      </c>
      <c r="N2358" s="12" t="s">
        <v>2823</v>
      </c>
      <c r="O2358" s="12" t="s">
        <v>10458</v>
      </c>
    </row>
    <row r="2359" spans="1:15">
      <c r="A2359" s="13" t="s">
        <v>3720</v>
      </c>
      <c r="B2359" s="13" t="s">
        <v>3723</v>
      </c>
      <c r="D2359" s="13" t="s">
        <v>3723</v>
      </c>
      <c r="E2359" s="13" t="s">
        <v>3720</v>
      </c>
      <c r="F2359" s="13" t="s">
        <v>3721</v>
      </c>
      <c r="G2359" s="13" t="s">
        <v>172</v>
      </c>
      <c r="H2359" s="13" t="s">
        <v>4</v>
      </c>
      <c r="I2359" s="13" t="s">
        <v>12877</v>
      </c>
      <c r="J2359" s="13" t="s">
        <v>13386</v>
      </c>
      <c r="K2359" s="13">
        <v>22619048</v>
      </c>
      <c r="L2359" s="13">
        <v>22619048</v>
      </c>
      <c r="M2359" s="12" t="s">
        <v>29</v>
      </c>
      <c r="N2359" s="12" t="s">
        <v>2224</v>
      </c>
      <c r="O2359" s="12" t="s">
        <v>3721</v>
      </c>
    </row>
    <row r="2360" spans="1:15">
      <c r="A2360" s="13" t="s">
        <v>5263</v>
      </c>
      <c r="B2360" s="13" t="s">
        <v>5265</v>
      </c>
      <c r="D2360" s="13" t="s">
        <v>5265</v>
      </c>
      <c r="E2360" s="13" t="s">
        <v>5263</v>
      </c>
      <c r="F2360" s="13" t="s">
        <v>5264</v>
      </c>
      <c r="G2360" s="13" t="s">
        <v>115</v>
      </c>
      <c r="H2360" s="13" t="s">
        <v>18</v>
      </c>
      <c r="I2360" s="13" t="s">
        <v>12877</v>
      </c>
      <c r="J2360" s="13" t="s">
        <v>9436</v>
      </c>
      <c r="K2360" s="13">
        <v>88102989</v>
      </c>
      <c r="L2360" s="13">
        <v>0</v>
      </c>
      <c r="M2360" s="12" t="s">
        <v>29</v>
      </c>
      <c r="N2360" s="12" t="s">
        <v>7659</v>
      </c>
      <c r="O2360" s="12" t="s">
        <v>5264</v>
      </c>
    </row>
    <row r="2361" spans="1:15">
      <c r="A2361" s="13" t="s">
        <v>4877</v>
      </c>
      <c r="B2361" s="13" t="s">
        <v>4879</v>
      </c>
      <c r="D2361" s="13" t="s">
        <v>4879</v>
      </c>
      <c r="E2361" s="13" t="s">
        <v>4877</v>
      </c>
      <c r="F2361" s="13" t="s">
        <v>4878</v>
      </c>
      <c r="G2361" s="13" t="s">
        <v>116</v>
      </c>
      <c r="H2361" s="13" t="s">
        <v>9</v>
      </c>
      <c r="I2361" s="13" t="s">
        <v>12877</v>
      </c>
      <c r="J2361" s="13" t="s">
        <v>8819</v>
      </c>
      <c r="K2361" s="13">
        <v>26457327</v>
      </c>
      <c r="L2361" s="13">
        <v>26456529</v>
      </c>
      <c r="M2361" s="12" t="s">
        <v>29</v>
      </c>
      <c r="N2361" s="12" t="s">
        <v>7660</v>
      </c>
      <c r="O2361" s="12" t="s">
        <v>4878</v>
      </c>
    </row>
    <row r="2362" spans="1:15">
      <c r="A2362" s="13" t="s">
        <v>6407</v>
      </c>
      <c r="B2362" s="13" t="s">
        <v>5501</v>
      </c>
      <c r="D2362" s="13" t="s">
        <v>5501</v>
      </c>
      <c r="E2362" s="13" t="s">
        <v>6407</v>
      </c>
      <c r="F2362" s="13" t="s">
        <v>3140</v>
      </c>
      <c r="G2362" s="13" t="s">
        <v>185</v>
      </c>
      <c r="H2362" s="13" t="s">
        <v>6</v>
      </c>
      <c r="I2362" s="13" t="s">
        <v>12877</v>
      </c>
      <c r="J2362" s="13" t="s">
        <v>3750</v>
      </c>
      <c r="K2362" s="13">
        <v>24741697</v>
      </c>
      <c r="L2362" s="13">
        <v>24741697</v>
      </c>
      <c r="M2362" s="12" t="s">
        <v>29</v>
      </c>
      <c r="N2362" s="12" t="s">
        <v>7661</v>
      </c>
      <c r="O2362" s="12" t="s">
        <v>3140</v>
      </c>
    </row>
    <row r="2363" spans="1:15">
      <c r="A2363" s="13" t="s">
        <v>5389</v>
      </c>
      <c r="B2363" s="13" t="s">
        <v>5390</v>
      </c>
      <c r="D2363" s="13" t="s">
        <v>5390</v>
      </c>
      <c r="E2363" s="13" t="s">
        <v>5389</v>
      </c>
      <c r="F2363" s="13" t="s">
        <v>1076</v>
      </c>
      <c r="G2363" s="13" t="s">
        <v>115</v>
      </c>
      <c r="H2363" s="13" t="s">
        <v>19</v>
      </c>
      <c r="I2363" s="13" t="s">
        <v>12877</v>
      </c>
      <c r="J2363" s="13" t="s">
        <v>10460</v>
      </c>
      <c r="K2363" s="13">
        <v>27322287</v>
      </c>
      <c r="L2363" s="13">
        <v>27322287</v>
      </c>
      <c r="M2363" s="12" t="s">
        <v>29</v>
      </c>
      <c r="N2363" s="12" t="s">
        <v>5388</v>
      </c>
      <c r="O2363" s="12" t="s">
        <v>1076</v>
      </c>
    </row>
    <row r="2364" spans="1:15">
      <c r="A2364" s="13" t="s">
        <v>5320</v>
      </c>
      <c r="B2364" s="13" t="s">
        <v>5321</v>
      </c>
      <c r="D2364" s="13" t="s">
        <v>5321</v>
      </c>
      <c r="E2364" s="13" t="s">
        <v>5320</v>
      </c>
      <c r="F2364" s="13" t="s">
        <v>1341</v>
      </c>
      <c r="G2364" s="13" t="s">
        <v>115</v>
      </c>
      <c r="H2364" s="13" t="s">
        <v>12</v>
      </c>
      <c r="I2364" s="13" t="s">
        <v>12877</v>
      </c>
      <c r="J2364" s="13" t="s">
        <v>13387</v>
      </c>
      <c r="K2364" s="13">
        <v>22001752</v>
      </c>
      <c r="L2364" s="13">
        <v>0</v>
      </c>
      <c r="M2364" s="12" t="s">
        <v>29</v>
      </c>
      <c r="N2364" s="12" t="s">
        <v>484</v>
      </c>
      <c r="O2364" s="12" t="s">
        <v>1341</v>
      </c>
    </row>
    <row r="2365" spans="1:15">
      <c r="A2365" s="13" t="s">
        <v>5128</v>
      </c>
      <c r="B2365" s="13" t="s">
        <v>5129</v>
      </c>
      <c r="D2365" s="13" t="s">
        <v>5129</v>
      </c>
      <c r="E2365" s="13" t="s">
        <v>5128</v>
      </c>
      <c r="F2365" s="13" t="s">
        <v>10461</v>
      </c>
      <c r="G2365" s="13" t="s">
        <v>115</v>
      </c>
      <c r="H2365" s="13" t="s">
        <v>3</v>
      </c>
      <c r="I2365" s="13" t="s">
        <v>12877</v>
      </c>
      <c r="J2365" s="13" t="s">
        <v>13388</v>
      </c>
      <c r="K2365" s="13">
        <v>27897118</v>
      </c>
      <c r="L2365" s="13">
        <v>27897118</v>
      </c>
      <c r="M2365" s="12" t="s">
        <v>29</v>
      </c>
      <c r="N2365" s="12" t="s">
        <v>5127</v>
      </c>
      <c r="O2365" s="12" t="s">
        <v>10461</v>
      </c>
    </row>
    <row r="2366" spans="1:15">
      <c r="A2366" s="13" t="s">
        <v>6119</v>
      </c>
      <c r="B2366" s="13" t="s">
        <v>5516</v>
      </c>
      <c r="D2366" s="13" t="s">
        <v>5516</v>
      </c>
      <c r="E2366" s="13" t="s">
        <v>6119</v>
      </c>
      <c r="F2366" s="13" t="s">
        <v>10462</v>
      </c>
      <c r="G2366" s="13" t="s">
        <v>115</v>
      </c>
      <c r="H2366" s="13" t="s">
        <v>19</v>
      </c>
      <c r="I2366" s="13" t="s">
        <v>12877</v>
      </c>
      <c r="J2366" s="13" t="s">
        <v>13389</v>
      </c>
      <c r="K2366" s="13">
        <v>84464997</v>
      </c>
      <c r="L2366" s="13">
        <v>0</v>
      </c>
      <c r="M2366" s="12" t="s">
        <v>29</v>
      </c>
      <c r="N2366" s="12" t="s">
        <v>7662</v>
      </c>
      <c r="O2366" s="12" t="s">
        <v>10462</v>
      </c>
    </row>
    <row r="2367" spans="1:15">
      <c r="A2367" s="13" t="s">
        <v>8590</v>
      </c>
      <c r="B2367" s="13" t="s">
        <v>8014</v>
      </c>
      <c r="D2367" s="13" t="s">
        <v>8014</v>
      </c>
      <c r="E2367" s="13" t="s">
        <v>8590</v>
      </c>
      <c r="F2367" s="13" t="s">
        <v>8816</v>
      </c>
      <c r="G2367" s="13" t="s">
        <v>4496</v>
      </c>
      <c r="H2367" s="13" t="s">
        <v>6</v>
      </c>
      <c r="I2367" s="13" t="s">
        <v>12877</v>
      </c>
      <c r="J2367" s="13" t="s">
        <v>11935</v>
      </c>
      <c r="K2367" s="13">
        <v>26508265</v>
      </c>
      <c r="L2367" s="13">
        <v>26500014</v>
      </c>
      <c r="M2367" s="12" t="s">
        <v>29</v>
      </c>
      <c r="N2367" s="12" t="s">
        <v>8817</v>
      </c>
      <c r="O2367" s="12" t="s">
        <v>8816</v>
      </c>
    </row>
    <row r="2368" spans="1:15">
      <c r="A2368" s="13" t="s">
        <v>4668</v>
      </c>
      <c r="B2368" s="13" t="s">
        <v>4669</v>
      </c>
      <c r="D2368" s="13" t="s">
        <v>4669</v>
      </c>
      <c r="E2368" s="13" t="s">
        <v>4668</v>
      </c>
      <c r="F2368" s="13" t="s">
        <v>3048</v>
      </c>
      <c r="G2368" s="13" t="s">
        <v>1654</v>
      </c>
      <c r="H2368" s="13" t="s">
        <v>6</v>
      </c>
      <c r="I2368" s="13" t="s">
        <v>12877</v>
      </c>
      <c r="J2368" s="13" t="s">
        <v>11110</v>
      </c>
      <c r="K2368" s="13">
        <v>26688042</v>
      </c>
      <c r="L2368" s="13">
        <v>26688042</v>
      </c>
      <c r="M2368" s="12" t="s">
        <v>29</v>
      </c>
      <c r="N2368" s="12" t="s">
        <v>2567</v>
      </c>
      <c r="O2368" s="12" t="s">
        <v>3048</v>
      </c>
    </row>
    <row r="2369" spans="1:15">
      <c r="A2369" s="13" t="s">
        <v>4518</v>
      </c>
      <c r="B2369" s="13" t="s">
        <v>4519</v>
      </c>
      <c r="D2369" s="13" t="s">
        <v>4519</v>
      </c>
      <c r="E2369" s="13" t="s">
        <v>4518</v>
      </c>
      <c r="F2369" s="13" t="s">
        <v>1992</v>
      </c>
      <c r="G2369" s="13" t="s">
        <v>195</v>
      </c>
      <c r="H2369" s="13" t="s">
        <v>9</v>
      </c>
      <c r="I2369" s="13" t="s">
        <v>12877</v>
      </c>
      <c r="J2369" s="13" t="s">
        <v>4512</v>
      </c>
      <c r="K2369" s="13">
        <v>26970114</v>
      </c>
      <c r="L2369" s="13">
        <v>26970114</v>
      </c>
      <c r="M2369" s="12" t="s">
        <v>29</v>
      </c>
      <c r="N2369" s="12" t="s">
        <v>2757</v>
      </c>
      <c r="O2369" s="12" t="s">
        <v>1992</v>
      </c>
    </row>
    <row r="2370" spans="1:15">
      <c r="A2370" s="13" t="s">
        <v>4499</v>
      </c>
      <c r="B2370" s="13" t="s">
        <v>6689</v>
      </c>
      <c r="D2370" s="13" t="s">
        <v>6689</v>
      </c>
      <c r="E2370" s="13" t="s">
        <v>4499</v>
      </c>
      <c r="F2370" s="13" t="s">
        <v>4500</v>
      </c>
      <c r="G2370" s="13" t="s">
        <v>195</v>
      </c>
      <c r="H2370" s="13" t="s">
        <v>10</v>
      </c>
      <c r="I2370" s="13" t="s">
        <v>12877</v>
      </c>
      <c r="J2370" s="13" t="s">
        <v>13390</v>
      </c>
      <c r="K2370" s="13">
        <v>26518135</v>
      </c>
      <c r="L2370" s="13">
        <v>26518135</v>
      </c>
      <c r="M2370" s="12" t="s">
        <v>29</v>
      </c>
      <c r="N2370" s="12" t="s">
        <v>3037</v>
      </c>
      <c r="O2370" s="12" t="s">
        <v>4500</v>
      </c>
    </row>
    <row r="2371" spans="1:15">
      <c r="A2371" s="13" t="s">
        <v>6437</v>
      </c>
      <c r="B2371" s="13" t="s">
        <v>6690</v>
      </c>
      <c r="D2371" s="13" t="s">
        <v>6690</v>
      </c>
      <c r="E2371" s="13" t="s">
        <v>6437</v>
      </c>
      <c r="F2371" s="13" t="s">
        <v>6438</v>
      </c>
      <c r="G2371" s="13" t="s">
        <v>1256</v>
      </c>
      <c r="H2371" s="13" t="s">
        <v>3</v>
      </c>
      <c r="I2371" s="13" t="s">
        <v>12877</v>
      </c>
      <c r="J2371" s="13" t="s">
        <v>6439</v>
      </c>
      <c r="K2371" s="13">
        <v>27771603</v>
      </c>
      <c r="L2371" s="13">
        <v>27777049</v>
      </c>
      <c r="M2371" s="12" t="s">
        <v>29</v>
      </c>
      <c r="N2371" s="12" t="s">
        <v>7663</v>
      </c>
      <c r="O2371" s="12" t="s">
        <v>6438</v>
      </c>
    </row>
    <row r="2372" spans="1:15">
      <c r="A2372" s="13" t="s">
        <v>4086</v>
      </c>
      <c r="B2372" s="13" t="s">
        <v>4088</v>
      </c>
      <c r="D2372" s="13" t="s">
        <v>4088</v>
      </c>
      <c r="E2372" s="13" t="s">
        <v>4086</v>
      </c>
      <c r="F2372" s="13" t="s">
        <v>4087</v>
      </c>
      <c r="G2372" s="13" t="s">
        <v>792</v>
      </c>
      <c r="H2372" s="13" t="s">
        <v>7</v>
      </c>
      <c r="I2372" s="13" t="s">
        <v>12877</v>
      </c>
      <c r="J2372" s="13" t="s">
        <v>7972</v>
      </c>
      <c r="K2372" s="13">
        <v>26777025</v>
      </c>
      <c r="L2372" s="13">
        <v>26777022</v>
      </c>
      <c r="M2372" s="12" t="s">
        <v>29</v>
      </c>
      <c r="N2372" s="12" t="s">
        <v>4085</v>
      </c>
      <c r="O2372" s="12" t="s">
        <v>4087</v>
      </c>
    </row>
    <row r="2373" spans="1:15">
      <c r="A2373" s="13" t="s">
        <v>11112</v>
      </c>
      <c r="B2373" s="13" t="s">
        <v>11111</v>
      </c>
      <c r="D2373" s="13" t="s">
        <v>11111</v>
      </c>
      <c r="E2373" s="13" t="s">
        <v>11112</v>
      </c>
      <c r="F2373" s="13" t="s">
        <v>2892</v>
      </c>
      <c r="G2373" s="13" t="s">
        <v>792</v>
      </c>
      <c r="H2373" s="13" t="s">
        <v>3</v>
      </c>
      <c r="I2373" s="13" t="s">
        <v>12877</v>
      </c>
      <c r="J2373" s="13" t="s">
        <v>11113</v>
      </c>
      <c r="K2373" s="13">
        <v>26799174</v>
      </c>
      <c r="L2373" s="13">
        <v>26799174</v>
      </c>
      <c r="M2373" s="12" t="s">
        <v>29</v>
      </c>
      <c r="N2373" s="12" t="s">
        <v>4469</v>
      </c>
      <c r="O2373" s="12" t="s">
        <v>2892</v>
      </c>
    </row>
    <row r="2374" spans="1:15">
      <c r="A2374" s="13" t="s">
        <v>4127</v>
      </c>
      <c r="B2374" s="13" t="s">
        <v>4128</v>
      </c>
      <c r="D2374" s="13" t="s">
        <v>4128</v>
      </c>
      <c r="E2374" s="13" t="s">
        <v>4127</v>
      </c>
      <c r="F2374" s="13" t="s">
        <v>4118</v>
      </c>
      <c r="G2374" s="13" t="s">
        <v>792</v>
      </c>
      <c r="H2374" s="13" t="s">
        <v>6</v>
      </c>
      <c r="I2374" s="13" t="s">
        <v>12877</v>
      </c>
      <c r="J2374" s="13" t="s">
        <v>10463</v>
      </c>
      <c r="K2374" s="13">
        <v>26666959</v>
      </c>
      <c r="L2374" s="13">
        <v>26666959</v>
      </c>
      <c r="M2374" s="12" t="s">
        <v>29</v>
      </c>
      <c r="N2374" s="12" t="s">
        <v>3064</v>
      </c>
      <c r="O2374" s="12" t="s">
        <v>4118</v>
      </c>
    </row>
    <row r="2375" spans="1:15">
      <c r="A2375" s="13" t="s">
        <v>7964</v>
      </c>
      <c r="B2375" s="13" t="s">
        <v>7608</v>
      </c>
      <c r="D2375" s="13" t="s">
        <v>7608</v>
      </c>
      <c r="E2375" s="13" t="s">
        <v>7964</v>
      </c>
      <c r="F2375" s="13" t="s">
        <v>8067</v>
      </c>
      <c r="G2375" s="13" t="s">
        <v>792</v>
      </c>
      <c r="H2375" s="13" t="s">
        <v>6</v>
      </c>
      <c r="I2375" s="13" t="s">
        <v>12877</v>
      </c>
      <c r="J2375" s="13" t="s">
        <v>13391</v>
      </c>
      <c r="K2375" s="13">
        <v>70768528</v>
      </c>
      <c r="L2375" s="13">
        <v>0</v>
      </c>
      <c r="M2375" s="12" t="s">
        <v>29</v>
      </c>
      <c r="N2375" s="12" t="s">
        <v>724</v>
      </c>
      <c r="O2375" s="12" t="s">
        <v>8067</v>
      </c>
    </row>
    <row r="2376" spans="1:15">
      <c r="A2376" s="13" t="s">
        <v>6431</v>
      </c>
      <c r="B2376" s="13" t="s">
        <v>6691</v>
      </c>
      <c r="D2376" s="13" t="s">
        <v>6691</v>
      </c>
      <c r="E2376" s="13" t="s">
        <v>6431</v>
      </c>
      <c r="F2376" s="13" t="s">
        <v>6432</v>
      </c>
      <c r="G2376" s="13" t="s">
        <v>3519</v>
      </c>
      <c r="H2376" s="13" t="s">
        <v>3</v>
      </c>
      <c r="I2376" s="13" t="s">
        <v>12877</v>
      </c>
      <c r="J2376" s="13" t="s">
        <v>9315</v>
      </c>
      <c r="K2376" s="13">
        <v>25351205</v>
      </c>
      <c r="L2376" s="13">
        <v>0</v>
      </c>
      <c r="M2376" s="12" t="s">
        <v>29</v>
      </c>
      <c r="N2376" s="12" t="s">
        <v>7664</v>
      </c>
      <c r="O2376" s="12" t="s">
        <v>6432</v>
      </c>
    </row>
    <row r="2377" spans="1:15">
      <c r="A2377" s="13" t="s">
        <v>3642</v>
      </c>
      <c r="B2377" s="13" t="s">
        <v>6692</v>
      </c>
      <c r="D2377" s="13" t="s">
        <v>6692</v>
      </c>
      <c r="E2377" s="13" t="s">
        <v>3642</v>
      </c>
      <c r="F2377" s="13" t="s">
        <v>3643</v>
      </c>
      <c r="G2377" s="13" t="s">
        <v>3519</v>
      </c>
      <c r="H2377" s="13" t="s">
        <v>6</v>
      </c>
      <c r="I2377" s="13" t="s">
        <v>12877</v>
      </c>
      <c r="J2377" s="13" t="s">
        <v>12039</v>
      </c>
      <c r="K2377" s="13">
        <v>22064575</v>
      </c>
      <c r="L2377" s="13">
        <v>83318956</v>
      </c>
      <c r="M2377" s="12" t="s">
        <v>29</v>
      </c>
      <c r="N2377" s="12" t="s">
        <v>507</v>
      </c>
      <c r="O2377" s="12" t="s">
        <v>3643</v>
      </c>
    </row>
    <row r="2378" spans="1:15">
      <c r="A2378" s="13" t="s">
        <v>3635</v>
      </c>
      <c r="B2378" s="13" t="s">
        <v>3637</v>
      </c>
      <c r="D2378" s="13" t="s">
        <v>3637</v>
      </c>
      <c r="E2378" s="13" t="s">
        <v>3635</v>
      </c>
      <c r="F2378" s="13" t="s">
        <v>126</v>
      </c>
      <c r="G2378" s="13" t="s">
        <v>3519</v>
      </c>
      <c r="H2378" s="13" t="s">
        <v>12</v>
      </c>
      <c r="I2378" s="13" t="s">
        <v>12877</v>
      </c>
      <c r="J2378" s="13" t="s">
        <v>3636</v>
      </c>
      <c r="K2378" s="13">
        <v>89913432</v>
      </c>
      <c r="L2378" s="13">
        <v>0</v>
      </c>
      <c r="M2378" s="12" t="s">
        <v>29</v>
      </c>
      <c r="N2378" s="12" t="s">
        <v>1003</v>
      </c>
      <c r="O2378" s="12" t="s">
        <v>126</v>
      </c>
    </row>
    <row r="2379" spans="1:15">
      <c r="A2379" s="13" t="s">
        <v>13392</v>
      </c>
      <c r="B2379" s="13" t="s">
        <v>7359</v>
      </c>
      <c r="D2379" s="13" t="s">
        <v>7359</v>
      </c>
      <c r="E2379" s="13" t="s">
        <v>13392</v>
      </c>
      <c r="F2379" s="13" t="s">
        <v>13393</v>
      </c>
      <c r="G2379" s="13" t="s">
        <v>3519</v>
      </c>
      <c r="H2379" s="13" t="s">
        <v>7</v>
      </c>
      <c r="I2379" s="13" t="s">
        <v>12877</v>
      </c>
      <c r="J2379" s="13" t="s">
        <v>13394</v>
      </c>
      <c r="K2379" s="13">
        <v>0</v>
      </c>
      <c r="L2379" s="13">
        <v>0</v>
      </c>
      <c r="M2379" s="12" t="s">
        <v>29</v>
      </c>
      <c r="N2379" s="12" t="s">
        <v>3670</v>
      </c>
      <c r="O2379" s="12" t="s">
        <v>13393</v>
      </c>
    </row>
    <row r="2380" spans="1:15">
      <c r="A2380" s="13" t="s">
        <v>3556</v>
      </c>
      <c r="B2380" s="13" t="s">
        <v>3559</v>
      </c>
      <c r="D2380" s="13" t="s">
        <v>3559</v>
      </c>
      <c r="E2380" s="13" t="s">
        <v>3556</v>
      </c>
      <c r="F2380" s="13" t="s">
        <v>3557</v>
      </c>
      <c r="G2380" s="13" t="s">
        <v>3519</v>
      </c>
      <c r="H2380" s="13" t="s">
        <v>6</v>
      </c>
      <c r="I2380" s="13" t="s">
        <v>12877</v>
      </c>
      <c r="J2380" s="13" t="s">
        <v>3646</v>
      </c>
      <c r="K2380" s="13">
        <v>25568089</v>
      </c>
      <c r="L2380" s="13">
        <v>25568089</v>
      </c>
      <c r="M2380" s="12" t="s">
        <v>29</v>
      </c>
      <c r="N2380" s="12" t="s">
        <v>7665</v>
      </c>
      <c r="O2380" s="12" t="s">
        <v>3557</v>
      </c>
    </row>
    <row r="2381" spans="1:15">
      <c r="A2381" s="13" t="s">
        <v>9693</v>
      </c>
      <c r="B2381" s="13" t="s">
        <v>7360</v>
      </c>
      <c r="D2381" s="13" t="s">
        <v>7360</v>
      </c>
      <c r="E2381" s="13" t="s">
        <v>9693</v>
      </c>
      <c r="F2381" s="13" t="s">
        <v>9920</v>
      </c>
      <c r="G2381" s="13" t="s">
        <v>73</v>
      </c>
      <c r="H2381" s="13" t="s">
        <v>10</v>
      </c>
      <c r="I2381" s="13" t="s">
        <v>12877</v>
      </c>
      <c r="J2381" s="13" t="s">
        <v>13395</v>
      </c>
      <c r="K2381" s="13">
        <v>24634385</v>
      </c>
      <c r="L2381" s="13">
        <v>24624287</v>
      </c>
      <c r="M2381" s="12" t="s">
        <v>29</v>
      </c>
      <c r="N2381" s="12" t="s">
        <v>763</v>
      </c>
      <c r="O2381" s="12" t="s">
        <v>9920</v>
      </c>
    </row>
    <row r="2382" spans="1:15">
      <c r="A2382" s="13" t="s">
        <v>11114</v>
      </c>
      <c r="B2382" s="13" t="s">
        <v>7537</v>
      </c>
      <c r="D2382" s="13" t="s">
        <v>7537</v>
      </c>
      <c r="E2382" s="13" t="s">
        <v>11114</v>
      </c>
      <c r="F2382" s="13" t="s">
        <v>11115</v>
      </c>
      <c r="G2382" s="13" t="s">
        <v>73</v>
      </c>
      <c r="H2382" s="13" t="s">
        <v>10</v>
      </c>
      <c r="I2382" s="13" t="s">
        <v>12877</v>
      </c>
      <c r="J2382" s="13" t="s">
        <v>13396</v>
      </c>
      <c r="K2382" s="13">
        <v>24634601</v>
      </c>
      <c r="L2382" s="13">
        <v>0</v>
      </c>
      <c r="M2382" s="12" t="s">
        <v>29</v>
      </c>
      <c r="N2382" s="12" t="s">
        <v>8286</v>
      </c>
      <c r="O2382" s="12" t="s">
        <v>11116</v>
      </c>
    </row>
    <row r="2383" spans="1:15">
      <c r="A2383" s="13" t="s">
        <v>2506</v>
      </c>
      <c r="B2383" s="13" t="s">
        <v>2507</v>
      </c>
      <c r="D2383" s="13" t="s">
        <v>2507</v>
      </c>
      <c r="E2383" s="13" t="s">
        <v>2506</v>
      </c>
      <c r="F2383" s="13" t="s">
        <v>10464</v>
      </c>
      <c r="G2383" s="13" t="s">
        <v>73</v>
      </c>
      <c r="H2383" s="13" t="s">
        <v>10</v>
      </c>
      <c r="I2383" s="13" t="s">
        <v>12877</v>
      </c>
      <c r="J2383" s="13" t="s">
        <v>13397</v>
      </c>
      <c r="K2383" s="13">
        <v>24632358</v>
      </c>
      <c r="L2383" s="13">
        <v>24632358</v>
      </c>
      <c r="M2383" s="12" t="s">
        <v>29</v>
      </c>
      <c r="N2383" s="12" t="s">
        <v>2505</v>
      </c>
      <c r="O2383" s="12" t="s">
        <v>10464</v>
      </c>
    </row>
    <row r="2384" spans="1:15">
      <c r="A2384" s="13" t="s">
        <v>2274</v>
      </c>
      <c r="B2384" s="13" t="s">
        <v>2276</v>
      </c>
      <c r="D2384" s="13" t="s">
        <v>2276</v>
      </c>
      <c r="E2384" s="13" t="s">
        <v>2274</v>
      </c>
      <c r="F2384" s="13" t="s">
        <v>2275</v>
      </c>
      <c r="G2384" s="13" t="s">
        <v>73</v>
      </c>
      <c r="H2384" s="13" t="s">
        <v>13</v>
      </c>
      <c r="I2384" s="13" t="s">
        <v>12877</v>
      </c>
      <c r="J2384" s="13" t="s">
        <v>12040</v>
      </c>
      <c r="K2384" s="13">
        <v>24688009</v>
      </c>
      <c r="L2384" s="13">
        <v>0</v>
      </c>
      <c r="M2384" s="12" t="s">
        <v>29</v>
      </c>
      <c r="N2384" s="12" t="s">
        <v>6903</v>
      </c>
      <c r="O2384" s="12" t="s">
        <v>2275</v>
      </c>
    </row>
    <row r="2385" spans="1:15">
      <c r="A2385" s="13" t="s">
        <v>2341</v>
      </c>
      <c r="B2385" s="13" t="s">
        <v>6693</v>
      </c>
      <c r="D2385" s="13" t="s">
        <v>6693</v>
      </c>
      <c r="E2385" s="13" t="s">
        <v>2341</v>
      </c>
      <c r="F2385" s="13" t="s">
        <v>459</v>
      </c>
      <c r="G2385" s="13" t="s">
        <v>73</v>
      </c>
      <c r="H2385" s="13" t="s">
        <v>5</v>
      </c>
      <c r="I2385" s="13" t="s">
        <v>12877</v>
      </c>
      <c r="J2385" s="13" t="s">
        <v>11117</v>
      </c>
      <c r="K2385" s="13">
        <v>24479106</v>
      </c>
      <c r="L2385" s="13">
        <v>24479106</v>
      </c>
      <c r="M2385" s="12" t="s">
        <v>29</v>
      </c>
      <c r="N2385" s="12" t="s">
        <v>2340</v>
      </c>
      <c r="O2385" s="12" t="s">
        <v>459</v>
      </c>
    </row>
    <row r="2386" spans="1:15">
      <c r="A2386" s="13" t="s">
        <v>2328</v>
      </c>
      <c r="B2386" s="13" t="s">
        <v>2330</v>
      </c>
      <c r="D2386" s="13" t="s">
        <v>2330</v>
      </c>
      <c r="E2386" s="13" t="s">
        <v>2328</v>
      </c>
      <c r="F2386" s="13" t="s">
        <v>2329</v>
      </c>
      <c r="G2386" s="13" t="s">
        <v>73</v>
      </c>
      <c r="H2386" s="13" t="s">
        <v>5</v>
      </c>
      <c r="I2386" s="13" t="s">
        <v>12877</v>
      </c>
      <c r="J2386" s="13" t="s">
        <v>12018</v>
      </c>
      <c r="K2386" s="13">
        <v>24470147</v>
      </c>
      <c r="L2386" s="13">
        <v>24470147</v>
      </c>
      <c r="M2386" s="12" t="s">
        <v>29</v>
      </c>
      <c r="N2386" s="12" t="s">
        <v>1746</v>
      </c>
      <c r="O2386" s="12" t="s">
        <v>2329</v>
      </c>
    </row>
    <row r="2387" spans="1:15">
      <c r="A2387" s="13" t="s">
        <v>2314</v>
      </c>
      <c r="B2387" s="13" t="s">
        <v>2315</v>
      </c>
      <c r="D2387" s="13" t="s">
        <v>2315</v>
      </c>
      <c r="E2387" s="13" t="s">
        <v>2314</v>
      </c>
      <c r="F2387" s="13" t="s">
        <v>1259</v>
      </c>
      <c r="G2387" s="13" t="s">
        <v>73</v>
      </c>
      <c r="H2387" s="13" t="s">
        <v>5</v>
      </c>
      <c r="I2387" s="13" t="s">
        <v>12877</v>
      </c>
      <c r="J2387" s="13" t="s">
        <v>3977</v>
      </c>
      <c r="K2387" s="13">
        <v>24478107</v>
      </c>
      <c r="L2387" s="13">
        <v>24478107</v>
      </c>
      <c r="M2387" s="12" t="s">
        <v>29</v>
      </c>
      <c r="N2387" s="12" t="s">
        <v>1668</v>
      </c>
      <c r="O2387" s="12" t="s">
        <v>1259</v>
      </c>
    </row>
    <row r="2388" spans="1:15">
      <c r="A2388" s="13" t="s">
        <v>4380</v>
      </c>
      <c r="B2388" s="13" t="s">
        <v>4382</v>
      </c>
      <c r="D2388" s="13" t="s">
        <v>4382</v>
      </c>
      <c r="E2388" s="13" t="s">
        <v>4380</v>
      </c>
      <c r="F2388" s="13" t="s">
        <v>3609</v>
      </c>
      <c r="G2388" s="13" t="s">
        <v>4179</v>
      </c>
      <c r="H2388" s="13" t="s">
        <v>12</v>
      </c>
      <c r="I2388" s="13" t="s">
        <v>12877</v>
      </c>
      <c r="J2388" s="13" t="s">
        <v>4381</v>
      </c>
      <c r="K2388" s="13">
        <v>26551122</v>
      </c>
      <c r="L2388" s="13">
        <v>0</v>
      </c>
      <c r="M2388" s="12" t="s">
        <v>29</v>
      </c>
      <c r="N2388" s="12" t="s">
        <v>7667</v>
      </c>
      <c r="O2388" s="12" t="s">
        <v>3609</v>
      </c>
    </row>
    <row r="2389" spans="1:15">
      <c r="A2389" s="13" t="s">
        <v>6406</v>
      </c>
      <c r="B2389" s="13" t="s">
        <v>5543</v>
      </c>
      <c r="D2389" s="13" t="s">
        <v>5543</v>
      </c>
      <c r="E2389" s="13" t="s">
        <v>6406</v>
      </c>
      <c r="F2389" s="13" t="s">
        <v>486</v>
      </c>
      <c r="G2389" s="13" t="s">
        <v>4179</v>
      </c>
      <c r="H2389" s="13" t="s">
        <v>9</v>
      </c>
      <c r="I2389" s="13" t="s">
        <v>12877</v>
      </c>
      <c r="J2389" s="13" t="s">
        <v>12041</v>
      </c>
      <c r="K2389" s="13">
        <v>26820611</v>
      </c>
      <c r="L2389" s="13">
        <v>83162201</v>
      </c>
      <c r="M2389" s="12" t="s">
        <v>29</v>
      </c>
      <c r="N2389" s="12" t="s">
        <v>7668</v>
      </c>
      <c r="O2389" s="12" t="s">
        <v>486</v>
      </c>
    </row>
    <row r="2390" spans="1:15">
      <c r="A2390" s="13" t="s">
        <v>6125</v>
      </c>
      <c r="B2390" s="13" t="s">
        <v>5545</v>
      </c>
      <c r="D2390" s="13" t="s">
        <v>5545</v>
      </c>
      <c r="E2390" s="13" t="s">
        <v>6125</v>
      </c>
      <c r="F2390" s="13" t="s">
        <v>832</v>
      </c>
      <c r="G2390" s="13" t="s">
        <v>172</v>
      </c>
      <c r="H2390" s="13" t="s">
        <v>5</v>
      </c>
      <c r="I2390" s="13" t="s">
        <v>12877</v>
      </c>
      <c r="J2390" s="13" t="s">
        <v>11118</v>
      </c>
      <c r="K2390" s="13">
        <v>22660746</v>
      </c>
      <c r="L2390" s="13">
        <v>22660096</v>
      </c>
      <c r="M2390" s="12" t="s">
        <v>29</v>
      </c>
      <c r="N2390" s="12" t="s">
        <v>7669</v>
      </c>
      <c r="O2390" s="12" t="s">
        <v>832</v>
      </c>
    </row>
    <row r="2391" spans="1:15">
      <c r="A2391" s="13" t="s">
        <v>6459</v>
      </c>
      <c r="B2391" s="13" t="s">
        <v>5549</v>
      </c>
      <c r="D2391" s="13" t="s">
        <v>5549</v>
      </c>
      <c r="E2391" s="13" t="s">
        <v>6459</v>
      </c>
      <c r="F2391" s="13" t="s">
        <v>11119</v>
      </c>
      <c r="G2391" s="13" t="s">
        <v>201</v>
      </c>
      <c r="H2391" s="13" t="s">
        <v>4</v>
      </c>
      <c r="I2391" s="13" t="s">
        <v>12877</v>
      </c>
      <c r="J2391" s="13" t="s">
        <v>10197</v>
      </c>
      <c r="K2391" s="13">
        <v>25374864</v>
      </c>
      <c r="L2391" s="13">
        <v>83639777</v>
      </c>
      <c r="M2391" s="12" t="s">
        <v>29</v>
      </c>
      <c r="N2391" s="12" t="s">
        <v>7670</v>
      </c>
      <c r="O2391" s="12" t="s">
        <v>11119</v>
      </c>
    </row>
    <row r="2392" spans="1:15">
      <c r="A2392" s="13" t="s">
        <v>6417</v>
      </c>
      <c r="B2392" s="13" t="s">
        <v>5553</v>
      </c>
      <c r="D2392" s="13" t="s">
        <v>5553</v>
      </c>
      <c r="E2392" s="13" t="s">
        <v>6417</v>
      </c>
      <c r="F2392" s="13" t="s">
        <v>302</v>
      </c>
      <c r="G2392" s="13" t="s">
        <v>10767</v>
      </c>
      <c r="H2392" s="13" t="s">
        <v>4</v>
      </c>
      <c r="I2392" s="13" t="s">
        <v>12877</v>
      </c>
      <c r="J2392" s="13" t="s">
        <v>11895</v>
      </c>
      <c r="K2392" s="13">
        <v>27643223</v>
      </c>
      <c r="L2392" s="13">
        <v>27643783</v>
      </c>
      <c r="M2392" s="12" t="s">
        <v>29</v>
      </c>
      <c r="N2392" s="12" t="s">
        <v>7671</v>
      </c>
      <c r="O2392" s="12" t="s">
        <v>302</v>
      </c>
    </row>
    <row r="2393" spans="1:15">
      <c r="A2393" s="13" t="s">
        <v>11120</v>
      </c>
      <c r="B2393" s="13" t="s">
        <v>7337</v>
      </c>
      <c r="D2393" s="13" t="s">
        <v>7337</v>
      </c>
      <c r="E2393" s="13" t="s">
        <v>11120</v>
      </c>
      <c r="F2393" s="13" t="s">
        <v>64</v>
      </c>
      <c r="G2393" s="13" t="s">
        <v>10767</v>
      </c>
      <c r="H2393" s="13" t="s">
        <v>3</v>
      </c>
      <c r="I2393" s="13" t="s">
        <v>12877</v>
      </c>
      <c r="J2393" s="13" t="s">
        <v>11121</v>
      </c>
      <c r="K2393" s="13">
        <v>88161305</v>
      </c>
      <c r="L2393" s="13">
        <v>0</v>
      </c>
      <c r="M2393" s="12" t="s">
        <v>29</v>
      </c>
      <c r="N2393" s="12" t="s">
        <v>3904</v>
      </c>
      <c r="O2393" s="12" t="s">
        <v>11122</v>
      </c>
    </row>
    <row r="2394" spans="1:15">
      <c r="A2394" s="13" t="s">
        <v>11123</v>
      </c>
      <c r="B2394" s="13" t="s">
        <v>7534</v>
      </c>
      <c r="D2394" s="13" t="s">
        <v>7534</v>
      </c>
      <c r="E2394" s="13" t="s">
        <v>11123</v>
      </c>
      <c r="F2394" s="13" t="s">
        <v>11124</v>
      </c>
      <c r="G2394" s="13" t="s">
        <v>167</v>
      </c>
      <c r="H2394" s="13" t="s">
        <v>9</v>
      </c>
      <c r="I2394" s="13" t="s">
        <v>12877</v>
      </c>
      <c r="J2394" s="13" t="s">
        <v>11125</v>
      </c>
      <c r="K2394" s="13">
        <v>41051092</v>
      </c>
      <c r="L2394" s="13">
        <v>0</v>
      </c>
      <c r="M2394" s="12" t="s">
        <v>29</v>
      </c>
      <c r="N2394" s="12" t="s">
        <v>3097</v>
      </c>
      <c r="O2394" s="12" t="s">
        <v>11124</v>
      </c>
    </row>
    <row r="2395" spans="1:15">
      <c r="A2395" s="13" t="s">
        <v>13399</v>
      </c>
      <c r="B2395" s="13" t="s">
        <v>13398</v>
      </c>
      <c r="D2395" s="13" t="s">
        <v>13398</v>
      </c>
      <c r="E2395" s="13" t="s">
        <v>13399</v>
      </c>
      <c r="F2395" s="13" t="s">
        <v>3048</v>
      </c>
      <c r="G2395" s="13" t="s">
        <v>167</v>
      </c>
      <c r="H2395" s="13" t="s">
        <v>5</v>
      </c>
      <c r="I2395" s="13" t="s">
        <v>12877</v>
      </c>
      <c r="J2395" s="13" t="s">
        <v>13400</v>
      </c>
      <c r="K2395" s="13">
        <v>72964637</v>
      </c>
      <c r="L2395" s="13">
        <v>0</v>
      </c>
      <c r="M2395" s="12" t="s">
        <v>29</v>
      </c>
      <c r="N2395" s="12" t="s">
        <v>4258</v>
      </c>
      <c r="O2395" s="12" t="s">
        <v>3048</v>
      </c>
    </row>
    <row r="2396" spans="1:15">
      <c r="A2396" s="13" t="s">
        <v>11126</v>
      </c>
      <c r="B2396" s="13" t="s">
        <v>7363</v>
      </c>
      <c r="D2396" s="13" t="s">
        <v>7363</v>
      </c>
      <c r="E2396" s="13" t="s">
        <v>11126</v>
      </c>
      <c r="F2396" s="13" t="s">
        <v>661</v>
      </c>
      <c r="G2396" s="13" t="s">
        <v>1654</v>
      </c>
      <c r="H2396" s="13" t="s">
        <v>7</v>
      </c>
      <c r="I2396" s="13" t="s">
        <v>12877</v>
      </c>
      <c r="J2396" s="13" t="s">
        <v>12042</v>
      </c>
      <c r="K2396" s="13">
        <v>26457253</v>
      </c>
      <c r="L2396" s="13">
        <v>26457253</v>
      </c>
      <c r="M2396" s="12" t="s">
        <v>29</v>
      </c>
      <c r="N2396" s="12" t="s">
        <v>4741</v>
      </c>
      <c r="O2396" s="12" t="s">
        <v>661</v>
      </c>
    </row>
    <row r="2397" spans="1:15">
      <c r="A2397" s="13" t="s">
        <v>1784</v>
      </c>
      <c r="B2397" s="13" t="s">
        <v>1786</v>
      </c>
      <c r="D2397" s="13" t="s">
        <v>1786</v>
      </c>
      <c r="E2397" s="13" t="s">
        <v>1784</v>
      </c>
      <c r="F2397" s="13" t="s">
        <v>1785</v>
      </c>
      <c r="G2397" s="13" t="s">
        <v>10749</v>
      </c>
      <c r="H2397" s="13" t="s">
        <v>18</v>
      </c>
      <c r="I2397" s="13" t="s">
        <v>12877</v>
      </c>
      <c r="J2397" s="13" t="s">
        <v>13401</v>
      </c>
      <c r="K2397" s="13">
        <v>84021789</v>
      </c>
      <c r="L2397" s="13">
        <v>0</v>
      </c>
      <c r="M2397" s="12" t="s">
        <v>29</v>
      </c>
      <c r="N2397" s="12" t="s">
        <v>1378</v>
      </c>
      <c r="O2397" s="12" t="s">
        <v>1785</v>
      </c>
    </row>
    <row r="2398" spans="1:15">
      <c r="A2398" s="13" t="s">
        <v>1778</v>
      </c>
      <c r="B2398" s="13" t="s">
        <v>6694</v>
      </c>
      <c r="D2398" s="13" t="s">
        <v>6694</v>
      </c>
      <c r="E2398" s="13" t="s">
        <v>1778</v>
      </c>
      <c r="F2398" s="13" t="s">
        <v>146</v>
      </c>
      <c r="G2398" s="13" t="s">
        <v>10749</v>
      </c>
      <c r="H2398" s="13" t="s">
        <v>18</v>
      </c>
      <c r="I2398" s="13" t="s">
        <v>12877</v>
      </c>
      <c r="J2398" s="13" t="s">
        <v>9481</v>
      </c>
      <c r="K2398" s="13">
        <v>27300159</v>
      </c>
      <c r="L2398" s="13">
        <v>0</v>
      </c>
      <c r="M2398" s="12" t="s">
        <v>29</v>
      </c>
      <c r="N2398" s="12" t="s">
        <v>1317</v>
      </c>
      <c r="O2398" s="12" t="s">
        <v>146</v>
      </c>
    </row>
    <row r="2399" spans="1:15">
      <c r="A2399" s="13" t="s">
        <v>12043</v>
      </c>
      <c r="B2399" s="13" t="s">
        <v>7248</v>
      </c>
      <c r="D2399" s="13" t="s">
        <v>7248</v>
      </c>
      <c r="E2399" s="13" t="s">
        <v>12043</v>
      </c>
      <c r="F2399" s="13" t="s">
        <v>12044</v>
      </c>
      <c r="G2399" s="13" t="s">
        <v>10749</v>
      </c>
      <c r="H2399" s="13" t="s">
        <v>5</v>
      </c>
      <c r="I2399" s="13" t="s">
        <v>12877</v>
      </c>
      <c r="J2399" s="13" t="s">
        <v>12045</v>
      </c>
      <c r="K2399" s="13">
        <v>27300744</v>
      </c>
      <c r="L2399" s="13">
        <v>27300744</v>
      </c>
      <c r="M2399" s="12" t="s">
        <v>29</v>
      </c>
      <c r="N2399" s="12" t="s">
        <v>1734</v>
      </c>
      <c r="O2399" s="12" t="s">
        <v>12044</v>
      </c>
    </row>
    <row r="2400" spans="1:15">
      <c r="A2400" s="13" t="s">
        <v>10467</v>
      </c>
      <c r="B2400" s="13" t="s">
        <v>7068</v>
      </c>
      <c r="D2400" s="13" t="s">
        <v>7068</v>
      </c>
      <c r="E2400" s="13" t="s">
        <v>10467</v>
      </c>
      <c r="F2400" s="13" t="s">
        <v>104</v>
      </c>
      <c r="G2400" s="13" t="s">
        <v>10756</v>
      </c>
      <c r="H2400" s="13" t="s">
        <v>9</v>
      </c>
      <c r="I2400" s="13" t="s">
        <v>12877</v>
      </c>
      <c r="J2400" s="13" t="s">
        <v>12046</v>
      </c>
      <c r="K2400" s="13">
        <v>71219490</v>
      </c>
      <c r="L2400" s="13">
        <v>0</v>
      </c>
      <c r="M2400" s="12" t="s">
        <v>29</v>
      </c>
      <c r="N2400" s="12" t="s">
        <v>10468</v>
      </c>
      <c r="O2400" s="12" t="s">
        <v>104</v>
      </c>
    </row>
    <row r="2401" spans="1:15">
      <c r="A2401" s="13" t="s">
        <v>1218</v>
      </c>
      <c r="B2401" s="13" t="s">
        <v>1219</v>
      </c>
      <c r="D2401" s="13" t="s">
        <v>1219</v>
      </c>
      <c r="E2401" s="13" t="s">
        <v>1218</v>
      </c>
      <c r="F2401" s="13" t="s">
        <v>7672</v>
      </c>
      <c r="G2401" s="13" t="s">
        <v>10756</v>
      </c>
      <c r="H2401" s="13" t="s">
        <v>6</v>
      </c>
      <c r="I2401" s="13" t="s">
        <v>12877</v>
      </c>
      <c r="J2401" s="13" t="s">
        <v>6987</v>
      </c>
      <c r="K2401" s="13">
        <v>27438255</v>
      </c>
      <c r="L2401" s="13">
        <v>27438255</v>
      </c>
      <c r="M2401" s="12" t="s">
        <v>29</v>
      </c>
      <c r="N2401" s="12" t="s">
        <v>241</v>
      </c>
      <c r="O2401" s="12" t="s">
        <v>7672</v>
      </c>
    </row>
    <row r="2402" spans="1:15">
      <c r="A2402" s="13" t="s">
        <v>1458</v>
      </c>
      <c r="B2402" s="13" t="s">
        <v>1459</v>
      </c>
      <c r="D2402" s="13" t="s">
        <v>1459</v>
      </c>
      <c r="E2402" s="13" t="s">
        <v>1458</v>
      </c>
      <c r="F2402" s="13" t="s">
        <v>259</v>
      </c>
      <c r="G2402" s="13" t="s">
        <v>10756</v>
      </c>
      <c r="H2402" s="13" t="s">
        <v>13</v>
      </c>
      <c r="I2402" s="13" t="s">
        <v>12877</v>
      </c>
      <c r="J2402" s="13" t="s">
        <v>10226</v>
      </c>
      <c r="K2402" s="13">
        <v>71219457</v>
      </c>
      <c r="L2402" s="13">
        <v>0</v>
      </c>
      <c r="M2402" s="12" t="s">
        <v>29</v>
      </c>
      <c r="N2402" s="12" t="s">
        <v>328</v>
      </c>
      <c r="O2402" s="12" t="s">
        <v>259</v>
      </c>
    </row>
    <row r="2403" spans="1:15">
      <c r="A2403" s="13" t="s">
        <v>1160</v>
      </c>
      <c r="B2403" s="13" t="s">
        <v>1162</v>
      </c>
      <c r="D2403" s="13" t="s">
        <v>1162</v>
      </c>
      <c r="E2403" s="13" t="s">
        <v>1160</v>
      </c>
      <c r="F2403" s="13" t="s">
        <v>1161</v>
      </c>
      <c r="G2403" s="13" t="s">
        <v>10756</v>
      </c>
      <c r="H2403" s="13" t="s">
        <v>4</v>
      </c>
      <c r="I2403" s="13" t="s">
        <v>12877</v>
      </c>
      <c r="J2403" s="13" t="s">
        <v>12047</v>
      </c>
      <c r="K2403" s="13">
        <v>27423136</v>
      </c>
      <c r="L2403" s="13">
        <v>0</v>
      </c>
      <c r="M2403" s="12" t="s">
        <v>29</v>
      </c>
      <c r="N2403" s="12" t="s">
        <v>556</v>
      </c>
      <c r="O2403" s="12" t="s">
        <v>1161</v>
      </c>
    </row>
    <row r="2404" spans="1:15">
      <c r="A2404" s="13" t="s">
        <v>1114</v>
      </c>
      <c r="B2404" s="13" t="s">
        <v>1117</v>
      </c>
      <c r="D2404" s="13" t="s">
        <v>1117</v>
      </c>
      <c r="E2404" s="13" t="s">
        <v>1114</v>
      </c>
      <c r="F2404" s="13" t="s">
        <v>1115</v>
      </c>
      <c r="G2404" s="13" t="s">
        <v>10756</v>
      </c>
      <c r="H2404" s="13" t="s">
        <v>4</v>
      </c>
      <c r="I2404" s="13" t="s">
        <v>12877</v>
      </c>
      <c r="J2404" s="13" t="s">
        <v>11127</v>
      </c>
      <c r="K2404" s="13">
        <v>22005495</v>
      </c>
      <c r="L2404" s="13">
        <v>0</v>
      </c>
      <c r="M2404" s="12" t="s">
        <v>29</v>
      </c>
      <c r="N2404" s="12" t="s">
        <v>1113</v>
      </c>
      <c r="O2404" s="12" t="s">
        <v>1116</v>
      </c>
    </row>
    <row r="2405" spans="1:15">
      <c r="A2405" s="13" t="s">
        <v>9196</v>
      </c>
      <c r="B2405" s="13" t="s">
        <v>7279</v>
      </c>
      <c r="D2405" s="13" t="s">
        <v>7279</v>
      </c>
      <c r="E2405" s="13" t="s">
        <v>9196</v>
      </c>
      <c r="F2405" s="13" t="s">
        <v>1130</v>
      </c>
      <c r="G2405" s="13" t="s">
        <v>10756</v>
      </c>
      <c r="H2405" s="13" t="s">
        <v>12</v>
      </c>
      <c r="I2405" s="13" t="s">
        <v>12877</v>
      </c>
      <c r="J2405" s="13" t="s">
        <v>12239</v>
      </c>
      <c r="K2405" s="13">
        <v>27360095</v>
      </c>
      <c r="L2405" s="13">
        <v>0</v>
      </c>
      <c r="M2405" s="12" t="s">
        <v>29</v>
      </c>
      <c r="N2405" s="12" t="s">
        <v>9437</v>
      </c>
      <c r="O2405" s="12" t="s">
        <v>1130</v>
      </c>
    </row>
    <row r="2406" spans="1:15">
      <c r="A2406" s="13" t="s">
        <v>1535</v>
      </c>
      <c r="B2406" s="13" t="s">
        <v>1537</v>
      </c>
      <c r="D2406" s="13" t="s">
        <v>1537</v>
      </c>
      <c r="E2406" s="13" t="s">
        <v>1535</v>
      </c>
      <c r="F2406" s="13" t="s">
        <v>5351</v>
      </c>
      <c r="G2406" s="13" t="s">
        <v>10756</v>
      </c>
      <c r="H2406" s="13" t="s">
        <v>12</v>
      </c>
      <c r="I2406" s="13" t="s">
        <v>12877</v>
      </c>
      <c r="J2406" s="13" t="s">
        <v>12048</v>
      </c>
      <c r="K2406" s="13">
        <v>89084282</v>
      </c>
      <c r="L2406" s="13">
        <v>0</v>
      </c>
      <c r="M2406" s="12" t="s">
        <v>29</v>
      </c>
      <c r="N2406" s="12" t="s">
        <v>1534</v>
      </c>
      <c r="O2406" s="12" t="s">
        <v>5351</v>
      </c>
    </row>
    <row r="2407" spans="1:15">
      <c r="A2407" s="13" t="s">
        <v>12049</v>
      </c>
      <c r="B2407" s="13" t="s">
        <v>7336</v>
      </c>
      <c r="D2407" s="13" t="s">
        <v>7336</v>
      </c>
      <c r="E2407" s="13" t="s">
        <v>12049</v>
      </c>
      <c r="F2407" s="13" t="s">
        <v>12050</v>
      </c>
      <c r="G2407" s="13" t="s">
        <v>10756</v>
      </c>
      <c r="H2407" s="13" t="s">
        <v>10</v>
      </c>
      <c r="I2407" s="13" t="s">
        <v>12877</v>
      </c>
      <c r="J2407" s="13" t="s">
        <v>12051</v>
      </c>
      <c r="K2407" s="13">
        <v>71219391</v>
      </c>
      <c r="L2407" s="13">
        <v>0</v>
      </c>
      <c r="M2407" s="12" t="s">
        <v>29</v>
      </c>
      <c r="N2407" s="12" t="s">
        <v>12431</v>
      </c>
      <c r="O2407" s="12" t="s">
        <v>12050</v>
      </c>
    </row>
    <row r="2408" spans="1:15">
      <c r="A2408" s="13" t="s">
        <v>10469</v>
      </c>
      <c r="B2408" s="13" t="s">
        <v>7183</v>
      </c>
      <c r="D2408" s="13" t="s">
        <v>7183</v>
      </c>
      <c r="E2408" s="13" t="s">
        <v>10469</v>
      </c>
      <c r="F2408" s="13" t="s">
        <v>1504</v>
      </c>
      <c r="G2408" s="13" t="s">
        <v>10756</v>
      </c>
      <c r="H2408" s="13" t="s">
        <v>10</v>
      </c>
      <c r="I2408" s="13" t="s">
        <v>12877</v>
      </c>
      <c r="J2408" s="13" t="s">
        <v>11878</v>
      </c>
      <c r="K2408" s="13">
        <v>87271665</v>
      </c>
      <c r="L2408" s="13">
        <v>0</v>
      </c>
      <c r="M2408" s="12" t="s">
        <v>29</v>
      </c>
      <c r="N2408" s="12" t="s">
        <v>1503</v>
      </c>
      <c r="O2408" s="12" t="s">
        <v>1504</v>
      </c>
    </row>
    <row r="2409" spans="1:15">
      <c r="A2409" s="13" t="s">
        <v>6460</v>
      </c>
      <c r="B2409" s="13" t="s">
        <v>5578</v>
      </c>
      <c r="D2409" s="13" t="s">
        <v>5578</v>
      </c>
      <c r="E2409" s="13" t="s">
        <v>6460</v>
      </c>
      <c r="F2409" s="13" t="s">
        <v>8926</v>
      </c>
      <c r="G2409" s="13" t="s">
        <v>10749</v>
      </c>
      <c r="H2409" s="13" t="s">
        <v>3</v>
      </c>
      <c r="I2409" s="13" t="s">
        <v>12877</v>
      </c>
      <c r="J2409" s="13" t="s">
        <v>10982</v>
      </c>
      <c r="K2409" s="13">
        <v>27305520</v>
      </c>
      <c r="L2409" s="13">
        <v>27305520</v>
      </c>
      <c r="M2409" s="12" t="s">
        <v>29</v>
      </c>
      <c r="N2409" s="12" t="s">
        <v>7673</v>
      </c>
      <c r="O2409" s="12" t="s">
        <v>8926</v>
      </c>
    </row>
    <row r="2410" spans="1:15">
      <c r="A2410" s="13" t="s">
        <v>6461</v>
      </c>
      <c r="B2410" s="13" t="s">
        <v>5583</v>
      </c>
      <c r="D2410" s="13" t="s">
        <v>5583</v>
      </c>
      <c r="E2410" s="13" t="s">
        <v>6461</v>
      </c>
      <c r="F2410" s="13" t="s">
        <v>832</v>
      </c>
      <c r="G2410" s="13" t="s">
        <v>185</v>
      </c>
      <c r="H2410" s="13" t="s">
        <v>3</v>
      </c>
      <c r="I2410" s="13" t="s">
        <v>12877</v>
      </c>
      <c r="J2410" s="13" t="s">
        <v>6462</v>
      </c>
      <c r="K2410" s="13">
        <v>24721391</v>
      </c>
      <c r="L2410" s="13">
        <v>0</v>
      </c>
      <c r="M2410" s="12" t="s">
        <v>29</v>
      </c>
      <c r="N2410" s="12" t="s">
        <v>7674</v>
      </c>
      <c r="O2410" s="12" t="s">
        <v>832</v>
      </c>
    </row>
    <row r="2411" spans="1:15">
      <c r="A2411" s="13" t="s">
        <v>5630</v>
      </c>
      <c r="B2411" s="13" t="s">
        <v>5585</v>
      </c>
      <c r="D2411" s="13" t="s">
        <v>5585</v>
      </c>
      <c r="E2411" s="13" t="s">
        <v>5630</v>
      </c>
      <c r="F2411" s="13" t="s">
        <v>5631</v>
      </c>
      <c r="G2411" s="13" t="s">
        <v>10845</v>
      </c>
      <c r="H2411" s="13" t="s">
        <v>5</v>
      </c>
      <c r="I2411" s="13" t="s">
        <v>12877</v>
      </c>
      <c r="J2411" s="13" t="s">
        <v>5632</v>
      </c>
      <c r="K2411" s="13">
        <v>85127225</v>
      </c>
      <c r="L2411" s="13">
        <v>0</v>
      </c>
      <c r="M2411" s="12" t="s">
        <v>29</v>
      </c>
      <c r="N2411" s="12" t="s">
        <v>1521</v>
      </c>
      <c r="O2411" s="12" t="s">
        <v>5631</v>
      </c>
    </row>
    <row r="2412" spans="1:15">
      <c r="A2412" s="13" t="s">
        <v>12053</v>
      </c>
      <c r="B2412" s="13" t="s">
        <v>12052</v>
      </c>
      <c r="D2412" s="13" t="s">
        <v>12052</v>
      </c>
      <c r="E2412" s="13" t="s">
        <v>12053</v>
      </c>
      <c r="F2412" s="13" t="s">
        <v>12054</v>
      </c>
      <c r="G2412" s="13" t="s">
        <v>10748</v>
      </c>
      <c r="H2412" s="13" t="s">
        <v>12</v>
      </c>
      <c r="I2412" s="13" t="s">
        <v>12877</v>
      </c>
      <c r="J2412" s="13" t="s">
        <v>13402</v>
      </c>
      <c r="K2412" s="13">
        <v>44090955</v>
      </c>
      <c r="L2412" s="13">
        <v>0</v>
      </c>
      <c r="M2412" s="12" t="s">
        <v>29</v>
      </c>
      <c r="N2412" s="12" t="s">
        <v>5783</v>
      </c>
      <c r="O2412" s="12" t="s">
        <v>12054</v>
      </c>
    </row>
    <row r="2413" spans="1:15">
      <c r="A2413" s="13" t="s">
        <v>13403</v>
      </c>
      <c r="B2413" s="13" t="s">
        <v>7249</v>
      </c>
      <c r="D2413" s="13" t="s">
        <v>7249</v>
      </c>
      <c r="E2413" s="13" t="s">
        <v>13403</v>
      </c>
      <c r="F2413" s="13" t="s">
        <v>1524</v>
      </c>
      <c r="G2413" s="13" t="s">
        <v>10748</v>
      </c>
      <c r="H2413" s="13" t="s">
        <v>7</v>
      </c>
      <c r="I2413" s="13" t="s">
        <v>12877</v>
      </c>
      <c r="J2413" s="13" t="s">
        <v>13404</v>
      </c>
      <c r="K2413" s="13">
        <v>22004501</v>
      </c>
      <c r="L2413" s="13">
        <v>0</v>
      </c>
      <c r="M2413" s="12" t="s">
        <v>29</v>
      </c>
      <c r="N2413" s="12" t="s">
        <v>3348</v>
      </c>
      <c r="O2413" s="12" t="s">
        <v>1524</v>
      </c>
    </row>
    <row r="2414" spans="1:15">
      <c r="A2414" s="13" t="s">
        <v>5989</v>
      </c>
      <c r="B2414" s="13" t="s">
        <v>5592</v>
      </c>
      <c r="D2414" s="13" t="s">
        <v>5592</v>
      </c>
      <c r="E2414" s="13" t="s">
        <v>5989</v>
      </c>
      <c r="F2414" s="13" t="s">
        <v>5990</v>
      </c>
      <c r="G2414" s="13" t="s">
        <v>10748</v>
      </c>
      <c r="H2414" s="13" t="s">
        <v>3</v>
      </c>
      <c r="I2414" s="13" t="s">
        <v>12877</v>
      </c>
      <c r="J2414" s="13" t="s">
        <v>13405</v>
      </c>
      <c r="K2414" s="13">
        <v>27107107</v>
      </c>
      <c r="L2414" s="13">
        <v>0</v>
      </c>
      <c r="M2414" s="12" t="s">
        <v>29</v>
      </c>
      <c r="N2414" s="12" t="s">
        <v>7675</v>
      </c>
      <c r="O2414" s="12" t="s">
        <v>5990</v>
      </c>
    </row>
    <row r="2415" spans="1:15">
      <c r="A2415" s="13" t="s">
        <v>7070</v>
      </c>
      <c r="B2415" s="13" t="s">
        <v>7071</v>
      </c>
      <c r="D2415" s="13" t="s">
        <v>7071</v>
      </c>
      <c r="E2415" s="13" t="s">
        <v>7070</v>
      </c>
      <c r="F2415" s="13" t="s">
        <v>7072</v>
      </c>
      <c r="G2415" s="13" t="s">
        <v>10748</v>
      </c>
      <c r="H2415" s="13" t="s">
        <v>12</v>
      </c>
      <c r="I2415" s="13" t="s">
        <v>12877</v>
      </c>
      <c r="J2415" s="13" t="s">
        <v>11128</v>
      </c>
      <c r="K2415" s="13">
        <v>44090951</v>
      </c>
      <c r="L2415" s="13">
        <v>0</v>
      </c>
      <c r="M2415" s="12" t="s">
        <v>29</v>
      </c>
      <c r="N2415" s="12" t="s">
        <v>4440</v>
      </c>
      <c r="O2415" s="12" t="s">
        <v>7072</v>
      </c>
    </row>
    <row r="2416" spans="1:15">
      <c r="A2416" s="13" t="s">
        <v>6447</v>
      </c>
      <c r="B2416" s="13" t="s">
        <v>5594</v>
      </c>
      <c r="D2416" s="13" t="s">
        <v>5594</v>
      </c>
      <c r="E2416" s="13" t="s">
        <v>6447</v>
      </c>
      <c r="F2416" s="13" t="s">
        <v>278</v>
      </c>
      <c r="G2416" s="13" t="s">
        <v>10748</v>
      </c>
      <c r="H2416" s="13" t="s">
        <v>9</v>
      </c>
      <c r="I2416" s="13" t="s">
        <v>12877</v>
      </c>
      <c r="J2416" s="13" t="s">
        <v>13406</v>
      </c>
      <c r="K2416" s="13">
        <v>44092708</v>
      </c>
      <c r="L2416" s="13">
        <v>0</v>
      </c>
      <c r="M2416" s="12" t="s">
        <v>29</v>
      </c>
      <c r="N2416" s="12" t="s">
        <v>7676</v>
      </c>
      <c r="O2416" s="12" t="s">
        <v>278</v>
      </c>
    </row>
    <row r="2417" spans="1:15">
      <c r="A2417" s="13" t="s">
        <v>2707</v>
      </c>
      <c r="B2417" s="13" t="s">
        <v>2710</v>
      </c>
      <c r="D2417" s="13" t="s">
        <v>2710</v>
      </c>
      <c r="E2417" s="13" t="s">
        <v>2707</v>
      </c>
      <c r="F2417" s="13" t="s">
        <v>2708</v>
      </c>
      <c r="G2417" s="13" t="s">
        <v>185</v>
      </c>
      <c r="H2417" s="13" t="s">
        <v>6</v>
      </c>
      <c r="I2417" s="13" t="s">
        <v>12877</v>
      </c>
      <c r="J2417" s="13" t="s">
        <v>11130</v>
      </c>
      <c r="K2417" s="13">
        <v>24743644</v>
      </c>
      <c r="L2417" s="13">
        <v>24743644</v>
      </c>
      <c r="M2417" s="12" t="s">
        <v>29</v>
      </c>
      <c r="N2417" s="12" t="s">
        <v>1037</v>
      </c>
      <c r="O2417" s="12" t="s">
        <v>2708</v>
      </c>
    </row>
    <row r="2418" spans="1:15">
      <c r="A2418" s="13" t="s">
        <v>2669</v>
      </c>
      <c r="B2418" s="13" t="s">
        <v>2670</v>
      </c>
      <c r="D2418" s="13" t="s">
        <v>2670</v>
      </c>
      <c r="E2418" s="13" t="s">
        <v>2669</v>
      </c>
      <c r="F2418" s="13" t="s">
        <v>593</v>
      </c>
      <c r="G2418" s="13" t="s">
        <v>185</v>
      </c>
      <c r="H2418" s="13" t="s">
        <v>186</v>
      </c>
      <c r="I2418" s="13" t="s">
        <v>12877</v>
      </c>
      <c r="J2418" s="13" t="s">
        <v>8718</v>
      </c>
      <c r="K2418" s="13">
        <v>24607574</v>
      </c>
      <c r="L2418" s="13">
        <v>0</v>
      </c>
      <c r="M2418" s="12" t="s">
        <v>29</v>
      </c>
      <c r="N2418" s="12" t="s">
        <v>859</v>
      </c>
      <c r="O2418" s="12" t="s">
        <v>593</v>
      </c>
    </row>
    <row r="2419" spans="1:15">
      <c r="A2419" s="13" t="s">
        <v>3771</v>
      </c>
      <c r="B2419" s="13" t="s">
        <v>3773</v>
      </c>
      <c r="D2419" s="13" t="s">
        <v>3773</v>
      </c>
      <c r="E2419" s="13" t="s">
        <v>3771</v>
      </c>
      <c r="F2419" s="13" t="s">
        <v>133</v>
      </c>
      <c r="G2419" s="13" t="s">
        <v>185</v>
      </c>
      <c r="H2419" s="13" t="s">
        <v>186</v>
      </c>
      <c r="I2419" s="13" t="s">
        <v>12877</v>
      </c>
      <c r="J2419" s="13" t="s">
        <v>3772</v>
      </c>
      <c r="K2419" s="13">
        <v>24610067</v>
      </c>
      <c r="L2419" s="13">
        <v>24610067</v>
      </c>
      <c r="M2419" s="12" t="s">
        <v>29</v>
      </c>
      <c r="N2419" s="12" t="s">
        <v>7677</v>
      </c>
      <c r="O2419" s="12" t="s">
        <v>133</v>
      </c>
    </row>
    <row r="2420" spans="1:15">
      <c r="A2420" s="13" t="s">
        <v>3009</v>
      </c>
      <c r="B2420" s="13" t="s">
        <v>3011</v>
      </c>
      <c r="D2420" s="13" t="s">
        <v>3011</v>
      </c>
      <c r="E2420" s="13" t="s">
        <v>3009</v>
      </c>
      <c r="F2420" s="13" t="s">
        <v>3010</v>
      </c>
      <c r="G2420" s="13" t="s">
        <v>185</v>
      </c>
      <c r="H2420" s="13" t="s">
        <v>3</v>
      </c>
      <c r="I2420" s="13" t="s">
        <v>12877</v>
      </c>
      <c r="J2420" s="13" t="s">
        <v>8885</v>
      </c>
      <c r="K2420" s="13">
        <v>24650778</v>
      </c>
      <c r="L2420" s="13">
        <v>24650778</v>
      </c>
      <c r="M2420" s="12" t="s">
        <v>29</v>
      </c>
      <c r="N2420" s="12" t="s">
        <v>6927</v>
      </c>
      <c r="O2420" s="12" t="s">
        <v>3010</v>
      </c>
    </row>
    <row r="2421" spans="1:15">
      <c r="A2421" s="13" t="s">
        <v>3138</v>
      </c>
      <c r="B2421" s="13" t="s">
        <v>3139</v>
      </c>
      <c r="D2421" s="13" t="s">
        <v>3139</v>
      </c>
      <c r="E2421" s="13" t="s">
        <v>3138</v>
      </c>
      <c r="F2421" s="13" t="s">
        <v>208</v>
      </c>
      <c r="G2421" s="13" t="s">
        <v>185</v>
      </c>
      <c r="H2421" s="13" t="s">
        <v>17</v>
      </c>
      <c r="I2421" s="13" t="s">
        <v>12877</v>
      </c>
      <c r="J2421" s="13" t="s">
        <v>11131</v>
      </c>
      <c r="K2421" s="13">
        <v>24780469</v>
      </c>
      <c r="L2421" s="13">
        <v>24780469</v>
      </c>
      <c r="M2421" s="12" t="s">
        <v>29</v>
      </c>
      <c r="N2421" s="12" t="s">
        <v>2436</v>
      </c>
      <c r="O2421" s="12" t="s">
        <v>208</v>
      </c>
    </row>
    <row r="2422" spans="1:15">
      <c r="A2422" s="13" t="s">
        <v>2916</v>
      </c>
      <c r="B2422" s="13" t="s">
        <v>2917</v>
      </c>
      <c r="D2422" s="13" t="s">
        <v>2917</v>
      </c>
      <c r="E2422" s="13" t="s">
        <v>2916</v>
      </c>
      <c r="F2422" s="13" t="s">
        <v>7678</v>
      </c>
      <c r="G2422" s="13" t="s">
        <v>185</v>
      </c>
      <c r="H2422" s="13" t="s">
        <v>19</v>
      </c>
      <c r="I2422" s="13" t="s">
        <v>12877</v>
      </c>
      <c r="J2422" s="13" t="s">
        <v>13407</v>
      </c>
      <c r="K2422" s="13">
        <v>72984061</v>
      </c>
      <c r="L2422" s="13">
        <v>0</v>
      </c>
      <c r="M2422" s="12" t="s">
        <v>29</v>
      </c>
      <c r="N2422" s="12" t="s">
        <v>2211</v>
      </c>
      <c r="O2422" s="12" t="s">
        <v>7678</v>
      </c>
    </row>
    <row r="2423" spans="1:15">
      <c r="A2423" s="13" t="s">
        <v>2893</v>
      </c>
      <c r="B2423" s="13" t="s">
        <v>2894</v>
      </c>
      <c r="D2423" s="13" t="s">
        <v>2894</v>
      </c>
      <c r="E2423" s="13" t="s">
        <v>2893</v>
      </c>
      <c r="F2423" s="13" t="s">
        <v>762</v>
      </c>
      <c r="G2423" s="13" t="s">
        <v>185</v>
      </c>
      <c r="H2423" s="13" t="s">
        <v>10</v>
      </c>
      <c r="I2423" s="13" t="s">
        <v>12877</v>
      </c>
      <c r="J2423" s="13" t="s">
        <v>9156</v>
      </c>
      <c r="K2423" s="13">
        <v>24695469</v>
      </c>
      <c r="L2423" s="13">
        <v>24695469</v>
      </c>
      <c r="M2423" s="12" t="s">
        <v>29</v>
      </c>
      <c r="N2423" s="12" t="s">
        <v>7679</v>
      </c>
      <c r="O2423" s="12" t="s">
        <v>762</v>
      </c>
    </row>
    <row r="2424" spans="1:15">
      <c r="A2424" s="13" t="s">
        <v>2750</v>
      </c>
      <c r="B2424" s="13" t="s">
        <v>2752</v>
      </c>
      <c r="D2424" s="13" t="s">
        <v>2752</v>
      </c>
      <c r="E2424" s="13" t="s">
        <v>2750</v>
      </c>
      <c r="F2424" s="13" t="s">
        <v>2751</v>
      </c>
      <c r="G2424" s="13" t="s">
        <v>185</v>
      </c>
      <c r="H2424" s="13" t="s">
        <v>7</v>
      </c>
      <c r="I2424" s="13" t="s">
        <v>12877</v>
      </c>
      <c r="J2424" s="13" t="s">
        <v>11048</v>
      </c>
      <c r="K2424" s="13">
        <v>22065011</v>
      </c>
      <c r="L2424" s="13">
        <v>44028568</v>
      </c>
      <c r="M2424" s="12" t="s">
        <v>29</v>
      </c>
      <c r="N2424" s="12" t="s">
        <v>2644</v>
      </c>
      <c r="O2424" s="12" t="s">
        <v>2751</v>
      </c>
    </row>
    <row r="2425" spans="1:15">
      <c r="A2425" s="13" t="s">
        <v>212</v>
      </c>
      <c r="B2425" s="13" t="s">
        <v>215</v>
      </c>
      <c r="D2425" s="13" t="s">
        <v>215</v>
      </c>
      <c r="E2425" s="13" t="s">
        <v>212</v>
      </c>
      <c r="F2425" s="13" t="s">
        <v>213</v>
      </c>
      <c r="G2425" s="13" t="s">
        <v>185</v>
      </c>
      <c r="H2425" s="13" t="s">
        <v>9</v>
      </c>
      <c r="I2425" s="13" t="s">
        <v>12877</v>
      </c>
      <c r="J2425" s="13" t="s">
        <v>214</v>
      </c>
      <c r="K2425" s="13">
        <v>24691132</v>
      </c>
      <c r="L2425" s="13">
        <v>24691132</v>
      </c>
      <c r="M2425" s="12" t="s">
        <v>29</v>
      </c>
      <c r="N2425" s="12" t="s">
        <v>7680</v>
      </c>
      <c r="O2425" s="12" t="s">
        <v>213</v>
      </c>
    </row>
    <row r="2426" spans="1:15">
      <c r="A2426" s="13" t="s">
        <v>1726</v>
      </c>
      <c r="B2426" s="13" t="s">
        <v>1728</v>
      </c>
      <c r="D2426" s="13" t="s">
        <v>1728</v>
      </c>
      <c r="E2426" s="13" t="s">
        <v>1726</v>
      </c>
      <c r="F2426" s="13" t="s">
        <v>1727</v>
      </c>
      <c r="G2426" s="13" t="s">
        <v>10749</v>
      </c>
      <c r="H2426" s="13" t="s">
        <v>5</v>
      </c>
      <c r="I2426" s="13" t="s">
        <v>12877</v>
      </c>
      <c r="J2426" s="13" t="s">
        <v>11132</v>
      </c>
      <c r="K2426" s="13">
        <v>22005061</v>
      </c>
      <c r="L2426" s="13">
        <v>27300744</v>
      </c>
      <c r="M2426" s="12" t="s">
        <v>29</v>
      </c>
      <c r="N2426" s="12" t="s">
        <v>1725</v>
      </c>
      <c r="O2426" s="12" t="s">
        <v>1727</v>
      </c>
    </row>
    <row r="2427" spans="1:15">
      <c r="A2427" s="13" t="s">
        <v>10472</v>
      </c>
      <c r="B2427" s="13" t="s">
        <v>10471</v>
      </c>
      <c r="D2427" s="13" t="s">
        <v>10471</v>
      </c>
      <c r="E2427" s="13" t="s">
        <v>10472</v>
      </c>
      <c r="F2427" s="13" t="s">
        <v>1451</v>
      </c>
      <c r="G2427" s="13" t="s">
        <v>10753</v>
      </c>
      <c r="H2427" s="13" t="s">
        <v>10</v>
      </c>
      <c r="I2427" s="13" t="s">
        <v>12877</v>
      </c>
      <c r="J2427" s="13" t="s">
        <v>12055</v>
      </c>
      <c r="K2427" s="13">
        <v>27971903</v>
      </c>
      <c r="L2427" s="13">
        <v>0</v>
      </c>
      <c r="M2427" s="12" t="s">
        <v>29</v>
      </c>
      <c r="N2427" s="12" t="s">
        <v>5487</v>
      </c>
      <c r="O2427" s="12" t="s">
        <v>1451</v>
      </c>
    </row>
    <row r="2428" spans="1:15">
      <c r="A2428" s="13" t="s">
        <v>5452</v>
      </c>
      <c r="B2428" s="13" t="s">
        <v>5454</v>
      </c>
      <c r="D2428" s="13" t="s">
        <v>5454</v>
      </c>
      <c r="E2428" s="13" t="s">
        <v>5452</v>
      </c>
      <c r="F2428" s="13" t="s">
        <v>5453</v>
      </c>
      <c r="G2428" s="13" t="s">
        <v>10753</v>
      </c>
      <c r="H2428" s="13" t="s">
        <v>4</v>
      </c>
      <c r="I2428" s="13" t="s">
        <v>12877</v>
      </c>
      <c r="J2428" s="13" t="s">
        <v>6936</v>
      </c>
      <c r="K2428" s="13">
        <v>27972941</v>
      </c>
      <c r="L2428" s="13">
        <v>27972941</v>
      </c>
      <c r="M2428" s="12" t="s">
        <v>29</v>
      </c>
      <c r="N2428" s="12" t="s">
        <v>5451</v>
      </c>
      <c r="O2428" s="12" t="s">
        <v>5453</v>
      </c>
    </row>
    <row r="2429" spans="1:15">
      <c r="A2429" s="13" t="s">
        <v>6444</v>
      </c>
      <c r="B2429" s="13" t="s">
        <v>5618</v>
      </c>
      <c r="D2429" s="13" t="s">
        <v>5618</v>
      </c>
      <c r="E2429" s="13" t="s">
        <v>6444</v>
      </c>
      <c r="F2429" s="13" t="s">
        <v>6445</v>
      </c>
      <c r="G2429" s="13" t="s">
        <v>10753</v>
      </c>
      <c r="H2429" s="13" t="s">
        <v>12</v>
      </c>
      <c r="I2429" s="13" t="s">
        <v>12877</v>
      </c>
      <c r="J2429" s="13" t="s">
        <v>13408</v>
      </c>
      <c r="K2429" s="13">
        <v>27550459</v>
      </c>
      <c r="L2429" s="13">
        <v>27550459</v>
      </c>
      <c r="M2429" s="12" t="s">
        <v>29</v>
      </c>
      <c r="N2429" s="12" t="s">
        <v>7681</v>
      </c>
      <c r="O2429" s="12" t="s">
        <v>6445</v>
      </c>
    </row>
    <row r="2430" spans="1:15">
      <c r="A2430" s="13" t="s">
        <v>11134</v>
      </c>
      <c r="B2430" s="13" t="s">
        <v>11133</v>
      </c>
      <c r="D2430" s="13" t="s">
        <v>11133</v>
      </c>
      <c r="E2430" s="13" t="s">
        <v>11134</v>
      </c>
      <c r="F2430" s="13" t="s">
        <v>762</v>
      </c>
      <c r="G2430" s="13" t="s">
        <v>10845</v>
      </c>
      <c r="H2430" s="13" t="s">
        <v>7</v>
      </c>
      <c r="I2430" s="13" t="s">
        <v>12877</v>
      </c>
      <c r="J2430" s="13" t="s">
        <v>11135</v>
      </c>
      <c r="K2430" s="13">
        <v>0</v>
      </c>
      <c r="L2430" s="13">
        <v>0</v>
      </c>
      <c r="M2430" s="12" t="s">
        <v>29</v>
      </c>
      <c r="N2430" s="12" t="s">
        <v>11136</v>
      </c>
      <c r="O2430" s="12" t="s">
        <v>762</v>
      </c>
    </row>
    <row r="2431" spans="1:15">
      <c r="A2431" s="13" t="s">
        <v>11138</v>
      </c>
      <c r="B2431" s="13" t="s">
        <v>11137</v>
      </c>
      <c r="D2431" s="13" t="s">
        <v>11137</v>
      </c>
      <c r="E2431" s="13" t="s">
        <v>11138</v>
      </c>
      <c r="F2431" s="13" t="s">
        <v>185</v>
      </c>
      <c r="G2431" s="13" t="s">
        <v>10753</v>
      </c>
      <c r="H2431" s="13" t="s">
        <v>5</v>
      </c>
      <c r="I2431" s="13" t="s">
        <v>12877</v>
      </c>
      <c r="J2431" s="13" t="s">
        <v>11139</v>
      </c>
      <c r="K2431" s="13">
        <v>27590016</v>
      </c>
      <c r="L2431" s="13">
        <v>27590142</v>
      </c>
      <c r="M2431" s="12" t="s">
        <v>29</v>
      </c>
      <c r="N2431" s="12" t="s">
        <v>4382</v>
      </c>
      <c r="O2431" s="12" t="s">
        <v>185</v>
      </c>
    </row>
    <row r="2432" spans="1:15">
      <c r="A2432" s="13" t="s">
        <v>5536</v>
      </c>
      <c r="B2432" s="13" t="s">
        <v>5538</v>
      </c>
      <c r="D2432" s="13" t="s">
        <v>5538</v>
      </c>
      <c r="E2432" s="13" t="s">
        <v>5536</v>
      </c>
      <c r="F2432" s="13" t="s">
        <v>5537</v>
      </c>
      <c r="G2432" s="13" t="s">
        <v>10753</v>
      </c>
      <c r="H2432" s="13" t="s">
        <v>5</v>
      </c>
      <c r="I2432" s="13" t="s">
        <v>12877</v>
      </c>
      <c r="J2432" s="13" t="s">
        <v>13051</v>
      </c>
      <c r="K2432" s="13">
        <v>0</v>
      </c>
      <c r="L2432" s="13">
        <v>27590142</v>
      </c>
      <c r="M2432" s="12" t="s">
        <v>29</v>
      </c>
      <c r="N2432" s="12" t="s">
        <v>2276</v>
      </c>
      <c r="O2432" s="12" t="s">
        <v>5537</v>
      </c>
    </row>
    <row r="2433" spans="1:15">
      <c r="A2433" s="13" t="s">
        <v>5381</v>
      </c>
      <c r="B2433" s="13" t="s">
        <v>5383</v>
      </c>
      <c r="D2433" s="13" t="s">
        <v>5383</v>
      </c>
      <c r="E2433" s="13" t="s">
        <v>5381</v>
      </c>
      <c r="F2433" s="13" t="s">
        <v>5382</v>
      </c>
      <c r="G2433" s="13" t="s">
        <v>10845</v>
      </c>
      <c r="H2433" s="13" t="s">
        <v>3</v>
      </c>
      <c r="I2433" s="13" t="s">
        <v>12877</v>
      </c>
      <c r="J2433" s="13" t="s">
        <v>8841</v>
      </c>
      <c r="K2433" s="13">
        <v>88460856</v>
      </c>
      <c r="L2433" s="13">
        <v>27510145</v>
      </c>
      <c r="M2433" s="12" t="s">
        <v>29</v>
      </c>
      <c r="N2433" s="12" t="s">
        <v>7043</v>
      </c>
      <c r="O2433" s="12" t="s">
        <v>5382</v>
      </c>
    </row>
    <row r="2434" spans="1:15">
      <c r="A2434" s="13" t="s">
        <v>5350</v>
      </c>
      <c r="B2434" s="13" t="s">
        <v>5352</v>
      </c>
      <c r="D2434" s="13" t="s">
        <v>5352</v>
      </c>
      <c r="E2434" s="13" t="s">
        <v>5350</v>
      </c>
      <c r="F2434" s="13" t="s">
        <v>1536</v>
      </c>
      <c r="G2434" s="13" t="s">
        <v>10845</v>
      </c>
      <c r="H2434" s="13" t="s">
        <v>6</v>
      </c>
      <c r="I2434" s="13" t="s">
        <v>12877</v>
      </c>
      <c r="J2434" s="13" t="s">
        <v>10473</v>
      </c>
      <c r="K2434" s="13">
        <v>0</v>
      </c>
      <c r="L2434" s="13">
        <v>0</v>
      </c>
      <c r="M2434" s="12" t="s">
        <v>29</v>
      </c>
      <c r="N2434" s="12" t="s">
        <v>5349</v>
      </c>
      <c r="O2434" s="12" t="s">
        <v>1536</v>
      </c>
    </row>
    <row r="2435" spans="1:15">
      <c r="A2435" s="13" t="s">
        <v>6430</v>
      </c>
      <c r="B2435" s="13" t="s">
        <v>5622</v>
      </c>
      <c r="D2435" s="13" t="s">
        <v>5622</v>
      </c>
      <c r="E2435" s="13" t="s">
        <v>6430</v>
      </c>
      <c r="F2435" s="13" t="s">
        <v>5351</v>
      </c>
      <c r="G2435" s="13" t="s">
        <v>3519</v>
      </c>
      <c r="H2435" s="13" t="s">
        <v>10</v>
      </c>
      <c r="I2435" s="13" t="s">
        <v>12877</v>
      </c>
      <c r="J2435" s="13" t="s">
        <v>7075</v>
      </c>
      <c r="K2435" s="13">
        <v>25140441</v>
      </c>
      <c r="L2435" s="13">
        <v>0</v>
      </c>
      <c r="M2435" s="12" t="s">
        <v>29</v>
      </c>
      <c r="N2435" s="12" t="s">
        <v>7682</v>
      </c>
      <c r="O2435" s="12" t="s">
        <v>5351</v>
      </c>
    </row>
    <row r="2436" spans="1:15">
      <c r="A2436" s="13" t="s">
        <v>6367</v>
      </c>
      <c r="B2436" s="13" t="s">
        <v>5623</v>
      </c>
      <c r="D2436" s="13" t="s">
        <v>5623</v>
      </c>
      <c r="E2436" s="13" t="s">
        <v>6367</v>
      </c>
      <c r="F2436" s="13" t="s">
        <v>6368</v>
      </c>
      <c r="G2436" s="13" t="s">
        <v>3519</v>
      </c>
      <c r="H2436" s="13" t="s">
        <v>10</v>
      </c>
      <c r="I2436" s="13" t="s">
        <v>12877</v>
      </c>
      <c r="J2436" s="13" t="s">
        <v>12056</v>
      </c>
      <c r="K2436" s="13">
        <v>86408353</v>
      </c>
      <c r="L2436" s="13">
        <v>0</v>
      </c>
      <c r="M2436" s="12" t="s">
        <v>29</v>
      </c>
      <c r="N2436" s="12" t="s">
        <v>7683</v>
      </c>
      <c r="O2436" s="12" t="s">
        <v>6368</v>
      </c>
    </row>
    <row r="2437" spans="1:15">
      <c r="A2437" s="13" t="s">
        <v>6337</v>
      </c>
      <c r="B2437" s="13" t="s">
        <v>5624</v>
      </c>
      <c r="D2437" s="13" t="s">
        <v>5624</v>
      </c>
      <c r="E2437" s="13" t="s">
        <v>6337</v>
      </c>
      <c r="F2437" s="13" t="s">
        <v>6338</v>
      </c>
      <c r="G2437" s="13" t="s">
        <v>3519</v>
      </c>
      <c r="H2437" s="13" t="s">
        <v>10</v>
      </c>
      <c r="I2437" s="13" t="s">
        <v>12877</v>
      </c>
      <c r="J2437" s="13" t="s">
        <v>12096</v>
      </c>
      <c r="K2437" s="13">
        <v>25140481</v>
      </c>
      <c r="L2437" s="13">
        <v>0</v>
      </c>
      <c r="M2437" s="12" t="s">
        <v>29</v>
      </c>
      <c r="N2437" s="12" t="s">
        <v>7684</v>
      </c>
      <c r="O2437" s="12" t="s">
        <v>6338</v>
      </c>
    </row>
    <row r="2438" spans="1:15">
      <c r="A2438" s="13" t="s">
        <v>6339</v>
      </c>
      <c r="B2438" s="13" t="s">
        <v>5627</v>
      </c>
      <c r="D2438" s="13" t="s">
        <v>5627</v>
      </c>
      <c r="E2438" s="13" t="s">
        <v>6339</v>
      </c>
      <c r="F2438" s="13" t="s">
        <v>6340</v>
      </c>
      <c r="G2438" s="13" t="s">
        <v>3519</v>
      </c>
      <c r="H2438" s="13" t="s">
        <v>10</v>
      </c>
      <c r="I2438" s="13" t="s">
        <v>12877</v>
      </c>
      <c r="J2438" s="13" t="s">
        <v>6830</v>
      </c>
      <c r="K2438" s="13">
        <v>22064595</v>
      </c>
      <c r="L2438" s="13">
        <v>0</v>
      </c>
      <c r="M2438" s="12" t="s">
        <v>29</v>
      </c>
      <c r="N2438" s="12" t="s">
        <v>7685</v>
      </c>
      <c r="O2438" s="12" t="s">
        <v>6340</v>
      </c>
    </row>
    <row r="2439" spans="1:15">
      <c r="A2439" s="13" t="s">
        <v>3673</v>
      </c>
      <c r="B2439" s="13" t="s">
        <v>3675</v>
      </c>
      <c r="D2439" s="13" t="s">
        <v>3675</v>
      </c>
      <c r="E2439" s="13" t="s">
        <v>3673</v>
      </c>
      <c r="F2439" s="13" t="s">
        <v>3674</v>
      </c>
      <c r="G2439" s="13" t="s">
        <v>3519</v>
      </c>
      <c r="H2439" s="13" t="s">
        <v>13</v>
      </c>
      <c r="I2439" s="13" t="s">
        <v>12877</v>
      </c>
      <c r="J2439" s="13" t="s">
        <v>9438</v>
      </c>
      <c r="K2439" s="13">
        <v>89638479</v>
      </c>
      <c r="L2439" s="13">
        <v>0</v>
      </c>
      <c r="M2439" s="12" t="s">
        <v>29</v>
      </c>
      <c r="N2439" s="12" t="s">
        <v>299</v>
      </c>
      <c r="O2439" s="12" t="s">
        <v>3674</v>
      </c>
    </row>
    <row r="2440" spans="1:15">
      <c r="A2440" s="13" t="s">
        <v>1519</v>
      </c>
      <c r="B2440" s="13" t="s">
        <v>1521</v>
      </c>
      <c r="D2440" s="13" t="s">
        <v>1521</v>
      </c>
      <c r="E2440" s="13" t="s">
        <v>1519</v>
      </c>
      <c r="F2440" s="13" t="s">
        <v>1520</v>
      </c>
      <c r="G2440" s="13" t="s">
        <v>10756</v>
      </c>
      <c r="H2440" s="13" t="s">
        <v>10</v>
      </c>
      <c r="I2440" s="13" t="s">
        <v>12877</v>
      </c>
      <c r="J2440" s="13" t="s">
        <v>13409</v>
      </c>
      <c r="K2440" s="13">
        <v>71219358</v>
      </c>
      <c r="L2440" s="13">
        <v>0</v>
      </c>
      <c r="M2440" s="12" t="s">
        <v>29</v>
      </c>
      <c r="N2440" s="12" t="s">
        <v>7686</v>
      </c>
      <c r="O2440" s="12" t="s">
        <v>1520</v>
      </c>
    </row>
    <row r="2441" spans="1:15">
      <c r="A2441" s="13" t="s">
        <v>9694</v>
      </c>
      <c r="B2441" s="13" t="s">
        <v>7184</v>
      </c>
      <c r="D2441" s="13" t="s">
        <v>7184</v>
      </c>
      <c r="E2441" s="13" t="s">
        <v>9694</v>
      </c>
      <c r="F2441" s="13" t="s">
        <v>9923</v>
      </c>
      <c r="G2441" s="13" t="s">
        <v>3519</v>
      </c>
      <c r="H2441" s="13" t="s">
        <v>13</v>
      </c>
      <c r="I2441" s="13" t="s">
        <v>12877</v>
      </c>
      <c r="J2441" s="13" t="s">
        <v>9924</v>
      </c>
      <c r="K2441" s="13">
        <v>85583876</v>
      </c>
      <c r="L2441" s="13">
        <v>0</v>
      </c>
      <c r="M2441" s="12" t="s">
        <v>29</v>
      </c>
      <c r="N2441" s="12" t="s">
        <v>9987</v>
      </c>
      <c r="O2441" s="12" t="s">
        <v>9923</v>
      </c>
    </row>
    <row r="2442" spans="1:15">
      <c r="A2442" s="13" t="s">
        <v>5378</v>
      </c>
      <c r="B2442" s="13" t="s">
        <v>5379</v>
      </c>
      <c r="D2442" s="13" t="s">
        <v>5379</v>
      </c>
      <c r="E2442" s="13" t="s">
        <v>5378</v>
      </c>
      <c r="F2442" s="13" t="s">
        <v>832</v>
      </c>
      <c r="G2442" s="13" t="s">
        <v>115</v>
      </c>
      <c r="H2442" s="13" t="s">
        <v>14</v>
      </c>
      <c r="I2442" s="13" t="s">
        <v>12877</v>
      </c>
      <c r="J2442" s="13" t="s">
        <v>13410</v>
      </c>
      <c r="K2442" s="13">
        <v>27321489</v>
      </c>
      <c r="L2442" s="13">
        <v>27321489</v>
      </c>
      <c r="M2442" s="12" t="s">
        <v>29</v>
      </c>
      <c r="N2442" s="12" t="s">
        <v>5303</v>
      </c>
      <c r="O2442" s="12" t="s">
        <v>832</v>
      </c>
    </row>
    <row r="2443" spans="1:15">
      <c r="A2443" s="13" t="s">
        <v>4279</v>
      </c>
      <c r="B2443" s="13" t="s">
        <v>4281</v>
      </c>
      <c r="D2443" s="13" t="s">
        <v>4281</v>
      </c>
      <c r="E2443" s="13" t="s">
        <v>4279</v>
      </c>
      <c r="F2443" s="13" t="s">
        <v>4280</v>
      </c>
      <c r="G2443" s="13" t="s">
        <v>4179</v>
      </c>
      <c r="H2443" s="13" t="s">
        <v>6</v>
      </c>
      <c r="I2443" s="13" t="s">
        <v>12877</v>
      </c>
      <c r="J2443" s="13" t="s">
        <v>12057</v>
      </c>
      <c r="K2443" s="13">
        <v>26518083</v>
      </c>
      <c r="L2443" s="13">
        <v>88135404</v>
      </c>
      <c r="M2443" s="12" t="s">
        <v>29</v>
      </c>
      <c r="N2443" s="12" t="s">
        <v>3092</v>
      </c>
      <c r="O2443" s="12" t="s">
        <v>4280</v>
      </c>
    </row>
    <row r="2444" spans="1:15">
      <c r="A2444" s="13" t="s">
        <v>4395</v>
      </c>
      <c r="B2444" s="13" t="s">
        <v>4396</v>
      </c>
      <c r="D2444" s="13" t="s">
        <v>4396</v>
      </c>
      <c r="E2444" s="13" t="s">
        <v>4395</v>
      </c>
      <c r="F2444" s="13" t="s">
        <v>174</v>
      </c>
      <c r="G2444" s="13" t="s">
        <v>4179</v>
      </c>
      <c r="H2444" s="13" t="s">
        <v>12</v>
      </c>
      <c r="I2444" s="13" t="s">
        <v>12877</v>
      </c>
      <c r="J2444" s="13" t="s">
        <v>8789</v>
      </c>
      <c r="K2444" s="13">
        <v>26558263</v>
      </c>
      <c r="L2444" s="13">
        <v>26558263</v>
      </c>
      <c r="M2444" s="12" t="s">
        <v>29</v>
      </c>
      <c r="N2444" s="12" t="s">
        <v>4394</v>
      </c>
      <c r="O2444" s="12" t="s">
        <v>174</v>
      </c>
    </row>
    <row r="2445" spans="1:15">
      <c r="A2445" s="13" t="s">
        <v>6441</v>
      </c>
      <c r="B2445" s="13" t="s">
        <v>5642</v>
      </c>
      <c r="D2445" s="13" t="s">
        <v>5642</v>
      </c>
      <c r="E2445" s="13" t="s">
        <v>6441</v>
      </c>
      <c r="F2445" s="13" t="s">
        <v>1060</v>
      </c>
      <c r="G2445" s="13" t="s">
        <v>167</v>
      </c>
      <c r="H2445" s="13" t="s">
        <v>12</v>
      </c>
      <c r="I2445" s="13" t="s">
        <v>12877</v>
      </c>
      <c r="J2445" s="13" t="s">
        <v>13411</v>
      </c>
      <c r="K2445" s="13">
        <v>24708313</v>
      </c>
      <c r="L2445" s="13">
        <v>24708313</v>
      </c>
      <c r="M2445" s="12" t="s">
        <v>29</v>
      </c>
      <c r="N2445" s="12" t="s">
        <v>7687</v>
      </c>
      <c r="O2445" s="12" t="s">
        <v>1060</v>
      </c>
    </row>
    <row r="2446" spans="1:15">
      <c r="A2446" s="13" t="s">
        <v>4072</v>
      </c>
      <c r="B2446" s="13" t="s">
        <v>4074</v>
      </c>
      <c r="D2446" s="13" t="s">
        <v>4074</v>
      </c>
      <c r="E2446" s="13" t="s">
        <v>4072</v>
      </c>
      <c r="F2446" s="13" t="s">
        <v>2741</v>
      </c>
      <c r="G2446" s="13" t="s">
        <v>167</v>
      </c>
      <c r="H2446" s="13" t="s">
        <v>10</v>
      </c>
      <c r="I2446" s="13" t="s">
        <v>12877</v>
      </c>
      <c r="J2446" s="13" t="s">
        <v>4073</v>
      </c>
      <c r="K2446" s="13">
        <v>84317035</v>
      </c>
      <c r="L2446" s="13">
        <v>0</v>
      </c>
      <c r="M2446" s="12" t="s">
        <v>29</v>
      </c>
      <c r="N2446" s="12" t="s">
        <v>4071</v>
      </c>
      <c r="O2446" s="12" t="s">
        <v>2741</v>
      </c>
    </row>
    <row r="2447" spans="1:15">
      <c r="A2447" s="13" t="s">
        <v>8576</v>
      </c>
      <c r="B2447" s="13" t="s">
        <v>723</v>
      </c>
      <c r="D2447" s="13" t="s">
        <v>723</v>
      </c>
      <c r="E2447" s="13" t="s">
        <v>8576</v>
      </c>
      <c r="F2447" s="13" t="s">
        <v>8641</v>
      </c>
      <c r="G2447" s="13" t="s">
        <v>43</v>
      </c>
      <c r="H2447" s="13" t="s">
        <v>9</v>
      </c>
      <c r="I2447" s="13" t="s">
        <v>12877</v>
      </c>
      <c r="J2447" s="13" t="s">
        <v>10475</v>
      </c>
      <c r="K2447" s="13">
        <v>25444710</v>
      </c>
      <c r="L2447" s="13">
        <v>0</v>
      </c>
      <c r="M2447" s="12" t="s">
        <v>29</v>
      </c>
      <c r="N2447" s="12" t="s">
        <v>193</v>
      </c>
      <c r="O2447" s="12" t="s">
        <v>8641</v>
      </c>
    </row>
    <row r="2448" spans="1:15">
      <c r="A2448" s="13" t="s">
        <v>6448</v>
      </c>
      <c r="B2448" s="13" t="s">
        <v>5648</v>
      </c>
      <c r="D2448" s="13" t="s">
        <v>5648</v>
      </c>
      <c r="E2448" s="13" t="s">
        <v>6448</v>
      </c>
      <c r="F2448" s="13" t="s">
        <v>6449</v>
      </c>
      <c r="G2448" s="13" t="s">
        <v>10748</v>
      </c>
      <c r="H2448" s="13" t="s">
        <v>9</v>
      </c>
      <c r="I2448" s="13" t="s">
        <v>12877</v>
      </c>
      <c r="J2448" s="13" t="s">
        <v>6450</v>
      </c>
      <c r="K2448" s="13">
        <v>44091832</v>
      </c>
      <c r="L2448" s="13">
        <v>0</v>
      </c>
      <c r="M2448" s="12" t="s">
        <v>29</v>
      </c>
      <c r="N2448" s="12" t="s">
        <v>7688</v>
      </c>
      <c r="O2448" s="12" t="s">
        <v>6449</v>
      </c>
    </row>
    <row r="2449" spans="1:15">
      <c r="A2449" s="13" t="s">
        <v>6471</v>
      </c>
      <c r="B2449" s="13" t="s">
        <v>5651</v>
      </c>
      <c r="D2449" s="13" t="s">
        <v>5651</v>
      </c>
      <c r="E2449" s="13" t="s">
        <v>6471</v>
      </c>
      <c r="F2449" s="13" t="s">
        <v>9925</v>
      </c>
      <c r="G2449" s="13" t="s">
        <v>172</v>
      </c>
      <c r="H2449" s="13" t="s">
        <v>3</v>
      </c>
      <c r="I2449" s="13" t="s">
        <v>12725</v>
      </c>
      <c r="J2449" s="13" t="s">
        <v>7077</v>
      </c>
      <c r="K2449" s="13">
        <v>22633661</v>
      </c>
      <c r="L2449" s="13">
        <v>0</v>
      </c>
      <c r="M2449" s="12" t="s">
        <v>29</v>
      </c>
      <c r="N2449" s="12" t="s">
        <v>7689</v>
      </c>
      <c r="O2449" s="12" t="s">
        <v>9925</v>
      </c>
    </row>
    <row r="2450" spans="1:15">
      <c r="A2450" s="13" t="s">
        <v>6416</v>
      </c>
      <c r="B2450" s="13" t="s">
        <v>5658</v>
      </c>
      <c r="D2450" s="13" t="s">
        <v>5658</v>
      </c>
      <c r="E2450" s="13" t="s">
        <v>6416</v>
      </c>
      <c r="F2450" s="13" t="s">
        <v>6791</v>
      </c>
      <c r="G2450" s="13" t="s">
        <v>10767</v>
      </c>
      <c r="H2450" s="13" t="s">
        <v>7</v>
      </c>
      <c r="I2450" s="13" t="s">
        <v>12877</v>
      </c>
      <c r="J2450" s="13" t="s">
        <v>10451</v>
      </c>
      <c r="K2450" s="13">
        <v>22064521</v>
      </c>
      <c r="L2450" s="13">
        <v>0</v>
      </c>
      <c r="M2450" s="12" t="s">
        <v>29</v>
      </c>
      <c r="N2450" s="12" t="s">
        <v>7690</v>
      </c>
      <c r="O2450" s="12" t="s">
        <v>6791</v>
      </c>
    </row>
    <row r="2451" spans="1:15">
      <c r="A2451" s="13" t="s">
        <v>6308</v>
      </c>
      <c r="B2451" s="13" t="s">
        <v>5659</v>
      </c>
      <c r="D2451" s="13" t="s">
        <v>5659</v>
      </c>
      <c r="E2451" s="13" t="s">
        <v>6308</v>
      </c>
      <c r="F2451" s="13" t="s">
        <v>2737</v>
      </c>
      <c r="G2451" s="13" t="s">
        <v>10767</v>
      </c>
      <c r="H2451" s="13" t="s">
        <v>7</v>
      </c>
      <c r="I2451" s="13" t="s">
        <v>12877</v>
      </c>
      <c r="J2451" s="13" t="s">
        <v>10593</v>
      </c>
      <c r="K2451" s="13">
        <v>22005086</v>
      </c>
      <c r="L2451" s="13">
        <v>0</v>
      </c>
      <c r="M2451" s="12" t="s">
        <v>29</v>
      </c>
      <c r="N2451" s="12" t="s">
        <v>7691</v>
      </c>
      <c r="O2451" s="12" t="s">
        <v>2737</v>
      </c>
    </row>
    <row r="2452" spans="1:15">
      <c r="A2452" s="13" t="s">
        <v>3884</v>
      </c>
      <c r="B2452" s="13" t="s">
        <v>3886</v>
      </c>
      <c r="D2452" s="13" t="s">
        <v>3886</v>
      </c>
      <c r="E2452" s="13" t="s">
        <v>3884</v>
      </c>
      <c r="F2452" s="13" t="s">
        <v>3885</v>
      </c>
      <c r="G2452" s="13" t="s">
        <v>10767</v>
      </c>
      <c r="H2452" s="13" t="s">
        <v>7</v>
      </c>
      <c r="I2452" s="13" t="s">
        <v>12877</v>
      </c>
      <c r="J2452" s="13" t="s">
        <v>9439</v>
      </c>
      <c r="K2452" s="13">
        <v>44056307</v>
      </c>
      <c r="L2452" s="13">
        <v>0</v>
      </c>
      <c r="M2452" s="12" t="s">
        <v>29</v>
      </c>
      <c r="N2452" s="12" t="s">
        <v>3883</v>
      </c>
      <c r="O2452" s="12" t="s">
        <v>3885</v>
      </c>
    </row>
    <row r="2453" spans="1:15">
      <c r="A2453" s="13" t="s">
        <v>3924</v>
      </c>
      <c r="B2453" s="13" t="s">
        <v>3926</v>
      </c>
      <c r="D2453" s="13" t="s">
        <v>3926</v>
      </c>
      <c r="E2453" s="13" t="s">
        <v>3924</v>
      </c>
      <c r="F2453" s="13" t="s">
        <v>3925</v>
      </c>
      <c r="G2453" s="13" t="s">
        <v>10767</v>
      </c>
      <c r="H2453" s="13" t="s">
        <v>6</v>
      </c>
      <c r="I2453" s="13" t="s">
        <v>12877</v>
      </c>
      <c r="J2453" s="13" t="s">
        <v>11140</v>
      </c>
      <c r="K2453" s="13">
        <v>44056135</v>
      </c>
      <c r="L2453" s="13">
        <v>0</v>
      </c>
      <c r="M2453" s="12" t="s">
        <v>29</v>
      </c>
      <c r="N2453" s="12" t="s">
        <v>7692</v>
      </c>
      <c r="O2453" s="12" t="s">
        <v>3925</v>
      </c>
    </row>
    <row r="2454" spans="1:15">
      <c r="A2454" s="13" t="s">
        <v>4537</v>
      </c>
      <c r="B2454" s="13" t="s">
        <v>4539</v>
      </c>
      <c r="D2454" s="13" t="s">
        <v>4539</v>
      </c>
      <c r="E2454" s="13" t="s">
        <v>4537</v>
      </c>
      <c r="F2454" s="13" t="s">
        <v>4538</v>
      </c>
      <c r="G2454" s="13" t="s">
        <v>195</v>
      </c>
      <c r="H2454" s="13" t="s">
        <v>9</v>
      </c>
      <c r="I2454" s="13" t="s">
        <v>12877</v>
      </c>
      <c r="J2454" s="13" t="s">
        <v>10995</v>
      </c>
      <c r="K2454" s="13">
        <v>26721112</v>
      </c>
      <c r="L2454" s="13">
        <v>26721112</v>
      </c>
      <c r="M2454" s="12" t="s">
        <v>29</v>
      </c>
      <c r="N2454" s="12" t="s">
        <v>7693</v>
      </c>
      <c r="O2454" s="12" t="s">
        <v>4538</v>
      </c>
    </row>
    <row r="2455" spans="1:15">
      <c r="A2455" s="13" t="s">
        <v>13412</v>
      </c>
      <c r="B2455" s="13" t="s">
        <v>5669</v>
      </c>
      <c r="D2455" s="13" t="s">
        <v>5669</v>
      </c>
      <c r="E2455" s="13" t="s">
        <v>13412</v>
      </c>
      <c r="F2455" s="13" t="s">
        <v>13413</v>
      </c>
      <c r="G2455" s="13" t="s">
        <v>10740</v>
      </c>
      <c r="H2455" s="13" t="s">
        <v>3</v>
      </c>
      <c r="I2455" s="13" t="s">
        <v>12725</v>
      </c>
      <c r="J2455" s="13" t="s">
        <v>13414</v>
      </c>
      <c r="K2455" s="13">
        <v>22254262</v>
      </c>
      <c r="L2455" s="13">
        <v>0</v>
      </c>
      <c r="M2455" s="12"/>
      <c r="N2455" s="12"/>
      <c r="O2455" s="12"/>
    </row>
    <row r="2456" spans="1:15">
      <c r="A2456" s="13" t="s">
        <v>6467</v>
      </c>
      <c r="B2456" s="13" t="s">
        <v>5671</v>
      </c>
      <c r="D2456" s="13" t="s">
        <v>5671</v>
      </c>
      <c r="E2456" s="13" t="s">
        <v>6467</v>
      </c>
      <c r="F2456" s="13" t="s">
        <v>7082</v>
      </c>
      <c r="G2456" s="13" t="s">
        <v>10845</v>
      </c>
      <c r="H2456" s="13" t="s">
        <v>6</v>
      </c>
      <c r="I2456" s="13" t="s">
        <v>12877</v>
      </c>
      <c r="J2456" s="13" t="s">
        <v>13415</v>
      </c>
      <c r="K2456" s="13">
        <v>0</v>
      </c>
      <c r="L2456" s="13">
        <v>0</v>
      </c>
      <c r="M2456" s="12" t="s">
        <v>29</v>
      </c>
      <c r="N2456" s="12" t="s">
        <v>7694</v>
      </c>
      <c r="O2456" s="12" t="s">
        <v>7082</v>
      </c>
    </row>
    <row r="2457" spans="1:15">
      <c r="A2457" s="13" t="s">
        <v>6387</v>
      </c>
      <c r="B2457" s="13" t="s">
        <v>5677</v>
      </c>
      <c r="D2457" s="13" t="s">
        <v>5677</v>
      </c>
      <c r="E2457" s="13" t="s">
        <v>6387</v>
      </c>
      <c r="F2457" s="13" t="s">
        <v>6388</v>
      </c>
      <c r="G2457" s="13" t="s">
        <v>1256</v>
      </c>
      <c r="H2457" s="13" t="s">
        <v>6</v>
      </c>
      <c r="I2457" s="13" t="s">
        <v>12877</v>
      </c>
      <c r="J2457" s="13" t="s">
        <v>9926</v>
      </c>
      <c r="K2457" s="13">
        <v>27796301</v>
      </c>
      <c r="L2457" s="13">
        <v>27796301</v>
      </c>
      <c r="M2457" s="12" t="s">
        <v>29</v>
      </c>
      <c r="N2457" s="12" t="s">
        <v>7695</v>
      </c>
      <c r="O2457" s="12" t="s">
        <v>6388</v>
      </c>
    </row>
    <row r="2458" spans="1:15">
      <c r="A2458" s="13" t="s">
        <v>9203</v>
      </c>
      <c r="B2458" s="13" t="s">
        <v>7185</v>
      </c>
      <c r="D2458" s="13" t="s">
        <v>7185</v>
      </c>
      <c r="E2458" s="13" t="s">
        <v>9203</v>
      </c>
      <c r="F2458" s="13" t="s">
        <v>9440</v>
      </c>
      <c r="G2458" s="13" t="s">
        <v>185</v>
      </c>
      <c r="H2458" s="13" t="s">
        <v>17</v>
      </c>
      <c r="I2458" s="13" t="s">
        <v>12877</v>
      </c>
      <c r="J2458" s="13" t="s">
        <v>9927</v>
      </c>
      <c r="K2458" s="13">
        <v>24780439</v>
      </c>
      <c r="L2458" s="13">
        <v>0</v>
      </c>
      <c r="M2458" s="12" t="s">
        <v>29</v>
      </c>
      <c r="N2458" s="12" t="s">
        <v>1018</v>
      </c>
      <c r="O2458" s="12" t="s">
        <v>9440</v>
      </c>
    </row>
    <row r="2459" spans="1:15">
      <c r="A2459" s="13" t="s">
        <v>4220</v>
      </c>
      <c r="B2459" s="13" t="s">
        <v>4221</v>
      </c>
      <c r="D2459" s="13" t="s">
        <v>4221</v>
      </c>
      <c r="E2459" s="13" t="s">
        <v>4220</v>
      </c>
      <c r="F2459" s="13" t="s">
        <v>422</v>
      </c>
      <c r="G2459" s="13" t="s">
        <v>4179</v>
      </c>
      <c r="H2459" s="13" t="s">
        <v>4</v>
      </c>
      <c r="I2459" s="13" t="s">
        <v>12877</v>
      </c>
      <c r="J2459" s="13" t="s">
        <v>9928</v>
      </c>
      <c r="K2459" s="13">
        <v>88704034</v>
      </c>
      <c r="L2459" s="13">
        <v>0</v>
      </c>
      <c r="M2459" s="12" t="s">
        <v>29</v>
      </c>
      <c r="N2459" s="12" t="s">
        <v>7696</v>
      </c>
      <c r="O2459" s="12" t="s">
        <v>422</v>
      </c>
    </row>
    <row r="2460" spans="1:15">
      <c r="A2460" s="13" t="s">
        <v>10478</v>
      </c>
      <c r="B2460" s="13" t="s">
        <v>10477</v>
      </c>
      <c r="D2460" s="13" t="s">
        <v>10477</v>
      </c>
      <c r="E2460" s="13" t="s">
        <v>10478</v>
      </c>
      <c r="F2460" s="13" t="s">
        <v>707</v>
      </c>
      <c r="G2460" s="13" t="s">
        <v>43</v>
      </c>
      <c r="H2460" s="13" t="s">
        <v>9</v>
      </c>
      <c r="I2460" s="13" t="s">
        <v>12877</v>
      </c>
      <c r="J2460" s="13" t="s">
        <v>10479</v>
      </c>
      <c r="K2460" s="13">
        <v>24100806</v>
      </c>
      <c r="L2460" s="13">
        <v>24107216</v>
      </c>
      <c r="M2460" s="12" t="s">
        <v>29</v>
      </c>
      <c r="N2460" s="12" t="s">
        <v>261</v>
      </c>
      <c r="O2460" s="12" t="s">
        <v>707</v>
      </c>
    </row>
    <row r="2461" spans="1:15">
      <c r="A2461" s="13" t="s">
        <v>11141</v>
      </c>
      <c r="B2461" s="13" t="s">
        <v>8007</v>
      </c>
      <c r="D2461" s="13" t="s">
        <v>8007</v>
      </c>
      <c r="E2461" s="13" t="s">
        <v>11141</v>
      </c>
      <c r="F2461" s="13" t="s">
        <v>11142</v>
      </c>
      <c r="G2461" s="13" t="s">
        <v>43</v>
      </c>
      <c r="H2461" s="13" t="s">
        <v>6</v>
      </c>
      <c r="I2461" s="13" t="s">
        <v>12877</v>
      </c>
      <c r="J2461" s="13" t="s">
        <v>11143</v>
      </c>
      <c r="K2461" s="13">
        <v>25480011</v>
      </c>
      <c r="L2461" s="13">
        <v>0</v>
      </c>
      <c r="M2461" s="12" t="s">
        <v>29</v>
      </c>
      <c r="N2461" s="12" t="s">
        <v>8155</v>
      </c>
      <c r="O2461" s="12" t="s">
        <v>11142</v>
      </c>
    </row>
    <row r="2462" spans="1:15">
      <c r="A2462" s="13" t="s">
        <v>401</v>
      </c>
      <c r="B2462" s="13" t="s">
        <v>403</v>
      </c>
      <c r="D2462" s="13" t="s">
        <v>403</v>
      </c>
      <c r="E2462" s="13" t="s">
        <v>401</v>
      </c>
      <c r="F2462" s="13" t="s">
        <v>402</v>
      </c>
      <c r="G2462" s="13" t="s">
        <v>43</v>
      </c>
      <c r="H2462" s="13" t="s">
        <v>6</v>
      </c>
      <c r="I2462" s="13" t="s">
        <v>12877</v>
      </c>
      <c r="J2462" s="13" t="s">
        <v>12058</v>
      </c>
      <c r="K2462" s="13">
        <v>22306964</v>
      </c>
      <c r="L2462" s="13">
        <v>22306964</v>
      </c>
      <c r="M2462" s="12" t="s">
        <v>29</v>
      </c>
      <c r="N2462" s="12" t="s">
        <v>307</v>
      </c>
      <c r="O2462" s="12" t="s">
        <v>402</v>
      </c>
    </row>
    <row r="2463" spans="1:15">
      <c r="A2463" s="13" t="s">
        <v>10480</v>
      </c>
      <c r="B2463" s="13" t="s">
        <v>7280</v>
      </c>
      <c r="D2463" s="13" t="s">
        <v>7280</v>
      </c>
      <c r="E2463" s="13" t="s">
        <v>10480</v>
      </c>
      <c r="F2463" s="13" t="s">
        <v>10481</v>
      </c>
      <c r="G2463" s="13" t="s">
        <v>792</v>
      </c>
      <c r="H2463" s="13" t="s">
        <v>7</v>
      </c>
      <c r="I2463" s="13" t="s">
        <v>12877</v>
      </c>
      <c r="J2463" s="13" t="s">
        <v>10446</v>
      </c>
      <c r="K2463" s="13">
        <v>24700283</v>
      </c>
      <c r="L2463" s="13">
        <v>26777025</v>
      </c>
      <c r="M2463" s="12" t="s">
        <v>29</v>
      </c>
      <c r="N2463" s="12" t="s">
        <v>10482</v>
      </c>
      <c r="O2463" s="12" t="s">
        <v>10481</v>
      </c>
    </row>
    <row r="2464" spans="1:15">
      <c r="A2464" s="13" t="s">
        <v>10483</v>
      </c>
      <c r="B2464" s="13" t="s">
        <v>7186</v>
      </c>
      <c r="D2464" s="13" t="s">
        <v>7186</v>
      </c>
      <c r="E2464" s="13" t="s">
        <v>10483</v>
      </c>
      <c r="F2464" s="13" t="s">
        <v>1130</v>
      </c>
      <c r="G2464" s="13" t="s">
        <v>167</v>
      </c>
      <c r="H2464" s="13" t="s">
        <v>4</v>
      </c>
      <c r="I2464" s="13" t="s">
        <v>12877</v>
      </c>
      <c r="J2464" s="13" t="s">
        <v>13416</v>
      </c>
      <c r="K2464" s="13">
        <v>24660220</v>
      </c>
      <c r="L2464" s="13">
        <v>24660220</v>
      </c>
      <c r="M2464" s="12" t="s">
        <v>29</v>
      </c>
      <c r="N2464" s="12" t="s">
        <v>3126</v>
      </c>
      <c r="O2464" s="12" t="s">
        <v>1130</v>
      </c>
    </row>
    <row r="2465" spans="1:15">
      <c r="A2465" s="13" t="s">
        <v>6427</v>
      </c>
      <c r="B2465" s="13" t="s">
        <v>5694</v>
      </c>
      <c r="D2465" s="13" t="s">
        <v>5694</v>
      </c>
      <c r="E2465" s="13" t="s">
        <v>6427</v>
      </c>
      <c r="F2465" s="13" t="s">
        <v>6428</v>
      </c>
      <c r="G2465" s="13" t="s">
        <v>3519</v>
      </c>
      <c r="H2465" s="13" t="s">
        <v>10</v>
      </c>
      <c r="I2465" s="13" t="s">
        <v>12877</v>
      </c>
      <c r="J2465" s="13" t="s">
        <v>10484</v>
      </c>
      <c r="K2465" s="13">
        <v>22064643</v>
      </c>
      <c r="L2465" s="13">
        <v>88230830</v>
      </c>
      <c r="M2465" s="12" t="s">
        <v>29</v>
      </c>
      <c r="N2465" s="12" t="s">
        <v>7697</v>
      </c>
      <c r="O2465" s="12" t="s">
        <v>6428</v>
      </c>
    </row>
    <row r="2466" spans="1:15">
      <c r="A2466" s="13" t="s">
        <v>6469</v>
      </c>
      <c r="B2466" s="13" t="s">
        <v>5697</v>
      </c>
      <c r="D2466" s="13" t="s">
        <v>5697</v>
      </c>
      <c r="E2466" s="13" t="s">
        <v>6469</v>
      </c>
      <c r="F2466" s="13" t="s">
        <v>6470</v>
      </c>
      <c r="G2466" s="13" t="s">
        <v>3519</v>
      </c>
      <c r="H2466" s="13" t="s">
        <v>9</v>
      </c>
      <c r="I2466" s="13" t="s">
        <v>12877</v>
      </c>
      <c r="J2466" s="13" t="s">
        <v>12059</v>
      </c>
      <c r="K2466" s="13">
        <v>84551435</v>
      </c>
      <c r="L2466" s="13">
        <v>0</v>
      </c>
      <c r="M2466" s="12" t="s">
        <v>29</v>
      </c>
      <c r="N2466" s="12" t="s">
        <v>7698</v>
      </c>
      <c r="O2466" s="12" t="s">
        <v>6470</v>
      </c>
    </row>
    <row r="2467" spans="1:15">
      <c r="A2467" s="13" t="s">
        <v>12060</v>
      </c>
      <c r="B2467" s="13" t="s">
        <v>7243</v>
      </c>
      <c r="D2467" s="13" t="s">
        <v>7243</v>
      </c>
      <c r="E2467" s="13" t="s">
        <v>12060</v>
      </c>
      <c r="F2467" s="13" t="s">
        <v>12061</v>
      </c>
      <c r="G2467" s="13" t="s">
        <v>3519</v>
      </c>
      <c r="H2467" s="13" t="s">
        <v>6</v>
      </c>
      <c r="I2467" s="13" t="s">
        <v>12877</v>
      </c>
      <c r="J2467" s="13" t="s">
        <v>13417</v>
      </c>
      <c r="K2467" s="13">
        <v>86400899</v>
      </c>
      <c r="L2467" s="13">
        <v>0</v>
      </c>
      <c r="M2467" s="12" t="s">
        <v>29</v>
      </c>
      <c r="N2467" s="12" t="s">
        <v>2805</v>
      </c>
      <c r="O2467" s="12" t="s">
        <v>12061</v>
      </c>
    </row>
    <row r="2468" spans="1:15">
      <c r="A2468" s="13" t="s">
        <v>12062</v>
      </c>
      <c r="B2468" s="13" t="s">
        <v>4733</v>
      </c>
      <c r="D2468" s="13" t="s">
        <v>4733</v>
      </c>
      <c r="E2468" s="13" t="s">
        <v>12062</v>
      </c>
      <c r="F2468" s="13" t="s">
        <v>3137</v>
      </c>
      <c r="G2468" s="13" t="s">
        <v>1654</v>
      </c>
      <c r="H2468" s="13" t="s">
        <v>5</v>
      </c>
      <c r="I2468" s="13" t="s">
        <v>12877</v>
      </c>
      <c r="J2468" s="13" t="s">
        <v>12063</v>
      </c>
      <c r="K2468" s="13">
        <v>26922045</v>
      </c>
      <c r="L2468" s="13">
        <v>26922045</v>
      </c>
      <c r="M2468" s="12" t="s">
        <v>29</v>
      </c>
      <c r="N2468" s="12" t="s">
        <v>1263</v>
      </c>
      <c r="O2468" s="12" t="s">
        <v>3137</v>
      </c>
    </row>
    <row r="2469" spans="1:15">
      <c r="A2469" s="13" t="s">
        <v>5220</v>
      </c>
      <c r="B2469" s="13" t="s">
        <v>5221</v>
      </c>
      <c r="D2469" s="13" t="s">
        <v>5221</v>
      </c>
      <c r="E2469" s="13" t="s">
        <v>5220</v>
      </c>
      <c r="F2469" s="13" t="s">
        <v>762</v>
      </c>
      <c r="G2469" s="13" t="s">
        <v>115</v>
      </c>
      <c r="H2469" s="13" t="s">
        <v>18</v>
      </c>
      <c r="I2469" s="13" t="s">
        <v>12877</v>
      </c>
      <c r="J2469" s="13" t="s">
        <v>10485</v>
      </c>
      <c r="K2469" s="13">
        <v>22001260</v>
      </c>
      <c r="L2469" s="13">
        <v>0</v>
      </c>
      <c r="M2469" s="12" t="s">
        <v>29</v>
      </c>
      <c r="N2469" s="12" t="s">
        <v>4972</v>
      </c>
      <c r="O2469" s="12" t="s">
        <v>762</v>
      </c>
    </row>
    <row r="2470" spans="1:15">
      <c r="A2470" s="13" t="s">
        <v>6440</v>
      </c>
      <c r="B2470" s="13" t="s">
        <v>5708</v>
      </c>
      <c r="D2470" s="13" t="s">
        <v>5708</v>
      </c>
      <c r="E2470" s="13" t="s">
        <v>6440</v>
      </c>
      <c r="F2470" s="13" t="s">
        <v>4997</v>
      </c>
      <c r="G2470" s="13" t="s">
        <v>115</v>
      </c>
      <c r="H2470" s="13" t="s">
        <v>5</v>
      </c>
      <c r="I2470" s="13" t="s">
        <v>12877</v>
      </c>
      <c r="J2470" s="13" t="s">
        <v>11144</v>
      </c>
      <c r="K2470" s="13">
        <v>27355041</v>
      </c>
      <c r="L2470" s="13">
        <v>27355041</v>
      </c>
      <c r="M2470" s="12" t="s">
        <v>29</v>
      </c>
      <c r="N2470" s="12" t="s">
        <v>7699</v>
      </c>
      <c r="O2470" s="12" t="s">
        <v>4997</v>
      </c>
    </row>
    <row r="2471" spans="1:15">
      <c r="A2471" s="13" t="s">
        <v>5994</v>
      </c>
      <c r="B2471" s="13" t="s">
        <v>5711</v>
      </c>
      <c r="D2471" s="13" t="s">
        <v>5711</v>
      </c>
      <c r="E2471" s="13" t="s">
        <v>5994</v>
      </c>
      <c r="F2471" s="13" t="s">
        <v>1738</v>
      </c>
      <c r="G2471" s="13" t="s">
        <v>10749</v>
      </c>
      <c r="H2471" s="13" t="s">
        <v>12</v>
      </c>
      <c r="I2471" s="13" t="s">
        <v>12877</v>
      </c>
      <c r="J2471" s="13" t="s">
        <v>5995</v>
      </c>
      <c r="K2471" s="13">
        <v>27750776</v>
      </c>
      <c r="L2471" s="13">
        <v>27750776</v>
      </c>
      <c r="M2471" s="12" t="s">
        <v>29</v>
      </c>
      <c r="N2471" s="12" t="s">
        <v>7700</v>
      </c>
      <c r="O2471" s="12" t="s">
        <v>1738</v>
      </c>
    </row>
    <row r="2472" spans="1:15">
      <c r="A2472" s="13" t="s">
        <v>5970</v>
      </c>
      <c r="B2472" s="13" t="s">
        <v>5715</v>
      </c>
      <c r="D2472" s="13" t="s">
        <v>5715</v>
      </c>
      <c r="E2472" s="13" t="s">
        <v>5970</v>
      </c>
      <c r="F2472" s="13" t="s">
        <v>5971</v>
      </c>
      <c r="G2472" s="13" t="s">
        <v>115</v>
      </c>
      <c r="H2472" s="13" t="s">
        <v>9</v>
      </c>
      <c r="I2472" s="13" t="s">
        <v>12877</v>
      </c>
      <c r="J2472" s="13" t="s">
        <v>11145</v>
      </c>
      <c r="K2472" s="13">
        <v>27840230</v>
      </c>
      <c r="L2472" s="13">
        <v>27840580</v>
      </c>
      <c r="M2472" s="12" t="s">
        <v>29</v>
      </c>
      <c r="N2472" s="12" t="s">
        <v>4728</v>
      </c>
      <c r="O2472" s="12" t="s">
        <v>5971</v>
      </c>
    </row>
    <row r="2473" spans="1:15">
      <c r="A2473" s="13" t="s">
        <v>8021</v>
      </c>
      <c r="B2473" s="13" t="s">
        <v>7372</v>
      </c>
      <c r="D2473" s="13" t="s">
        <v>7372</v>
      </c>
      <c r="E2473" s="13" t="s">
        <v>8021</v>
      </c>
      <c r="F2473" s="13" t="s">
        <v>1441</v>
      </c>
      <c r="G2473" s="13" t="s">
        <v>10748</v>
      </c>
      <c r="H2473" s="13" t="s">
        <v>9</v>
      </c>
      <c r="I2473" s="13" t="s">
        <v>12877</v>
      </c>
      <c r="J2473" s="13" t="s">
        <v>11146</v>
      </c>
      <c r="K2473" s="13">
        <v>44092713</v>
      </c>
      <c r="L2473" s="13">
        <v>0</v>
      </c>
      <c r="M2473" s="12" t="s">
        <v>29</v>
      </c>
      <c r="N2473" s="12" t="s">
        <v>8022</v>
      </c>
      <c r="O2473" s="12" t="s">
        <v>1441</v>
      </c>
    </row>
    <row r="2474" spans="1:15">
      <c r="A2474" s="13" t="s">
        <v>10490</v>
      </c>
      <c r="B2474" s="13" t="s">
        <v>10489</v>
      </c>
      <c r="D2474" s="13" t="s">
        <v>10489</v>
      </c>
      <c r="E2474" s="13" t="s">
        <v>10490</v>
      </c>
      <c r="F2474" s="13" t="s">
        <v>174</v>
      </c>
      <c r="G2474" s="13" t="s">
        <v>10767</v>
      </c>
      <c r="H2474" s="13" t="s">
        <v>7</v>
      </c>
      <c r="I2474" s="13" t="s">
        <v>12877</v>
      </c>
      <c r="J2474" s="13" t="s">
        <v>10491</v>
      </c>
      <c r="K2474" s="13">
        <v>86165471</v>
      </c>
      <c r="L2474" s="13">
        <v>0</v>
      </c>
      <c r="M2474" s="12" t="s">
        <v>29</v>
      </c>
      <c r="N2474" s="12" t="s">
        <v>10492</v>
      </c>
      <c r="O2474" s="12" t="s">
        <v>174</v>
      </c>
    </row>
    <row r="2475" spans="1:15">
      <c r="A2475" s="13" t="s">
        <v>13418</v>
      </c>
      <c r="B2475" s="13" t="s">
        <v>7212</v>
      </c>
      <c r="D2475" s="13" t="s">
        <v>7212</v>
      </c>
      <c r="E2475" s="13" t="s">
        <v>13418</v>
      </c>
      <c r="F2475" s="13" t="s">
        <v>656</v>
      </c>
      <c r="G2475" s="13" t="s">
        <v>10767</v>
      </c>
      <c r="H2475" s="13" t="s">
        <v>7</v>
      </c>
      <c r="I2475" s="13" t="s">
        <v>12877</v>
      </c>
      <c r="J2475" s="13" t="s">
        <v>13419</v>
      </c>
      <c r="K2475" s="13">
        <v>88553925</v>
      </c>
      <c r="L2475" s="13">
        <v>0</v>
      </c>
      <c r="M2475" s="12" t="s">
        <v>29</v>
      </c>
      <c r="N2475" s="12" t="s">
        <v>12182</v>
      </c>
      <c r="O2475" s="12" t="s">
        <v>656</v>
      </c>
    </row>
    <row r="2476" spans="1:15">
      <c r="A2476" s="13" t="s">
        <v>6463</v>
      </c>
      <c r="B2476" s="13" t="s">
        <v>5723</v>
      </c>
      <c r="D2476" s="13" t="s">
        <v>5723</v>
      </c>
      <c r="E2476" s="13" t="s">
        <v>6463</v>
      </c>
      <c r="F2476" s="13" t="s">
        <v>6464</v>
      </c>
      <c r="G2476" s="13" t="s">
        <v>10748</v>
      </c>
      <c r="H2476" s="13" t="s">
        <v>12</v>
      </c>
      <c r="I2476" s="13" t="s">
        <v>12877</v>
      </c>
      <c r="J2476" s="13" t="s">
        <v>10907</v>
      </c>
      <c r="K2476" s="13">
        <v>44090969</v>
      </c>
      <c r="L2476" s="13">
        <v>0</v>
      </c>
      <c r="M2476" s="12" t="s">
        <v>29</v>
      </c>
      <c r="N2476" s="12" t="s">
        <v>7701</v>
      </c>
      <c r="O2476" s="12" t="s">
        <v>6464</v>
      </c>
    </row>
    <row r="2477" spans="1:15">
      <c r="A2477" s="13" t="s">
        <v>3900</v>
      </c>
      <c r="B2477" s="13" t="s">
        <v>3902</v>
      </c>
      <c r="D2477" s="13" t="s">
        <v>3902</v>
      </c>
      <c r="E2477" s="13" t="s">
        <v>3900</v>
      </c>
      <c r="F2477" s="13" t="s">
        <v>3901</v>
      </c>
      <c r="G2477" s="13" t="s">
        <v>10767</v>
      </c>
      <c r="H2477" s="13" t="s">
        <v>7</v>
      </c>
      <c r="I2477" s="13" t="s">
        <v>12877</v>
      </c>
      <c r="J2477" s="13" t="s">
        <v>13420</v>
      </c>
      <c r="K2477" s="13">
        <v>22064218</v>
      </c>
      <c r="L2477" s="13">
        <v>22064218</v>
      </c>
      <c r="M2477" s="12" t="s">
        <v>29</v>
      </c>
      <c r="N2477" s="12" t="s">
        <v>7702</v>
      </c>
      <c r="O2477" s="12" t="s">
        <v>3901</v>
      </c>
    </row>
    <row r="2478" spans="1:15">
      <c r="A2478" s="13" t="s">
        <v>6305</v>
      </c>
      <c r="B2478" s="13" t="s">
        <v>5728</v>
      </c>
      <c r="D2478" s="13" t="s">
        <v>5728</v>
      </c>
      <c r="E2478" s="13" t="s">
        <v>6305</v>
      </c>
      <c r="F2478" s="13" t="s">
        <v>593</v>
      </c>
      <c r="G2478" s="13" t="s">
        <v>172</v>
      </c>
      <c r="H2478" s="13" t="s">
        <v>7</v>
      </c>
      <c r="I2478" s="13" t="s">
        <v>12877</v>
      </c>
      <c r="J2478" s="13" t="s">
        <v>12064</v>
      </c>
      <c r="K2478" s="13">
        <v>22446273</v>
      </c>
      <c r="L2478" s="13">
        <v>22446273</v>
      </c>
      <c r="M2478" s="12" t="s">
        <v>29</v>
      </c>
      <c r="N2478" s="12" t="s">
        <v>7703</v>
      </c>
      <c r="O2478" s="12" t="s">
        <v>593</v>
      </c>
    </row>
    <row r="2479" spans="1:15">
      <c r="A2479" s="13" t="s">
        <v>6400</v>
      </c>
      <c r="B2479" s="13" t="s">
        <v>5730</v>
      </c>
      <c r="D2479" s="13" t="s">
        <v>5730</v>
      </c>
      <c r="E2479" s="13" t="s">
        <v>6400</v>
      </c>
      <c r="F2479" s="13" t="s">
        <v>6401</v>
      </c>
      <c r="G2479" s="13" t="s">
        <v>10767</v>
      </c>
      <c r="H2479" s="13" t="s">
        <v>3</v>
      </c>
      <c r="I2479" s="13" t="s">
        <v>12877</v>
      </c>
      <c r="J2479" s="13" t="s">
        <v>12065</v>
      </c>
      <c r="K2479" s="13">
        <v>27612915</v>
      </c>
      <c r="L2479" s="13">
        <v>27611126</v>
      </c>
      <c r="M2479" s="12" t="s">
        <v>29</v>
      </c>
      <c r="N2479" s="12" t="s">
        <v>7704</v>
      </c>
      <c r="O2479" s="12" t="s">
        <v>6401</v>
      </c>
    </row>
    <row r="2480" spans="1:15">
      <c r="A2480" s="13" t="s">
        <v>9695</v>
      </c>
      <c r="B2480" s="13" t="s">
        <v>7187</v>
      </c>
      <c r="D2480" s="13" t="s">
        <v>7187</v>
      </c>
      <c r="E2480" s="13" t="s">
        <v>9695</v>
      </c>
      <c r="F2480" s="13" t="s">
        <v>687</v>
      </c>
      <c r="G2480" s="13" t="s">
        <v>10767</v>
      </c>
      <c r="H2480" s="13" t="s">
        <v>3</v>
      </c>
      <c r="I2480" s="13" t="s">
        <v>12877</v>
      </c>
      <c r="J2480" s="13" t="s">
        <v>12066</v>
      </c>
      <c r="K2480" s="13">
        <v>27665602</v>
      </c>
      <c r="L2480" s="13">
        <v>77665602</v>
      </c>
      <c r="M2480" s="12" t="s">
        <v>29</v>
      </c>
      <c r="N2480" s="12" t="s">
        <v>9988</v>
      </c>
      <c r="O2480" s="12" t="s">
        <v>687</v>
      </c>
    </row>
    <row r="2481" spans="1:15">
      <c r="A2481" s="13" t="s">
        <v>6072</v>
      </c>
      <c r="B2481" s="13" t="s">
        <v>5735</v>
      </c>
      <c r="D2481" s="13" t="s">
        <v>5735</v>
      </c>
      <c r="E2481" s="13" t="s">
        <v>6072</v>
      </c>
      <c r="F2481" s="13" t="s">
        <v>208</v>
      </c>
      <c r="G2481" s="13" t="s">
        <v>10767</v>
      </c>
      <c r="H2481" s="13" t="s">
        <v>7</v>
      </c>
      <c r="I2481" s="13" t="s">
        <v>12877</v>
      </c>
      <c r="J2481" s="13" t="s">
        <v>11147</v>
      </c>
      <c r="K2481" s="13">
        <v>84144564</v>
      </c>
      <c r="L2481" s="13">
        <v>0</v>
      </c>
      <c r="M2481" s="12" t="s">
        <v>29</v>
      </c>
      <c r="N2481" s="12" t="s">
        <v>7705</v>
      </c>
      <c r="O2481" s="12" t="s">
        <v>208</v>
      </c>
    </row>
    <row r="2482" spans="1:15">
      <c r="A2482" s="13" t="s">
        <v>3933</v>
      </c>
      <c r="B2482" s="13" t="s">
        <v>3934</v>
      </c>
      <c r="D2482" s="13" t="s">
        <v>3934</v>
      </c>
      <c r="E2482" s="13" t="s">
        <v>3933</v>
      </c>
      <c r="F2482" s="13" t="s">
        <v>656</v>
      </c>
      <c r="G2482" s="13" t="s">
        <v>10767</v>
      </c>
      <c r="H2482" s="13" t="s">
        <v>6</v>
      </c>
      <c r="I2482" s="13" t="s">
        <v>12877</v>
      </c>
      <c r="J2482" s="13" t="s">
        <v>13421</v>
      </c>
      <c r="K2482" s="13">
        <v>27641784</v>
      </c>
      <c r="L2482" s="13">
        <v>0</v>
      </c>
      <c r="M2482" s="12" t="s">
        <v>29</v>
      </c>
      <c r="N2482" s="12" t="s">
        <v>7706</v>
      </c>
      <c r="O2482" s="12" t="s">
        <v>656</v>
      </c>
    </row>
    <row r="2483" spans="1:15">
      <c r="A2483" s="13" t="s">
        <v>4330</v>
      </c>
      <c r="B2483" s="13" t="s">
        <v>4333</v>
      </c>
      <c r="D2483" s="13" t="s">
        <v>4333</v>
      </c>
      <c r="E2483" s="13" t="s">
        <v>4330</v>
      </c>
      <c r="F2483" s="13" t="s">
        <v>4331</v>
      </c>
      <c r="G2483" s="13" t="s">
        <v>4179</v>
      </c>
      <c r="H2483" s="13" t="s">
        <v>9</v>
      </c>
      <c r="I2483" s="13" t="s">
        <v>12877</v>
      </c>
      <c r="J2483" s="13" t="s">
        <v>4332</v>
      </c>
      <c r="K2483" s="13">
        <v>86690311</v>
      </c>
      <c r="L2483" s="13">
        <v>0</v>
      </c>
      <c r="M2483" s="12" t="s">
        <v>29</v>
      </c>
      <c r="N2483" s="12" t="s">
        <v>4329</v>
      </c>
      <c r="O2483" s="12" t="s">
        <v>4331</v>
      </c>
    </row>
    <row r="2484" spans="1:15">
      <c r="A2484" s="13" t="s">
        <v>6360</v>
      </c>
      <c r="B2484" s="13" t="s">
        <v>5743</v>
      </c>
      <c r="D2484" s="13" t="s">
        <v>5743</v>
      </c>
      <c r="E2484" s="13" t="s">
        <v>6360</v>
      </c>
      <c r="F2484" s="13" t="s">
        <v>2685</v>
      </c>
      <c r="G2484" s="13" t="s">
        <v>10845</v>
      </c>
      <c r="H2484" s="13" t="s">
        <v>9</v>
      </c>
      <c r="I2484" s="13" t="s">
        <v>12877</v>
      </c>
      <c r="J2484" s="13" t="s">
        <v>13422</v>
      </c>
      <c r="K2484" s="13">
        <v>87361752</v>
      </c>
      <c r="L2484" s="13">
        <v>0</v>
      </c>
      <c r="M2484" s="12" t="s">
        <v>29</v>
      </c>
      <c r="N2484" s="12" t="s">
        <v>7707</v>
      </c>
      <c r="O2484" s="12" t="s">
        <v>2685</v>
      </c>
    </row>
    <row r="2485" spans="1:15">
      <c r="A2485" s="13" t="s">
        <v>4100</v>
      </c>
      <c r="B2485" s="13" t="s">
        <v>4101</v>
      </c>
      <c r="D2485" s="13" t="s">
        <v>4101</v>
      </c>
      <c r="E2485" s="13" t="s">
        <v>4100</v>
      </c>
      <c r="F2485" s="13" t="s">
        <v>1028</v>
      </c>
      <c r="G2485" s="13" t="s">
        <v>792</v>
      </c>
      <c r="H2485" s="13" t="s">
        <v>6</v>
      </c>
      <c r="I2485" s="13" t="s">
        <v>12877</v>
      </c>
      <c r="J2485" s="13" t="s">
        <v>12067</v>
      </c>
      <c r="K2485" s="13">
        <v>89500447</v>
      </c>
      <c r="L2485" s="13">
        <v>0</v>
      </c>
      <c r="M2485" s="12" t="s">
        <v>29</v>
      </c>
      <c r="N2485" s="12" t="s">
        <v>4099</v>
      </c>
      <c r="O2485" s="12" t="s">
        <v>1028</v>
      </c>
    </row>
    <row r="2486" spans="1:15">
      <c r="A2486" s="13" t="s">
        <v>6212</v>
      </c>
      <c r="B2486" s="13" t="s">
        <v>5747</v>
      </c>
      <c r="D2486" s="13" t="s">
        <v>5747</v>
      </c>
      <c r="E2486" s="13" t="s">
        <v>6212</v>
      </c>
      <c r="F2486" s="13" t="s">
        <v>6213</v>
      </c>
      <c r="G2486" s="13" t="s">
        <v>10756</v>
      </c>
      <c r="H2486" s="13" t="s">
        <v>4</v>
      </c>
      <c r="I2486" s="13" t="s">
        <v>12877</v>
      </c>
      <c r="J2486" s="13" t="s">
        <v>7091</v>
      </c>
      <c r="K2486" s="13">
        <v>27715971</v>
      </c>
      <c r="L2486" s="13">
        <v>0</v>
      </c>
      <c r="M2486" s="12" t="s">
        <v>29</v>
      </c>
      <c r="N2486" s="12" t="s">
        <v>7708</v>
      </c>
      <c r="O2486" s="12" t="s">
        <v>6213</v>
      </c>
    </row>
    <row r="2487" spans="1:15">
      <c r="A2487" s="13" t="s">
        <v>4977</v>
      </c>
      <c r="B2487" s="13" t="s">
        <v>4979</v>
      </c>
      <c r="D2487" s="13" t="s">
        <v>4979</v>
      </c>
      <c r="E2487" s="13" t="s">
        <v>4977</v>
      </c>
      <c r="F2487" s="13" t="s">
        <v>392</v>
      </c>
      <c r="G2487" s="13" t="s">
        <v>10756</v>
      </c>
      <c r="H2487" s="13" t="s">
        <v>12</v>
      </c>
      <c r="I2487" s="13" t="s">
        <v>12877</v>
      </c>
      <c r="J2487" s="13" t="s">
        <v>4978</v>
      </c>
      <c r="K2487" s="13">
        <v>44058532</v>
      </c>
      <c r="L2487" s="13">
        <v>0</v>
      </c>
      <c r="M2487" s="12" t="s">
        <v>29</v>
      </c>
      <c r="N2487" s="12" t="s">
        <v>4558</v>
      </c>
      <c r="O2487" s="12" t="s">
        <v>392</v>
      </c>
    </row>
    <row r="2488" spans="1:15">
      <c r="A2488" s="13" t="s">
        <v>6455</v>
      </c>
      <c r="B2488" s="13" t="s">
        <v>5753</v>
      </c>
      <c r="D2488" s="13" t="s">
        <v>5753</v>
      </c>
      <c r="E2488" s="13" t="s">
        <v>6455</v>
      </c>
      <c r="F2488" s="13" t="s">
        <v>6456</v>
      </c>
      <c r="G2488" s="13" t="s">
        <v>4496</v>
      </c>
      <c r="H2488" s="13" t="s">
        <v>3</v>
      </c>
      <c r="I2488" s="13" t="s">
        <v>12877</v>
      </c>
      <c r="J2488" s="13" t="s">
        <v>13423</v>
      </c>
      <c r="K2488" s="13">
        <v>26410147</v>
      </c>
      <c r="L2488" s="13">
        <v>26411080</v>
      </c>
      <c r="M2488" s="12" t="s">
        <v>29</v>
      </c>
      <c r="N2488" s="12" t="s">
        <v>7709</v>
      </c>
      <c r="O2488" s="12" t="s">
        <v>6456</v>
      </c>
    </row>
    <row r="2489" spans="1:15">
      <c r="A2489" s="13" t="s">
        <v>6453</v>
      </c>
      <c r="B2489" s="13" t="s">
        <v>5755</v>
      </c>
      <c r="D2489" s="13" t="s">
        <v>5755</v>
      </c>
      <c r="E2489" s="13" t="s">
        <v>6453</v>
      </c>
      <c r="F2489" s="13" t="s">
        <v>6454</v>
      </c>
      <c r="G2489" s="13" t="s">
        <v>4496</v>
      </c>
      <c r="H2489" s="13" t="s">
        <v>4</v>
      </c>
      <c r="I2489" s="13" t="s">
        <v>12877</v>
      </c>
      <c r="J2489" s="13" t="s">
        <v>12068</v>
      </c>
      <c r="K2489" s="13">
        <v>26420673</v>
      </c>
      <c r="L2489" s="13">
        <v>26420673</v>
      </c>
      <c r="M2489" s="12" t="s">
        <v>29</v>
      </c>
      <c r="N2489" s="12" t="s">
        <v>7710</v>
      </c>
      <c r="O2489" s="12" t="s">
        <v>6454</v>
      </c>
    </row>
    <row r="2490" spans="1:15">
      <c r="A2490" s="13" t="s">
        <v>4926</v>
      </c>
      <c r="B2490" s="13" t="s">
        <v>4928</v>
      </c>
      <c r="D2490" s="13" t="s">
        <v>4928</v>
      </c>
      <c r="E2490" s="13" t="s">
        <v>4926</v>
      </c>
      <c r="F2490" s="13" t="s">
        <v>4927</v>
      </c>
      <c r="G2490" s="13" t="s">
        <v>116</v>
      </c>
      <c r="H2490" s="13" t="s">
        <v>12</v>
      </c>
      <c r="I2490" s="13" t="s">
        <v>12877</v>
      </c>
      <c r="J2490" s="13" t="s">
        <v>13424</v>
      </c>
      <c r="K2490" s="13">
        <v>26369005</v>
      </c>
      <c r="L2490" s="13">
        <v>0</v>
      </c>
      <c r="M2490" s="12" t="s">
        <v>29</v>
      </c>
      <c r="N2490" s="12" t="s">
        <v>4824</v>
      </c>
      <c r="O2490" s="12" t="s">
        <v>4927</v>
      </c>
    </row>
    <row r="2491" spans="1:15">
      <c r="A2491" s="13" t="s">
        <v>9696</v>
      </c>
      <c r="B2491" s="13" t="s">
        <v>2271</v>
      </c>
      <c r="D2491" s="13" t="s">
        <v>2271</v>
      </c>
      <c r="E2491" s="13" t="s">
        <v>9696</v>
      </c>
      <c r="F2491" s="13" t="s">
        <v>948</v>
      </c>
      <c r="G2491" s="13" t="s">
        <v>73</v>
      </c>
      <c r="H2491" s="13" t="s">
        <v>4</v>
      </c>
      <c r="I2491" s="13" t="s">
        <v>12877</v>
      </c>
      <c r="J2491" s="13" t="s">
        <v>11149</v>
      </c>
      <c r="K2491" s="13">
        <v>24450620</v>
      </c>
      <c r="L2491" s="13">
        <v>24450620</v>
      </c>
      <c r="M2491" s="12" t="s">
        <v>29</v>
      </c>
      <c r="N2491" s="12" t="s">
        <v>2270</v>
      </c>
      <c r="O2491" s="12" t="s">
        <v>948</v>
      </c>
    </row>
    <row r="2492" spans="1:15">
      <c r="A2492" s="13" t="s">
        <v>2300</v>
      </c>
      <c r="B2492" s="13" t="s">
        <v>2302</v>
      </c>
      <c r="D2492" s="13" t="s">
        <v>2302</v>
      </c>
      <c r="E2492" s="13" t="s">
        <v>2300</v>
      </c>
      <c r="F2492" s="13" t="s">
        <v>2301</v>
      </c>
      <c r="G2492" s="13" t="s">
        <v>73</v>
      </c>
      <c r="H2492" s="13" t="s">
        <v>13</v>
      </c>
      <c r="I2492" s="13" t="s">
        <v>12877</v>
      </c>
      <c r="J2492" s="13" t="s">
        <v>7093</v>
      </c>
      <c r="K2492" s="13">
        <v>24750000</v>
      </c>
      <c r="L2492" s="13">
        <v>24750000</v>
      </c>
      <c r="M2492" s="12" t="s">
        <v>29</v>
      </c>
      <c r="N2492" s="12" t="s">
        <v>1079</v>
      </c>
      <c r="O2492" s="12" t="s">
        <v>2301</v>
      </c>
    </row>
    <row r="2493" spans="1:15">
      <c r="A2493" s="13" t="s">
        <v>6457</v>
      </c>
      <c r="B2493" s="13" t="s">
        <v>5761</v>
      </c>
      <c r="D2493" s="13" t="s">
        <v>5761</v>
      </c>
      <c r="E2493" s="13" t="s">
        <v>6457</v>
      </c>
      <c r="F2493" s="13" t="s">
        <v>6458</v>
      </c>
      <c r="G2493" s="13" t="s">
        <v>4179</v>
      </c>
      <c r="H2493" s="13" t="s">
        <v>4</v>
      </c>
      <c r="I2493" s="13" t="s">
        <v>12877</v>
      </c>
      <c r="J2493" s="13" t="s">
        <v>8925</v>
      </c>
      <c r="K2493" s="13">
        <v>26851690</v>
      </c>
      <c r="L2493" s="13">
        <v>26851690</v>
      </c>
      <c r="M2493" s="12" t="s">
        <v>29</v>
      </c>
      <c r="N2493" s="12" t="s">
        <v>7711</v>
      </c>
      <c r="O2493" s="12" t="s">
        <v>6458</v>
      </c>
    </row>
    <row r="2494" spans="1:15">
      <c r="A2494" s="13" t="s">
        <v>4325</v>
      </c>
      <c r="B2494" s="13" t="s">
        <v>4328</v>
      </c>
      <c r="D2494" s="13" t="s">
        <v>4328</v>
      </c>
      <c r="E2494" s="13" t="s">
        <v>4325</v>
      </c>
      <c r="F2494" s="13" t="s">
        <v>4326</v>
      </c>
      <c r="G2494" s="13" t="s">
        <v>4179</v>
      </c>
      <c r="H2494" s="13" t="s">
        <v>9</v>
      </c>
      <c r="I2494" s="13" t="s">
        <v>12877</v>
      </c>
      <c r="J2494" s="13" t="s">
        <v>4327</v>
      </c>
      <c r="K2494" s="13">
        <v>26560304</v>
      </c>
      <c r="L2494" s="13">
        <v>62634188</v>
      </c>
      <c r="M2494" s="12" t="s">
        <v>29</v>
      </c>
      <c r="N2494" s="12" t="s">
        <v>4324</v>
      </c>
      <c r="O2494" s="12" t="s">
        <v>4326</v>
      </c>
    </row>
    <row r="2495" spans="1:15">
      <c r="A2495" s="13" t="s">
        <v>7094</v>
      </c>
      <c r="B2495" s="13" t="s">
        <v>7095</v>
      </c>
      <c r="D2495" s="13" t="s">
        <v>7095</v>
      </c>
      <c r="E2495" s="13" t="s">
        <v>7094</v>
      </c>
      <c r="F2495" s="13" t="s">
        <v>75</v>
      </c>
      <c r="G2495" s="13" t="s">
        <v>4179</v>
      </c>
      <c r="H2495" s="13" t="s">
        <v>9</v>
      </c>
      <c r="I2495" s="13" t="s">
        <v>12877</v>
      </c>
      <c r="J2495" s="13" t="s">
        <v>12069</v>
      </c>
      <c r="K2495" s="13">
        <v>87592508</v>
      </c>
      <c r="L2495" s="13">
        <v>26855230</v>
      </c>
      <c r="M2495" s="12" t="s">
        <v>29</v>
      </c>
      <c r="N2495" s="12" t="s">
        <v>4315</v>
      </c>
      <c r="O2495" s="12" t="s">
        <v>75</v>
      </c>
    </row>
    <row r="2496" spans="1:15">
      <c r="A2496" s="13" t="s">
        <v>7096</v>
      </c>
      <c r="B2496" s="13" t="s">
        <v>7097</v>
      </c>
      <c r="D2496" s="13" t="s">
        <v>7097</v>
      </c>
      <c r="E2496" s="13" t="s">
        <v>7096</v>
      </c>
      <c r="F2496" s="13" t="s">
        <v>7098</v>
      </c>
      <c r="G2496" s="13" t="s">
        <v>4179</v>
      </c>
      <c r="H2496" s="13" t="s">
        <v>10</v>
      </c>
      <c r="I2496" s="13" t="s">
        <v>12877</v>
      </c>
      <c r="J2496" s="13" t="s">
        <v>9929</v>
      </c>
      <c r="K2496" s="13">
        <v>26563290</v>
      </c>
      <c r="L2496" s="13">
        <v>87038630</v>
      </c>
      <c r="M2496" s="12" t="s">
        <v>29</v>
      </c>
      <c r="N2496" s="12" t="s">
        <v>3875</v>
      </c>
      <c r="O2496" s="12" t="s">
        <v>7098</v>
      </c>
    </row>
    <row r="2497" spans="1:15">
      <c r="A2497" s="13" t="s">
        <v>9145</v>
      </c>
      <c r="B2497" s="13" t="s">
        <v>9144</v>
      </c>
      <c r="D2497" s="13" t="s">
        <v>9144</v>
      </c>
      <c r="E2497" s="13" t="s">
        <v>9145</v>
      </c>
      <c r="F2497" s="13" t="s">
        <v>9146</v>
      </c>
      <c r="G2497" s="13" t="s">
        <v>297</v>
      </c>
      <c r="H2497" s="13" t="s">
        <v>3</v>
      </c>
      <c r="I2497" s="13" t="s">
        <v>12877</v>
      </c>
      <c r="J2497" s="13" t="s">
        <v>10494</v>
      </c>
      <c r="K2497" s="13">
        <v>24170550</v>
      </c>
      <c r="L2497" s="13">
        <v>0</v>
      </c>
      <c r="M2497" s="12" t="s">
        <v>29</v>
      </c>
      <c r="N2497" s="12" t="s">
        <v>8199</v>
      </c>
      <c r="O2497" s="12" t="s">
        <v>9146</v>
      </c>
    </row>
    <row r="2498" spans="1:15">
      <c r="A2498" s="13" t="s">
        <v>2895</v>
      </c>
      <c r="B2498" s="13" t="s">
        <v>2896</v>
      </c>
      <c r="D2498" s="13" t="s">
        <v>2896</v>
      </c>
      <c r="E2498" s="13" t="s">
        <v>2895</v>
      </c>
      <c r="F2498" s="13" t="s">
        <v>7712</v>
      </c>
      <c r="G2498" s="13" t="s">
        <v>185</v>
      </c>
      <c r="H2498" s="13" t="s">
        <v>10</v>
      </c>
      <c r="I2498" s="13" t="s">
        <v>12877</v>
      </c>
      <c r="J2498" s="13" t="s">
        <v>13425</v>
      </c>
      <c r="K2498" s="13">
        <v>44057925</v>
      </c>
      <c r="L2498" s="13">
        <v>0</v>
      </c>
      <c r="M2498" s="12" t="s">
        <v>29</v>
      </c>
      <c r="N2498" s="12" t="s">
        <v>6922</v>
      </c>
      <c r="O2498" s="12" t="s">
        <v>7712</v>
      </c>
    </row>
    <row r="2499" spans="1:15">
      <c r="A2499" s="13" t="s">
        <v>2940</v>
      </c>
      <c r="B2499" s="13" t="s">
        <v>2941</v>
      </c>
      <c r="D2499" s="13" t="s">
        <v>2941</v>
      </c>
      <c r="E2499" s="13" t="s">
        <v>2940</v>
      </c>
      <c r="F2499" s="13" t="s">
        <v>225</v>
      </c>
      <c r="G2499" s="13" t="s">
        <v>185</v>
      </c>
      <c r="H2499" s="13" t="s">
        <v>19</v>
      </c>
      <c r="I2499" s="13" t="s">
        <v>12877</v>
      </c>
      <c r="J2499" s="13" t="s">
        <v>13426</v>
      </c>
      <c r="K2499" s="13">
        <v>22064586</v>
      </c>
      <c r="L2499" s="13">
        <v>0</v>
      </c>
      <c r="M2499" s="12" t="s">
        <v>29</v>
      </c>
      <c r="N2499" s="12" t="s">
        <v>7713</v>
      </c>
      <c r="O2499" s="12" t="s">
        <v>225</v>
      </c>
    </row>
    <row r="2500" spans="1:15">
      <c r="A2500" s="13" t="s">
        <v>3050</v>
      </c>
      <c r="B2500" s="13" t="s">
        <v>3053</v>
      </c>
      <c r="D2500" s="13" t="s">
        <v>3053</v>
      </c>
      <c r="E2500" s="13" t="s">
        <v>3050</v>
      </c>
      <c r="F2500" s="13" t="s">
        <v>3051</v>
      </c>
      <c r="G2500" s="13" t="s">
        <v>185</v>
      </c>
      <c r="H2500" s="13" t="s">
        <v>14</v>
      </c>
      <c r="I2500" s="13" t="s">
        <v>12877</v>
      </c>
      <c r="J2500" s="13" t="s">
        <v>3052</v>
      </c>
      <c r="K2500" s="13">
        <v>41051126</v>
      </c>
      <c r="L2500" s="13">
        <v>0</v>
      </c>
      <c r="M2500" s="12" t="s">
        <v>29</v>
      </c>
      <c r="N2500" s="12" t="s">
        <v>3049</v>
      </c>
      <c r="O2500" s="12" t="s">
        <v>3051</v>
      </c>
    </row>
    <row r="2501" spans="1:15">
      <c r="A2501" s="13" t="s">
        <v>13427</v>
      </c>
      <c r="B2501" s="13" t="s">
        <v>2903</v>
      </c>
      <c r="D2501" s="13" t="s">
        <v>2903</v>
      </c>
      <c r="E2501" s="13" t="s">
        <v>13427</v>
      </c>
      <c r="F2501" s="13" t="s">
        <v>377</v>
      </c>
      <c r="G2501" s="13" t="s">
        <v>185</v>
      </c>
      <c r="H2501" s="13" t="s">
        <v>19</v>
      </c>
      <c r="I2501" s="13" t="s">
        <v>12877</v>
      </c>
      <c r="J2501" s="13" t="s">
        <v>10431</v>
      </c>
      <c r="K2501" s="13">
        <v>44056199</v>
      </c>
      <c r="L2501" s="13">
        <v>0</v>
      </c>
      <c r="M2501" s="12" t="s">
        <v>29</v>
      </c>
      <c r="N2501" s="12" t="s">
        <v>2902</v>
      </c>
      <c r="O2501" s="12" t="s">
        <v>377</v>
      </c>
    </row>
    <row r="2502" spans="1:15">
      <c r="A2502" s="13" t="s">
        <v>5015</v>
      </c>
      <c r="B2502" s="13" t="s">
        <v>5018</v>
      </c>
      <c r="D2502" s="13" t="s">
        <v>5018</v>
      </c>
      <c r="E2502" s="13" t="s">
        <v>5015</v>
      </c>
      <c r="F2502" s="13" t="s">
        <v>5016</v>
      </c>
      <c r="G2502" s="13" t="s">
        <v>1256</v>
      </c>
      <c r="H2502" s="13" t="s">
        <v>6</v>
      </c>
      <c r="I2502" s="13" t="s">
        <v>12877</v>
      </c>
      <c r="J2502" s="13" t="s">
        <v>5017</v>
      </c>
      <c r="K2502" s="13">
        <v>27783554</v>
      </c>
      <c r="L2502" s="13">
        <v>0</v>
      </c>
      <c r="M2502" s="12" t="s">
        <v>29</v>
      </c>
      <c r="N2502" s="12" t="s">
        <v>3197</v>
      </c>
      <c r="O2502" s="12" t="s">
        <v>5016</v>
      </c>
    </row>
    <row r="2503" spans="1:15">
      <c r="A2503" s="13" t="s">
        <v>6039</v>
      </c>
      <c r="B2503" s="13" t="s">
        <v>5782</v>
      </c>
      <c r="D2503" s="13" t="s">
        <v>5782</v>
      </c>
      <c r="E2503" s="13" t="s">
        <v>6039</v>
      </c>
      <c r="F2503" s="13" t="s">
        <v>6040</v>
      </c>
      <c r="G2503" s="13" t="s">
        <v>1256</v>
      </c>
      <c r="H2503" s="13" t="s">
        <v>6</v>
      </c>
      <c r="I2503" s="13" t="s">
        <v>12877</v>
      </c>
      <c r="J2503" s="13" t="s">
        <v>11151</v>
      </c>
      <c r="K2503" s="13">
        <v>27793111</v>
      </c>
      <c r="L2503" s="13">
        <v>0</v>
      </c>
      <c r="M2503" s="12" t="s">
        <v>29</v>
      </c>
      <c r="N2503" s="12" t="s">
        <v>7714</v>
      </c>
      <c r="O2503" s="12" t="s">
        <v>6040</v>
      </c>
    </row>
    <row r="2504" spans="1:15">
      <c r="A2504" s="13" t="s">
        <v>6245</v>
      </c>
      <c r="B2504" s="13" t="s">
        <v>5783</v>
      </c>
      <c r="D2504" s="13" t="s">
        <v>5783</v>
      </c>
      <c r="E2504" s="13" t="s">
        <v>6245</v>
      </c>
      <c r="F2504" s="13" t="s">
        <v>6246</v>
      </c>
      <c r="G2504" s="13" t="s">
        <v>1256</v>
      </c>
      <c r="H2504" s="13" t="s">
        <v>6</v>
      </c>
      <c r="I2504" s="13" t="s">
        <v>12877</v>
      </c>
      <c r="J2504" s="13" t="s">
        <v>6389</v>
      </c>
      <c r="K2504" s="13">
        <v>27798661</v>
      </c>
      <c r="L2504" s="13">
        <v>27798661</v>
      </c>
      <c r="M2504" s="12" t="s">
        <v>29</v>
      </c>
      <c r="N2504" s="12" t="s">
        <v>7715</v>
      </c>
      <c r="O2504" s="12" t="s">
        <v>6246</v>
      </c>
    </row>
    <row r="2505" spans="1:15">
      <c r="A2505" s="13" t="s">
        <v>6111</v>
      </c>
      <c r="B2505" s="13" t="s">
        <v>5785</v>
      </c>
      <c r="D2505" s="13" t="s">
        <v>5785</v>
      </c>
      <c r="E2505" s="13" t="s">
        <v>6111</v>
      </c>
      <c r="F2505" s="13" t="s">
        <v>6112</v>
      </c>
      <c r="G2505" s="13" t="s">
        <v>10753</v>
      </c>
      <c r="H2505" s="13" t="s">
        <v>4</v>
      </c>
      <c r="I2505" s="13" t="s">
        <v>12877</v>
      </c>
      <c r="J2505" s="13" t="s">
        <v>11152</v>
      </c>
      <c r="K2505" s="13">
        <v>0</v>
      </c>
      <c r="L2505" s="13">
        <v>0</v>
      </c>
      <c r="M2505" s="12" t="s">
        <v>29</v>
      </c>
      <c r="N2505" s="12" t="s">
        <v>7716</v>
      </c>
      <c r="O2505" s="12" t="s">
        <v>6112</v>
      </c>
    </row>
    <row r="2506" spans="1:15">
      <c r="A2506" s="13" t="s">
        <v>6476</v>
      </c>
      <c r="B2506" s="13" t="s">
        <v>5787</v>
      </c>
      <c r="D2506" s="13" t="s">
        <v>5787</v>
      </c>
      <c r="E2506" s="13" t="s">
        <v>6476</v>
      </c>
      <c r="F2506" s="13" t="s">
        <v>708</v>
      </c>
      <c r="G2506" s="13" t="s">
        <v>10753</v>
      </c>
      <c r="H2506" s="13" t="s">
        <v>12</v>
      </c>
      <c r="I2506" s="13" t="s">
        <v>12877</v>
      </c>
      <c r="J2506" s="13" t="s">
        <v>6477</v>
      </c>
      <c r="K2506" s="13">
        <v>27541121</v>
      </c>
      <c r="L2506" s="13">
        <v>27541121</v>
      </c>
      <c r="M2506" s="12" t="s">
        <v>29</v>
      </c>
      <c r="N2506" s="12" t="s">
        <v>7717</v>
      </c>
      <c r="O2506" s="12" t="s">
        <v>708</v>
      </c>
    </row>
    <row r="2507" spans="1:15">
      <c r="A2507" s="13" t="s">
        <v>5253</v>
      </c>
      <c r="B2507" s="13" t="s">
        <v>5254</v>
      </c>
      <c r="D2507" s="13" t="s">
        <v>5254</v>
      </c>
      <c r="E2507" s="13" t="s">
        <v>5253</v>
      </c>
      <c r="F2507" s="13" t="s">
        <v>10495</v>
      </c>
      <c r="G2507" s="13" t="s">
        <v>115</v>
      </c>
      <c r="H2507" s="13" t="s">
        <v>18</v>
      </c>
      <c r="I2507" s="13" t="s">
        <v>12877</v>
      </c>
      <c r="J2507" s="13" t="s">
        <v>13428</v>
      </c>
      <c r="K2507" s="13">
        <v>22001444</v>
      </c>
      <c r="L2507" s="13">
        <v>0</v>
      </c>
      <c r="M2507" s="12" t="s">
        <v>29</v>
      </c>
      <c r="N2507" s="12" t="s">
        <v>2640</v>
      </c>
      <c r="O2507" s="12" t="s">
        <v>10495</v>
      </c>
    </row>
    <row r="2508" spans="1:15">
      <c r="A2508" s="13" t="s">
        <v>3686</v>
      </c>
      <c r="B2508" s="13" t="s">
        <v>3687</v>
      </c>
      <c r="D2508" s="13" t="s">
        <v>3687</v>
      </c>
      <c r="E2508" s="13" t="s">
        <v>3686</v>
      </c>
      <c r="F2508" s="13" t="s">
        <v>2861</v>
      </c>
      <c r="G2508" s="13" t="s">
        <v>3519</v>
      </c>
      <c r="H2508" s="13" t="s">
        <v>7</v>
      </c>
      <c r="I2508" s="13" t="s">
        <v>12877</v>
      </c>
      <c r="J2508" s="13" t="s">
        <v>9441</v>
      </c>
      <c r="K2508" s="13">
        <v>25311976</v>
      </c>
      <c r="L2508" s="13">
        <v>25311976</v>
      </c>
      <c r="M2508" s="12" t="s">
        <v>29</v>
      </c>
      <c r="N2508" s="12" t="s">
        <v>3685</v>
      </c>
      <c r="O2508" s="12" t="s">
        <v>2861</v>
      </c>
    </row>
    <row r="2509" spans="1:15">
      <c r="A2509" s="13" t="s">
        <v>5105</v>
      </c>
      <c r="B2509" s="13" t="s">
        <v>5107</v>
      </c>
      <c r="D2509" s="13" t="s">
        <v>5107</v>
      </c>
      <c r="E2509" s="13" t="s">
        <v>5105</v>
      </c>
      <c r="F2509" s="13" t="s">
        <v>4217</v>
      </c>
      <c r="G2509" s="13" t="s">
        <v>10749</v>
      </c>
      <c r="H2509" s="13" t="s">
        <v>12</v>
      </c>
      <c r="I2509" s="13" t="s">
        <v>12877</v>
      </c>
      <c r="J2509" s="13" t="s">
        <v>13429</v>
      </c>
      <c r="K2509" s="13">
        <v>27881127</v>
      </c>
      <c r="L2509" s="13">
        <v>0</v>
      </c>
      <c r="M2509" s="12" t="s">
        <v>29</v>
      </c>
      <c r="N2509" s="12" t="s">
        <v>7718</v>
      </c>
      <c r="O2509" s="12" t="s">
        <v>4217</v>
      </c>
    </row>
    <row r="2510" spans="1:15">
      <c r="A2510" s="13" t="s">
        <v>2858</v>
      </c>
      <c r="B2510" s="13" t="s">
        <v>2859</v>
      </c>
      <c r="D2510" s="13" t="s">
        <v>2859</v>
      </c>
      <c r="E2510" s="13" t="s">
        <v>2858</v>
      </c>
      <c r="F2510" s="13" t="s">
        <v>1130</v>
      </c>
      <c r="G2510" s="13" t="s">
        <v>185</v>
      </c>
      <c r="H2510" s="13" t="s">
        <v>10</v>
      </c>
      <c r="I2510" s="13" t="s">
        <v>12877</v>
      </c>
      <c r="J2510" s="13" t="s">
        <v>10926</v>
      </c>
      <c r="K2510" s="13">
        <v>24624513</v>
      </c>
      <c r="L2510" s="13">
        <v>0</v>
      </c>
      <c r="M2510" s="12" t="s">
        <v>29</v>
      </c>
      <c r="N2510" s="12" t="s">
        <v>6921</v>
      </c>
      <c r="O2510" s="12" t="s">
        <v>1130</v>
      </c>
    </row>
    <row r="2511" spans="1:15">
      <c r="A2511" s="13" t="s">
        <v>2960</v>
      </c>
      <c r="B2511" s="13" t="s">
        <v>2961</v>
      </c>
      <c r="D2511" s="13" t="s">
        <v>2961</v>
      </c>
      <c r="E2511" s="13" t="s">
        <v>2960</v>
      </c>
      <c r="F2511" s="13" t="s">
        <v>226</v>
      </c>
      <c r="G2511" s="13" t="s">
        <v>185</v>
      </c>
      <c r="H2511" s="13" t="s">
        <v>19</v>
      </c>
      <c r="I2511" s="13" t="s">
        <v>12877</v>
      </c>
      <c r="J2511" s="13" t="s">
        <v>13430</v>
      </c>
      <c r="K2511" s="13">
        <v>22064073</v>
      </c>
      <c r="L2511" s="13">
        <v>24777082</v>
      </c>
      <c r="M2511" s="12" t="s">
        <v>29</v>
      </c>
      <c r="N2511" s="12" t="s">
        <v>2959</v>
      </c>
      <c r="O2511" s="12" t="s">
        <v>226</v>
      </c>
    </row>
    <row r="2512" spans="1:15">
      <c r="A2512" s="13" t="s">
        <v>6468</v>
      </c>
      <c r="B2512" s="13" t="s">
        <v>5804</v>
      </c>
      <c r="D2512" s="13" t="s">
        <v>5804</v>
      </c>
      <c r="E2512" s="13" t="s">
        <v>6468</v>
      </c>
      <c r="F2512" s="13" t="s">
        <v>1451</v>
      </c>
      <c r="G2512" s="13" t="s">
        <v>10753</v>
      </c>
      <c r="H2512" s="13" t="s">
        <v>5</v>
      </c>
      <c r="I2512" s="13" t="s">
        <v>12877</v>
      </c>
      <c r="J2512" s="13" t="s">
        <v>9442</v>
      </c>
      <c r="K2512" s="13">
        <v>0</v>
      </c>
      <c r="L2512" s="13">
        <v>0</v>
      </c>
      <c r="M2512" s="12" t="s">
        <v>29</v>
      </c>
      <c r="N2512" s="12" t="s">
        <v>7719</v>
      </c>
      <c r="O2512" s="12" t="s">
        <v>1451</v>
      </c>
    </row>
    <row r="2513" spans="1:15">
      <c r="A2513" s="13" t="s">
        <v>13431</v>
      </c>
      <c r="B2513" s="13" t="s">
        <v>7188</v>
      </c>
      <c r="D2513" s="13" t="s">
        <v>7188</v>
      </c>
      <c r="E2513" s="13" t="s">
        <v>13431</v>
      </c>
      <c r="F2513" s="13" t="s">
        <v>13432</v>
      </c>
      <c r="G2513" s="13" t="s">
        <v>792</v>
      </c>
      <c r="H2513" s="13" t="s">
        <v>5</v>
      </c>
      <c r="I2513" s="13" t="s">
        <v>12877</v>
      </c>
      <c r="J2513" s="13" t="s">
        <v>13433</v>
      </c>
      <c r="K2513" s="13">
        <v>87012854</v>
      </c>
      <c r="L2513" s="13">
        <v>0</v>
      </c>
      <c r="M2513" s="12" t="s">
        <v>29</v>
      </c>
      <c r="N2513" s="12" t="s">
        <v>4040</v>
      </c>
      <c r="O2513" s="12" t="s">
        <v>13432</v>
      </c>
    </row>
    <row r="2514" spans="1:15">
      <c r="A2514" s="13" t="s">
        <v>3691</v>
      </c>
      <c r="B2514" s="13" t="s">
        <v>3692</v>
      </c>
      <c r="D2514" s="13" t="s">
        <v>3692</v>
      </c>
      <c r="E2514" s="13" t="s">
        <v>3691</v>
      </c>
      <c r="F2514" s="13" t="s">
        <v>7720</v>
      </c>
      <c r="G2514" s="13" t="s">
        <v>3519</v>
      </c>
      <c r="H2514" s="13" t="s">
        <v>10</v>
      </c>
      <c r="I2514" s="13" t="s">
        <v>12877</v>
      </c>
      <c r="J2514" s="13" t="s">
        <v>7103</v>
      </c>
      <c r="K2514" s="13">
        <v>84512741</v>
      </c>
      <c r="L2514" s="13">
        <v>0</v>
      </c>
      <c r="M2514" s="12" t="s">
        <v>29</v>
      </c>
      <c r="N2514" s="12" t="s">
        <v>3690</v>
      </c>
      <c r="O2514" s="12" t="s">
        <v>7720</v>
      </c>
    </row>
    <row r="2515" spans="1:15">
      <c r="A2515" s="13" t="s">
        <v>6429</v>
      </c>
      <c r="B2515" s="13" t="s">
        <v>5810</v>
      </c>
      <c r="D2515" s="13" t="s">
        <v>5810</v>
      </c>
      <c r="E2515" s="13" t="s">
        <v>6429</v>
      </c>
      <c r="F2515" s="13" t="s">
        <v>6095</v>
      </c>
      <c r="G2515" s="13" t="s">
        <v>3519</v>
      </c>
      <c r="H2515" s="13" t="s">
        <v>13</v>
      </c>
      <c r="I2515" s="13" t="s">
        <v>12877</v>
      </c>
      <c r="J2515" s="13" t="s">
        <v>13434</v>
      </c>
      <c r="K2515" s="13">
        <v>25140623</v>
      </c>
      <c r="L2515" s="13">
        <v>0</v>
      </c>
      <c r="M2515" s="12" t="s">
        <v>29</v>
      </c>
      <c r="N2515" s="12" t="s">
        <v>7721</v>
      </c>
      <c r="O2515" s="12" t="s">
        <v>6095</v>
      </c>
    </row>
    <row r="2516" spans="1:15">
      <c r="A2516" s="13" t="s">
        <v>4438</v>
      </c>
      <c r="B2516" s="13" t="s">
        <v>4440</v>
      </c>
      <c r="D2516" s="13" t="s">
        <v>4440</v>
      </c>
      <c r="E2516" s="13" t="s">
        <v>4438</v>
      </c>
      <c r="F2516" s="13" t="s">
        <v>4439</v>
      </c>
      <c r="G2516" s="13" t="s">
        <v>195</v>
      </c>
      <c r="H2516" s="13" t="s">
        <v>4</v>
      </c>
      <c r="I2516" s="13" t="s">
        <v>12877</v>
      </c>
      <c r="J2516" s="13" t="s">
        <v>13435</v>
      </c>
      <c r="K2516" s="13">
        <v>26534315</v>
      </c>
      <c r="L2516" s="13">
        <v>0</v>
      </c>
      <c r="M2516" s="12" t="s">
        <v>29</v>
      </c>
      <c r="N2516" s="12" t="s">
        <v>4437</v>
      </c>
      <c r="O2516" s="12" t="s">
        <v>4439</v>
      </c>
    </row>
    <row r="2517" spans="1:15">
      <c r="A2517" s="13" t="s">
        <v>6478</v>
      </c>
      <c r="B2517" s="13" t="s">
        <v>5817</v>
      </c>
      <c r="D2517" s="13" t="s">
        <v>5817</v>
      </c>
      <c r="E2517" s="13" t="s">
        <v>6478</v>
      </c>
      <c r="F2517" s="13" t="s">
        <v>7887</v>
      </c>
      <c r="G2517" s="13" t="s">
        <v>10767</v>
      </c>
      <c r="H2517" s="13" t="s">
        <v>7</v>
      </c>
      <c r="I2517" s="13" t="s">
        <v>12877</v>
      </c>
      <c r="J2517" s="13" t="s">
        <v>10153</v>
      </c>
      <c r="K2517" s="13">
        <v>24762129</v>
      </c>
      <c r="L2517" s="13">
        <v>0</v>
      </c>
      <c r="M2517" s="12" t="s">
        <v>29</v>
      </c>
      <c r="N2517" s="12" t="s">
        <v>7722</v>
      </c>
      <c r="O2517" s="12" t="s">
        <v>7887</v>
      </c>
    </row>
    <row r="2518" spans="1:15">
      <c r="A2518" s="13" t="s">
        <v>6480</v>
      </c>
      <c r="B2518" s="13" t="s">
        <v>5818</v>
      </c>
      <c r="D2518" s="13" t="s">
        <v>5818</v>
      </c>
      <c r="E2518" s="13" t="s">
        <v>6480</v>
      </c>
      <c r="F2518" s="13" t="s">
        <v>4288</v>
      </c>
      <c r="G2518" s="13" t="s">
        <v>185</v>
      </c>
      <c r="H2518" s="13" t="s">
        <v>3</v>
      </c>
      <c r="I2518" s="13" t="s">
        <v>12877</v>
      </c>
      <c r="J2518" s="13" t="s">
        <v>11153</v>
      </c>
      <c r="K2518" s="13">
        <v>85792763</v>
      </c>
      <c r="L2518" s="13">
        <v>0</v>
      </c>
      <c r="M2518" s="12" t="s">
        <v>29</v>
      </c>
      <c r="N2518" s="12" t="s">
        <v>7723</v>
      </c>
      <c r="O2518" s="12" t="s">
        <v>4288</v>
      </c>
    </row>
    <row r="2519" spans="1:15">
      <c r="A2519" s="13" t="s">
        <v>6481</v>
      </c>
      <c r="B2519" s="13" t="s">
        <v>5819</v>
      </c>
      <c r="D2519" s="13" t="s">
        <v>5819</v>
      </c>
      <c r="E2519" s="13" t="s">
        <v>6481</v>
      </c>
      <c r="F2519" s="13" t="s">
        <v>6482</v>
      </c>
      <c r="G2519" s="13" t="s">
        <v>185</v>
      </c>
      <c r="H2519" s="13" t="s">
        <v>6</v>
      </c>
      <c r="I2519" s="13" t="s">
        <v>12877</v>
      </c>
      <c r="J2519" s="13" t="s">
        <v>13436</v>
      </c>
      <c r="K2519" s="13">
        <v>24743233</v>
      </c>
      <c r="L2519" s="13">
        <v>0</v>
      </c>
      <c r="M2519" s="12" t="s">
        <v>29</v>
      </c>
      <c r="N2519" s="12" t="s">
        <v>7724</v>
      </c>
      <c r="O2519" s="12" t="s">
        <v>6482</v>
      </c>
    </row>
    <row r="2520" spans="1:15">
      <c r="A2520" s="13" t="s">
        <v>6483</v>
      </c>
      <c r="B2520" s="13" t="s">
        <v>5820</v>
      </c>
      <c r="D2520" s="13" t="s">
        <v>5820</v>
      </c>
      <c r="E2520" s="13" t="s">
        <v>6483</v>
      </c>
      <c r="F2520" s="13" t="s">
        <v>6484</v>
      </c>
      <c r="G2520" s="13" t="s">
        <v>201</v>
      </c>
      <c r="H2520" s="13" t="s">
        <v>5</v>
      </c>
      <c r="I2520" s="13" t="s">
        <v>12877</v>
      </c>
      <c r="J2520" s="13" t="s">
        <v>13437</v>
      </c>
      <c r="K2520" s="13">
        <v>25711454</v>
      </c>
      <c r="L2520" s="13">
        <v>25711454</v>
      </c>
      <c r="M2520" s="12" t="s">
        <v>29</v>
      </c>
      <c r="N2520" s="12" t="s">
        <v>7725</v>
      </c>
      <c r="O2520" s="12" t="s">
        <v>6484</v>
      </c>
    </row>
    <row r="2521" spans="1:15">
      <c r="A2521" s="13" t="s">
        <v>901</v>
      </c>
      <c r="B2521" s="13" t="s">
        <v>904</v>
      </c>
      <c r="D2521" s="13" t="s">
        <v>904</v>
      </c>
      <c r="E2521" s="13" t="s">
        <v>901</v>
      </c>
      <c r="F2521" s="13" t="s">
        <v>902</v>
      </c>
      <c r="G2521" s="13" t="s">
        <v>297</v>
      </c>
      <c r="H2521" s="13" t="s">
        <v>6</v>
      </c>
      <c r="I2521" s="13" t="s">
        <v>12877</v>
      </c>
      <c r="J2521" s="13" t="s">
        <v>903</v>
      </c>
      <c r="K2521" s="13">
        <v>24168406</v>
      </c>
      <c r="L2521" s="13">
        <v>0</v>
      </c>
      <c r="M2521" s="12" t="s">
        <v>29</v>
      </c>
      <c r="N2521" s="12" t="s">
        <v>900</v>
      </c>
      <c r="O2521" s="12" t="s">
        <v>902</v>
      </c>
    </row>
    <row r="2522" spans="1:15">
      <c r="A2522" s="13" t="s">
        <v>816</v>
      </c>
      <c r="B2522" s="13" t="s">
        <v>818</v>
      </c>
      <c r="D2522" s="13" t="s">
        <v>818</v>
      </c>
      <c r="E2522" s="13" t="s">
        <v>816</v>
      </c>
      <c r="F2522" s="13" t="s">
        <v>817</v>
      </c>
      <c r="G2522" s="13" t="s">
        <v>297</v>
      </c>
      <c r="H2522" s="13" t="s">
        <v>4</v>
      </c>
      <c r="I2522" s="13" t="s">
        <v>12877</v>
      </c>
      <c r="J2522" s="13" t="s">
        <v>13438</v>
      </c>
      <c r="K2522" s="13">
        <v>24167555</v>
      </c>
      <c r="L2522" s="13">
        <v>0</v>
      </c>
      <c r="M2522" s="12" t="s">
        <v>29</v>
      </c>
      <c r="N2522" s="12" t="s">
        <v>815</v>
      </c>
      <c r="O2522" s="12" t="s">
        <v>817</v>
      </c>
    </row>
    <row r="2523" spans="1:15">
      <c r="A2523" s="13" t="s">
        <v>6238</v>
      </c>
      <c r="B2523" s="13" t="s">
        <v>5828</v>
      </c>
      <c r="D2523" s="13" t="s">
        <v>5828</v>
      </c>
      <c r="E2523" s="13" t="s">
        <v>6238</v>
      </c>
      <c r="F2523" s="13" t="s">
        <v>4727</v>
      </c>
      <c r="G2523" s="13" t="s">
        <v>490</v>
      </c>
      <c r="H2523" s="13" t="s">
        <v>3</v>
      </c>
      <c r="I2523" s="13" t="s">
        <v>12877</v>
      </c>
      <c r="J2523" s="13" t="s">
        <v>13439</v>
      </c>
      <c r="K2523" s="13">
        <v>25461555</v>
      </c>
      <c r="L2523" s="13">
        <v>25461555</v>
      </c>
      <c r="M2523" s="12" t="s">
        <v>29</v>
      </c>
      <c r="N2523" s="12" t="s">
        <v>7726</v>
      </c>
      <c r="O2523" s="12" t="s">
        <v>4727</v>
      </c>
    </row>
    <row r="2524" spans="1:15">
      <c r="A2524" s="13" t="s">
        <v>3245</v>
      </c>
      <c r="B2524" s="13" t="s">
        <v>3247</v>
      </c>
      <c r="D2524" s="13" t="s">
        <v>3247</v>
      </c>
      <c r="E2524" s="13" t="s">
        <v>3245</v>
      </c>
      <c r="F2524" s="13" t="s">
        <v>3246</v>
      </c>
      <c r="G2524" s="13" t="s">
        <v>490</v>
      </c>
      <c r="H2524" s="13" t="s">
        <v>5</v>
      </c>
      <c r="I2524" s="13" t="s">
        <v>12877</v>
      </c>
      <c r="J2524" s="13" t="s">
        <v>11154</v>
      </c>
      <c r="K2524" s="13">
        <v>87026547</v>
      </c>
      <c r="L2524" s="13">
        <v>0</v>
      </c>
      <c r="M2524" s="12" t="s">
        <v>29</v>
      </c>
      <c r="N2524" s="12" t="s">
        <v>3244</v>
      </c>
      <c r="O2524" s="12" t="s">
        <v>3246</v>
      </c>
    </row>
    <row r="2525" spans="1:15">
      <c r="A2525" s="13" t="s">
        <v>6472</v>
      </c>
      <c r="B2525" s="13" t="s">
        <v>5831</v>
      </c>
      <c r="D2525" s="13" t="s">
        <v>5831</v>
      </c>
      <c r="E2525" s="13" t="s">
        <v>6472</v>
      </c>
      <c r="F2525" s="13" t="s">
        <v>6473</v>
      </c>
      <c r="G2525" s="13" t="s">
        <v>201</v>
      </c>
      <c r="H2525" s="13" t="s">
        <v>4</v>
      </c>
      <c r="I2525" s="13" t="s">
        <v>12877</v>
      </c>
      <c r="J2525" s="13" t="s">
        <v>10340</v>
      </c>
      <c r="K2525" s="13">
        <v>25301889</v>
      </c>
      <c r="L2525" s="13">
        <v>25301889</v>
      </c>
      <c r="M2525" s="12" t="s">
        <v>29</v>
      </c>
      <c r="N2525" s="12" t="s">
        <v>7727</v>
      </c>
      <c r="O2525" s="12" t="s">
        <v>6473</v>
      </c>
    </row>
    <row r="2526" spans="1:15">
      <c r="A2526" s="13" t="s">
        <v>3962</v>
      </c>
      <c r="B2526" s="13" t="s">
        <v>3964</v>
      </c>
      <c r="D2526" s="13" t="s">
        <v>3964</v>
      </c>
      <c r="E2526" s="13" t="s">
        <v>3962</v>
      </c>
      <c r="F2526" s="13" t="s">
        <v>3963</v>
      </c>
      <c r="G2526" s="13" t="s">
        <v>10767</v>
      </c>
      <c r="H2526" s="13" t="s">
        <v>6</v>
      </c>
      <c r="I2526" s="13" t="s">
        <v>12877</v>
      </c>
      <c r="J2526" s="13" t="s">
        <v>10403</v>
      </c>
      <c r="K2526" s="13">
        <v>27642173</v>
      </c>
      <c r="L2526" s="13">
        <v>27642173</v>
      </c>
      <c r="M2526" s="12" t="s">
        <v>29</v>
      </c>
      <c r="N2526" s="12" t="s">
        <v>2579</v>
      </c>
      <c r="O2526" s="12" t="s">
        <v>3963</v>
      </c>
    </row>
    <row r="2527" spans="1:15">
      <c r="A2527" s="13" t="s">
        <v>4777</v>
      </c>
      <c r="B2527" s="13" t="s">
        <v>4778</v>
      </c>
      <c r="D2527" s="13" t="s">
        <v>4778</v>
      </c>
      <c r="E2527" s="13" t="s">
        <v>4777</v>
      </c>
      <c r="F2527" s="13" t="s">
        <v>1207</v>
      </c>
      <c r="G2527" s="13" t="s">
        <v>116</v>
      </c>
      <c r="H2527" s="13" t="s">
        <v>4</v>
      </c>
      <c r="I2527" s="13" t="s">
        <v>12877</v>
      </c>
      <c r="J2527" s="13" t="s">
        <v>9444</v>
      </c>
      <c r="K2527" s="13">
        <v>26478333</v>
      </c>
      <c r="L2527" s="13">
        <v>28478333</v>
      </c>
      <c r="M2527" s="12" t="s">
        <v>29</v>
      </c>
      <c r="N2527" s="12" t="s">
        <v>4776</v>
      </c>
      <c r="O2527" s="12" t="s">
        <v>1207</v>
      </c>
    </row>
    <row r="2528" spans="1:15">
      <c r="A2528" s="13" t="s">
        <v>6206</v>
      </c>
      <c r="B2528" s="13" t="s">
        <v>5838</v>
      </c>
      <c r="D2528" s="13" t="s">
        <v>5838</v>
      </c>
      <c r="E2528" s="13" t="s">
        <v>6206</v>
      </c>
      <c r="F2528" s="13" t="s">
        <v>226</v>
      </c>
      <c r="G2528" s="13" t="s">
        <v>10749</v>
      </c>
      <c r="H2528" s="13" t="s">
        <v>6</v>
      </c>
      <c r="I2528" s="13" t="s">
        <v>12877</v>
      </c>
      <c r="J2528" s="13" t="s">
        <v>7108</v>
      </c>
      <c r="K2528" s="13">
        <v>87200658</v>
      </c>
      <c r="L2528" s="13">
        <v>0</v>
      </c>
      <c r="M2528" s="12" t="s">
        <v>29</v>
      </c>
      <c r="N2528" s="12" t="s">
        <v>7728</v>
      </c>
      <c r="O2528" s="12" t="s">
        <v>226</v>
      </c>
    </row>
    <row r="2529" spans="1:15">
      <c r="A2529" s="13" t="s">
        <v>6019</v>
      </c>
      <c r="B2529" s="13" t="s">
        <v>5841</v>
      </c>
      <c r="D2529" s="13" t="s">
        <v>5841</v>
      </c>
      <c r="E2529" s="13" t="s">
        <v>6019</v>
      </c>
      <c r="F2529" s="13" t="s">
        <v>6020</v>
      </c>
      <c r="G2529" s="13" t="s">
        <v>10749</v>
      </c>
      <c r="H2529" s="13" t="s">
        <v>14</v>
      </c>
      <c r="I2529" s="13" t="s">
        <v>12877</v>
      </c>
      <c r="J2529" s="13" t="s">
        <v>13440</v>
      </c>
      <c r="K2529" s="13">
        <v>87646438</v>
      </c>
      <c r="L2529" s="13">
        <v>0</v>
      </c>
      <c r="M2529" s="12" t="s">
        <v>29</v>
      </c>
      <c r="N2529" s="12" t="s">
        <v>7729</v>
      </c>
      <c r="O2529" s="12" t="s">
        <v>6020</v>
      </c>
    </row>
    <row r="2530" spans="1:15">
      <c r="A2530" s="13" t="s">
        <v>1653</v>
      </c>
      <c r="B2530" s="13" t="s">
        <v>1656</v>
      </c>
      <c r="D2530" s="13" t="s">
        <v>1656</v>
      </c>
      <c r="E2530" s="13" t="s">
        <v>1653</v>
      </c>
      <c r="F2530" s="13" t="s">
        <v>1654</v>
      </c>
      <c r="G2530" s="13" t="s">
        <v>10749</v>
      </c>
      <c r="H2530" s="13" t="s">
        <v>4</v>
      </c>
      <c r="I2530" s="13" t="s">
        <v>12877</v>
      </c>
      <c r="J2530" s="13" t="s">
        <v>1655</v>
      </c>
      <c r="K2530" s="13">
        <v>27421418</v>
      </c>
      <c r="L2530" s="13">
        <v>27421418</v>
      </c>
      <c r="M2530" s="12" t="s">
        <v>29</v>
      </c>
      <c r="N2530" s="12" t="s">
        <v>1652</v>
      </c>
      <c r="O2530" s="12" t="s">
        <v>1654</v>
      </c>
    </row>
    <row r="2531" spans="1:15">
      <c r="A2531" s="13" t="s">
        <v>13441</v>
      </c>
      <c r="B2531" s="13" t="s">
        <v>7220</v>
      </c>
      <c r="D2531" s="13" t="s">
        <v>7220</v>
      </c>
      <c r="E2531" s="13" t="s">
        <v>13441</v>
      </c>
      <c r="F2531" s="13" t="s">
        <v>13442</v>
      </c>
      <c r="G2531" s="13" t="s">
        <v>10756</v>
      </c>
      <c r="H2531" s="13" t="s">
        <v>4</v>
      </c>
      <c r="I2531" s="13" t="s">
        <v>12877</v>
      </c>
      <c r="J2531" s="13" t="s">
        <v>13443</v>
      </c>
      <c r="K2531" s="13">
        <v>0</v>
      </c>
      <c r="L2531" s="13">
        <v>0</v>
      </c>
      <c r="M2531" s="12" t="s">
        <v>29</v>
      </c>
      <c r="N2531" s="12" t="s">
        <v>1132</v>
      </c>
      <c r="O2531" s="12" t="s">
        <v>13442</v>
      </c>
    </row>
    <row r="2532" spans="1:15">
      <c r="A2532" s="13" t="s">
        <v>2849</v>
      </c>
      <c r="B2532" s="13" t="s">
        <v>2851</v>
      </c>
      <c r="D2532" s="13" t="s">
        <v>2851</v>
      </c>
      <c r="E2532" s="13" t="s">
        <v>2849</v>
      </c>
      <c r="F2532" s="13" t="s">
        <v>2850</v>
      </c>
      <c r="G2532" s="13" t="s">
        <v>185</v>
      </c>
      <c r="H2532" s="13" t="s">
        <v>12</v>
      </c>
      <c r="I2532" s="13" t="s">
        <v>12877</v>
      </c>
      <c r="J2532" s="13" t="s">
        <v>8726</v>
      </c>
      <c r="K2532" s="13">
        <v>24777930</v>
      </c>
      <c r="L2532" s="13">
        <v>24777930</v>
      </c>
      <c r="M2532" s="12" t="s">
        <v>29</v>
      </c>
      <c r="N2532" s="12" t="s">
        <v>2278</v>
      </c>
      <c r="O2532" s="12" t="s">
        <v>2850</v>
      </c>
    </row>
    <row r="2533" spans="1:15">
      <c r="A2533" s="13" t="s">
        <v>6014</v>
      </c>
      <c r="B2533" s="13" t="s">
        <v>5847</v>
      </c>
      <c r="D2533" s="13" t="s">
        <v>5847</v>
      </c>
      <c r="E2533" s="13" t="s">
        <v>6014</v>
      </c>
      <c r="F2533" s="13" t="s">
        <v>6015</v>
      </c>
      <c r="G2533" s="13" t="s">
        <v>185</v>
      </c>
      <c r="H2533" s="13" t="s">
        <v>186</v>
      </c>
      <c r="I2533" s="13" t="s">
        <v>12877</v>
      </c>
      <c r="J2533" s="13" t="s">
        <v>13444</v>
      </c>
      <c r="K2533" s="13">
        <v>24602883</v>
      </c>
      <c r="L2533" s="13">
        <v>24602883</v>
      </c>
      <c r="M2533" s="12" t="s">
        <v>29</v>
      </c>
      <c r="N2533" s="12" t="s">
        <v>7730</v>
      </c>
      <c r="O2533" s="12" t="s">
        <v>6015</v>
      </c>
    </row>
    <row r="2534" spans="1:15">
      <c r="A2534" s="13" t="s">
        <v>2874</v>
      </c>
      <c r="B2534" s="13" t="s">
        <v>2876</v>
      </c>
      <c r="D2534" s="13" t="s">
        <v>2876</v>
      </c>
      <c r="E2534" s="13" t="s">
        <v>2874</v>
      </c>
      <c r="F2534" s="13" t="s">
        <v>2875</v>
      </c>
      <c r="G2534" s="13" t="s">
        <v>185</v>
      </c>
      <c r="H2534" s="13" t="s">
        <v>10</v>
      </c>
      <c r="I2534" s="13" t="s">
        <v>12877</v>
      </c>
      <c r="J2534" s="13" t="s">
        <v>9899</v>
      </c>
      <c r="K2534" s="13">
        <v>24621324</v>
      </c>
      <c r="L2534" s="13">
        <v>24621324</v>
      </c>
      <c r="M2534" s="12" t="s">
        <v>29</v>
      </c>
      <c r="N2534" s="12" t="s">
        <v>2873</v>
      </c>
      <c r="O2534" s="12" t="s">
        <v>2875</v>
      </c>
    </row>
    <row r="2535" spans="1:15">
      <c r="A2535" s="13" t="s">
        <v>5277</v>
      </c>
      <c r="B2535" s="13" t="s">
        <v>5278</v>
      </c>
      <c r="D2535" s="13" t="s">
        <v>5278</v>
      </c>
      <c r="E2535" s="13" t="s">
        <v>5277</v>
      </c>
      <c r="F2535" s="13" t="s">
        <v>4023</v>
      </c>
      <c r="G2535" s="13" t="s">
        <v>115</v>
      </c>
      <c r="H2535" s="13" t="s">
        <v>9</v>
      </c>
      <c r="I2535" s="13" t="s">
        <v>12877</v>
      </c>
      <c r="J2535" s="13" t="s">
        <v>10498</v>
      </c>
      <c r="K2535" s="13">
        <v>0</v>
      </c>
      <c r="L2535" s="13">
        <v>0</v>
      </c>
      <c r="M2535" s="12" t="s">
        <v>29</v>
      </c>
      <c r="N2535" s="12" t="s">
        <v>1442</v>
      </c>
      <c r="O2535" s="12" t="s">
        <v>4023</v>
      </c>
    </row>
    <row r="2536" spans="1:15">
      <c r="A2536" s="13" t="s">
        <v>4508</v>
      </c>
      <c r="B2536" s="13" t="s">
        <v>4509</v>
      </c>
      <c r="D2536" s="13" t="s">
        <v>4509</v>
      </c>
      <c r="E2536" s="13" t="s">
        <v>4508</v>
      </c>
      <c r="F2536" s="13" t="s">
        <v>2152</v>
      </c>
      <c r="G2536" s="13" t="s">
        <v>195</v>
      </c>
      <c r="H2536" s="13" t="s">
        <v>9</v>
      </c>
      <c r="I2536" s="13" t="s">
        <v>12877</v>
      </c>
      <c r="J2536" s="13" t="s">
        <v>7978</v>
      </c>
      <c r="K2536" s="13">
        <v>26971226</v>
      </c>
      <c r="L2536" s="13">
        <v>26971226</v>
      </c>
      <c r="M2536" s="12" t="s">
        <v>29</v>
      </c>
      <c r="N2536" s="12" t="s">
        <v>3130</v>
      </c>
      <c r="O2536" s="12" t="s">
        <v>2152</v>
      </c>
    </row>
    <row r="2537" spans="1:15">
      <c r="A2537" s="13" t="s">
        <v>6412</v>
      </c>
      <c r="B2537" s="13" t="s">
        <v>5856</v>
      </c>
      <c r="D2537" s="13" t="s">
        <v>5856</v>
      </c>
      <c r="E2537" s="13" t="s">
        <v>6412</v>
      </c>
      <c r="F2537" s="13" t="s">
        <v>6792</v>
      </c>
      <c r="G2537" s="13" t="s">
        <v>10748</v>
      </c>
      <c r="H2537" s="13" t="s">
        <v>12</v>
      </c>
      <c r="I2537" s="13" t="s">
        <v>12877</v>
      </c>
      <c r="J2537" s="13" t="s">
        <v>9445</v>
      </c>
      <c r="K2537" s="13">
        <v>44090966</v>
      </c>
      <c r="L2537" s="13">
        <v>0</v>
      </c>
      <c r="M2537" s="12" t="s">
        <v>29</v>
      </c>
      <c r="N2537" s="12" t="s">
        <v>7731</v>
      </c>
      <c r="O2537" s="12" t="s">
        <v>6792</v>
      </c>
    </row>
    <row r="2538" spans="1:15">
      <c r="A2538" s="13" t="s">
        <v>6474</v>
      </c>
      <c r="B2538" s="13" t="s">
        <v>5859</v>
      </c>
      <c r="D2538" s="13" t="s">
        <v>5859</v>
      </c>
      <c r="E2538" s="13" t="s">
        <v>6474</v>
      </c>
      <c r="F2538" s="13" t="s">
        <v>7733</v>
      </c>
      <c r="G2538" s="13" t="s">
        <v>116</v>
      </c>
      <c r="H2538" s="13" t="s">
        <v>4</v>
      </c>
      <c r="I2538" s="13" t="s">
        <v>12877</v>
      </c>
      <c r="J2538" s="13" t="s">
        <v>12072</v>
      </c>
      <c r="K2538" s="13">
        <v>26616630</v>
      </c>
      <c r="L2538" s="13">
        <v>26616630</v>
      </c>
      <c r="M2538" s="12" t="s">
        <v>29</v>
      </c>
      <c r="N2538" s="12" t="s">
        <v>7732</v>
      </c>
      <c r="O2538" s="12" t="s">
        <v>7733</v>
      </c>
    </row>
    <row r="2539" spans="1:15">
      <c r="A2539" s="13" t="s">
        <v>6386</v>
      </c>
      <c r="B2539" s="13" t="s">
        <v>5861</v>
      </c>
      <c r="D2539" s="13" t="s">
        <v>5861</v>
      </c>
      <c r="E2539" s="13" t="s">
        <v>6386</v>
      </c>
      <c r="F2539" s="13" t="s">
        <v>8919</v>
      </c>
      <c r="G2539" s="13" t="s">
        <v>10749</v>
      </c>
      <c r="H2539" s="13" t="s">
        <v>10</v>
      </c>
      <c r="I2539" s="13" t="s">
        <v>12877</v>
      </c>
      <c r="J2539" s="13" t="s">
        <v>5106</v>
      </c>
      <c r="K2539" s="13">
        <v>27866209</v>
      </c>
      <c r="L2539" s="13">
        <v>0</v>
      </c>
      <c r="M2539" s="12" t="s">
        <v>29</v>
      </c>
      <c r="N2539" s="12" t="s">
        <v>7734</v>
      </c>
      <c r="O2539" s="12" t="s">
        <v>8919</v>
      </c>
    </row>
    <row r="2540" spans="1:15">
      <c r="A2540" s="13" t="s">
        <v>5457</v>
      </c>
      <c r="B2540" s="13" t="s">
        <v>5458</v>
      </c>
      <c r="D2540" s="13" t="s">
        <v>5458</v>
      </c>
      <c r="E2540" s="13" t="s">
        <v>5457</v>
      </c>
      <c r="F2540" s="13" t="s">
        <v>7735</v>
      </c>
      <c r="G2540" s="13" t="s">
        <v>10749</v>
      </c>
      <c r="H2540" s="13" t="s">
        <v>4</v>
      </c>
      <c r="I2540" s="13" t="s">
        <v>12877</v>
      </c>
      <c r="J2540" s="13" t="s">
        <v>8842</v>
      </c>
      <c r="K2540" s="13">
        <v>27300654</v>
      </c>
      <c r="L2540" s="13">
        <v>27300654</v>
      </c>
      <c r="M2540" s="12" t="s">
        <v>29</v>
      </c>
      <c r="N2540" s="12" t="s">
        <v>4956</v>
      </c>
      <c r="O2540" s="12" t="s">
        <v>7735</v>
      </c>
    </row>
    <row r="2541" spans="1:15">
      <c r="A2541" s="13" t="s">
        <v>2933</v>
      </c>
      <c r="B2541" s="13" t="s">
        <v>2936</v>
      </c>
      <c r="D2541" s="13" t="s">
        <v>2936</v>
      </c>
      <c r="E2541" s="13" t="s">
        <v>2933</v>
      </c>
      <c r="F2541" s="13" t="s">
        <v>2934</v>
      </c>
      <c r="G2541" s="13" t="s">
        <v>185</v>
      </c>
      <c r="H2541" s="13" t="s">
        <v>19</v>
      </c>
      <c r="I2541" s="13" t="s">
        <v>12877</v>
      </c>
      <c r="J2541" s="13" t="s">
        <v>11155</v>
      </c>
      <c r="K2541" s="13">
        <v>22005588</v>
      </c>
      <c r="L2541" s="13">
        <v>0</v>
      </c>
      <c r="M2541" s="12" t="s">
        <v>29</v>
      </c>
      <c r="N2541" s="12" t="s">
        <v>2932</v>
      </c>
      <c r="O2541" s="12" t="s">
        <v>2934</v>
      </c>
    </row>
    <row r="2542" spans="1:15">
      <c r="A2542" s="13" t="s">
        <v>3238</v>
      </c>
      <c r="B2542" s="13" t="s">
        <v>3239</v>
      </c>
      <c r="D2542" s="13" t="s">
        <v>3239</v>
      </c>
      <c r="E2542" s="13" t="s">
        <v>3238</v>
      </c>
      <c r="F2542" s="13" t="s">
        <v>1207</v>
      </c>
      <c r="G2542" s="13" t="s">
        <v>490</v>
      </c>
      <c r="H2542" s="13" t="s">
        <v>5</v>
      </c>
      <c r="I2542" s="13" t="s">
        <v>12877</v>
      </c>
      <c r="J2542" s="13" t="s">
        <v>13445</v>
      </c>
      <c r="K2542" s="13">
        <v>25442520</v>
      </c>
      <c r="L2542" s="13">
        <v>0</v>
      </c>
      <c r="M2542" s="12" t="s">
        <v>29</v>
      </c>
      <c r="N2542" s="12" t="s">
        <v>2703</v>
      </c>
      <c r="O2542" s="12" t="s">
        <v>1207</v>
      </c>
    </row>
    <row r="2543" spans="1:15">
      <c r="A2543" s="13" t="s">
        <v>2285</v>
      </c>
      <c r="B2543" s="13" t="s">
        <v>2286</v>
      </c>
      <c r="D2543" s="13" t="s">
        <v>2286</v>
      </c>
      <c r="E2543" s="13" t="s">
        <v>2285</v>
      </c>
      <c r="F2543" s="13" t="s">
        <v>10499</v>
      </c>
      <c r="G2543" s="13" t="s">
        <v>73</v>
      </c>
      <c r="H2543" s="13" t="s">
        <v>4</v>
      </c>
      <c r="I2543" s="13" t="s">
        <v>12877</v>
      </c>
      <c r="J2543" s="13" t="s">
        <v>13446</v>
      </c>
      <c r="K2543" s="13">
        <v>24474379</v>
      </c>
      <c r="L2543" s="13">
        <v>24474379</v>
      </c>
      <c r="M2543" s="12" t="s">
        <v>29</v>
      </c>
      <c r="N2543" s="12" t="s">
        <v>2284</v>
      </c>
      <c r="O2543" s="12" t="s">
        <v>10499</v>
      </c>
    </row>
    <row r="2544" spans="1:15">
      <c r="A2544" s="13" t="s">
        <v>6487</v>
      </c>
      <c r="B2544" s="13" t="s">
        <v>5872</v>
      </c>
      <c r="D2544" s="13" t="s">
        <v>5872</v>
      </c>
      <c r="E2544" s="13" t="s">
        <v>6487</v>
      </c>
      <c r="F2544" s="13" t="s">
        <v>6488</v>
      </c>
      <c r="G2544" s="13" t="s">
        <v>195</v>
      </c>
      <c r="H2544" s="13" t="s">
        <v>5</v>
      </c>
      <c r="I2544" s="13" t="s">
        <v>12877</v>
      </c>
      <c r="J2544" s="13" t="s">
        <v>10500</v>
      </c>
      <c r="K2544" s="13">
        <v>26534812</v>
      </c>
      <c r="L2544" s="13">
        <v>26534812</v>
      </c>
      <c r="M2544" s="12" t="s">
        <v>29</v>
      </c>
      <c r="N2544" s="12" t="s">
        <v>7736</v>
      </c>
      <c r="O2544" s="12" t="s">
        <v>6488</v>
      </c>
    </row>
    <row r="2545" spans="1:15">
      <c r="A2545" s="13" t="s">
        <v>4529</v>
      </c>
      <c r="B2545" s="13" t="s">
        <v>4531</v>
      </c>
      <c r="D2545" s="13" t="s">
        <v>4531</v>
      </c>
      <c r="E2545" s="13" t="s">
        <v>4529</v>
      </c>
      <c r="F2545" s="13" t="s">
        <v>4530</v>
      </c>
      <c r="G2545" s="13" t="s">
        <v>195</v>
      </c>
      <c r="H2545" s="13" t="s">
        <v>7</v>
      </c>
      <c r="I2545" s="13" t="s">
        <v>12877</v>
      </c>
      <c r="J2545" s="13" t="s">
        <v>13447</v>
      </c>
      <c r="K2545" s="13">
        <v>26512358</v>
      </c>
      <c r="L2545" s="13">
        <v>26512358</v>
      </c>
      <c r="M2545" s="12" t="s">
        <v>29</v>
      </c>
      <c r="N2545" s="12" t="s">
        <v>3190</v>
      </c>
      <c r="O2545" s="12" t="s">
        <v>4530</v>
      </c>
    </row>
    <row r="2546" spans="1:15">
      <c r="A2546" s="13" t="s">
        <v>5852</v>
      </c>
      <c r="B2546" s="13" t="s">
        <v>5853</v>
      </c>
      <c r="D2546" s="13" t="s">
        <v>5853</v>
      </c>
      <c r="E2546" s="13" t="s">
        <v>5852</v>
      </c>
      <c r="F2546" s="13" t="s">
        <v>4285</v>
      </c>
      <c r="G2546" s="13" t="s">
        <v>10748</v>
      </c>
      <c r="H2546" s="13" t="s">
        <v>5</v>
      </c>
      <c r="I2546" s="13" t="s">
        <v>12877</v>
      </c>
      <c r="J2546" s="13" t="s">
        <v>8860</v>
      </c>
      <c r="K2546" s="13">
        <v>27675073</v>
      </c>
      <c r="L2546" s="13">
        <v>27675073</v>
      </c>
      <c r="M2546" s="12" t="s">
        <v>29</v>
      </c>
      <c r="N2546" s="12" t="s">
        <v>5278</v>
      </c>
      <c r="O2546" s="12" t="s">
        <v>4285</v>
      </c>
    </row>
    <row r="2547" spans="1:15">
      <c r="A2547" s="13" t="s">
        <v>4760</v>
      </c>
      <c r="B2547" s="13" t="s">
        <v>4761</v>
      </c>
      <c r="D2547" s="13" t="s">
        <v>4761</v>
      </c>
      <c r="E2547" s="13" t="s">
        <v>4760</v>
      </c>
      <c r="F2547" s="13" t="s">
        <v>3569</v>
      </c>
      <c r="G2547" s="13" t="s">
        <v>116</v>
      </c>
      <c r="H2547" s="13" t="s">
        <v>7</v>
      </c>
      <c r="I2547" s="13" t="s">
        <v>12725</v>
      </c>
      <c r="J2547" s="13" t="s">
        <v>13448</v>
      </c>
      <c r="K2547" s="13">
        <v>26610085</v>
      </c>
      <c r="L2547" s="13">
        <v>0</v>
      </c>
      <c r="M2547" s="12" t="s">
        <v>29</v>
      </c>
      <c r="N2547" s="12" t="s">
        <v>4248</v>
      </c>
      <c r="O2547" s="12" t="s">
        <v>3569</v>
      </c>
    </row>
    <row r="2548" spans="1:15">
      <c r="A2548" s="13" t="s">
        <v>4852</v>
      </c>
      <c r="B2548" s="13" t="s">
        <v>4854</v>
      </c>
      <c r="D2548" s="13" t="s">
        <v>4854</v>
      </c>
      <c r="E2548" s="13" t="s">
        <v>4852</v>
      </c>
      <c r="F2548" s="13" t="s">
        <v>4853</v>
      </c>
      <c r="G2548" s="13" t="s">
        <v>4496</v>
      </c>
      <c r="H2548" s="13" t="s">
        <v>5</v>
      </c>
      <c r="I2548" s="13" t="s">
        <v>12877</v>
      </c>
      <c r="J2548" s="13" t="s">
        <v>13449</v>
      </c>
      <c r="K2548" s="13">
        <v>26500435</v>
      </c>
      <c r="L2548" s="13">
        <v>26500435</v>
      </c>
      <c r="M2548" s="12" t="s">
        <v>29</v>
      </c>
      <c r="N2548" s="12" t="s">
        <v>2735</v>
      </c>
      <c r="O2548" s="12" t="s">
        <v>4853</v>
      </c>
    </row>
    <row r="2549" spans="1:15">
      <c r="A2549" s="13" t="s">
        <v>570</v>
      </c>
      <c r="B2549" s="13" t="s">
        <v>572</v>
      </c>
      <c r="D2549" s="13" t="s">
        <v>572</v>
      </c>
      <c r="E2549" s="13" t="s">
        <v>570</v>
      </c>
      <c r="F2549" s="13" t="s">
        <v>571</v>
      </c>
      <c r="G2549" s="13" t="s">
        <v>10740</v>
      </c>
      <c r="H2549" s="13" t="s">
        <v>9</v>
      </c>
      <c r="I2549" s="13" t="s">
        <v>12877</v>
      </c>
      <c r="J2549" s="13" t="s">
        <v>12074</v>
      </c>
      <c r="K2549" s="13">
        <v>22297125</v>
      </c>
      <c r="L2549" s="13">
        <v>22297125</v>
      </c>
      <c r="M2549" s="12" t="s">
        <v>29</v>
      </c>
      <c r="N2549" s="12" t="s">
        <v>39</v>
      </c>
      <c r="O2549" s="12" t="s">
        <v>571</v>
      </c>
    </row>
    <row r="2550" spans="1:15">
      <c r="A2550" s="13" t="s">
        <v>6465</v>
      </c>
      <c r="B2550" s="13" t="s">
        <v>5884</v>
      </c>
      <c r="D2550" s="13" t="s">
        <v>5884</v>
      </c>
      <c r="E2550" s="13" t="s">
        <v>6465</v>
      </c>
      <c r="F2550" s="13" t="s">
        <v>6466</v>
      </c>
      <c r="G2550" s="13" t="s">
        <v>10845</v>
      </c>
      <c r="H2550" s="13" t="s">
        <v>9</v>
      </c>
      <c r="I2550" s="13" t="s">
        <v>12877</v>
      </c>
      <c r="J2550" s="13" t="s">
        <v>13450</v>
      </c>
      <c r="K2550" s="13">
        <v>63673671</v>
      </c>
      <c r="L2550" s="13">
        <v>0</v>
      </c>
      <c r="M2550" s="12" t="s">
        <v>29</v>
      </c>
      <c r="N2550" s="12" t="s">
        <v>7737</v>
      </c>
      <c r="O2550" s="12" t="s">
        <v>6466</v>
      </c>
    </row>
    <row r="2551" spans="1:15">
      <c r="A2551" s="13" t="s">
        <v>3541</v>
      </c>
      <c r="B2551" s="13" t="s">
        <v>3542</v>
      </c>
      <c r="D2551" s="13" t="s">
        <v>3542</v>
      </c>
      <c r="E2551" s="13" t="s">
        <v>3541</v>
      </c>
      <c r="F2551" s="13" t="s">
        <v>47</v>
      </c>
      <c r="G2551" s="13" t="s">
        <v>3519</v>
      </c>
      <c r="H2551" s="13" t="s">
        <v>3</v>
      </c>
      <c r="I2551" s="13" t="s">
        <v>12877</v>
      </c>
      <c r="J2551" s="13" t="s">
        <v>12075</v>
      </c>
      <c r="K2551" s="13">
        <v>83081705</v>
      </c>
      <c r="L2551" s="13">
        <v>0</v>
      </c>
      <c r="M2551" s="12" t="s">
        <v>29</v>
      </c>
      <c r="N2551" s="12" t="s">
        <v>430</v>
      </c>
      <c r="O2551" s="12" t="s">
        <v>47</v>
      </c>
    </row>
    <row r="2552" spans="1:15">
      <c r="A2552" s="13" t="s">
        <v>11157</v>
      </c>
      <c r="B2552" s="13" t="s">
        <v>7253</v>
      </c>
      <c r="D2552" s="13" t="s">
        <v>7253</v>
      </c>
      <c r="E2552" s="13" t="s">
        <v>11157</v>
      </c>
      <c r="F2552" s="13" t="s">
        <v>11158</v>
      </c>
      <c r="G2552" s="13" t="s">
        <v>1654</v>
      </c>
      <c r="H2552" s="13" t="s">
        <v>6</v>
      </c>
      <c r="I2552" s="13" t="s">
        <v>12877</v>
      </c>
      <c r="J2552" s="13" t="s">
        <v>11159</v>
      </c>
      <c r="K2552" s="13">
        <v>0</v>
      </c>
      <c r="L2552" s="13">
        <v>0</v>
      </c>
      <c r="M2552" s="12" t="s">
        <v>29</v>
      </c>
      <c r="N2552" s="12" t="s">
        <v>4651</v>
      </c>
      <c r="O2552" s="12" t="s">
        <v>11158</v>
      </c>
    </row>
    <row r="2553" spans="1:15">
      <c r="A2553" s="13" t="s">
        <v>4699</v>
      </c>
      <c r="B2553" s="13" t="s">
        <v>4701</v>
      </c>
      <c r="D2553" s="13" t="s">
        <v>4701</v>
      </c>
      <c r="E2553" s="13" t="s">
        <v>4699</v>
      </c>
      <c r="F2553" s="13" t="s">
        <v>4700</v>
      </c>
      <c r="G2553" s="13" t="s">
        <v>1654</v>
      </c>
      <c r="H2553" s="13" t="s">
        <v>7</v>
      </c>
      <c r="I2553" s="13" t="s">
        <v>12877</v>
      </c>
      <c r="J2553" s="13" t="s">
        <v>13451</v>
      </c>
      <c r="K2553" s="13">
        <v>26457276</v>
      </c>
      <c r="L2553" s="13">
        <v>26457276</v>
      </c>
      <c r="M2553" s="12" t="s">
        <v>29</v>
      </c>
      <c r="N2553" s="12" t="s">
        <v>7738</v>
      </c>
      <c r="O2553" s="12" t="s">
        <v>4700</v>
      </c>
    </row>
    <row r="2554" spans="1:15">
      <c r="A2554" s="13" t="s">
        <v>12077</v>
      </c>
      <c r="B2554" s="13" t="s">
        <v>12076</v>
      </c>
      <c r="D2554" s="13" t="s">
        <v>12076</v>
      </c>
      <c r="E2554" s="13" t="s">
        <v>12077</v>
      </c>
      <c r="F2554" s="13" t="s">
        <v>12078</v>
      </c>
      <c r="G2554" s="13" t="s">
        <v>1654</v>
      </c>
      <c r="H2554" s="13" t="s">
        <v>6</v>
      </c>
      <c r="I2554" s="13" t="s">
        <v>12877</v>
      </c>
      <c r="J2554" s="13" t="s">
        <v>13452</v>
      </c>
      <c r="K2554" s="13">
        <v>26780615</v>
      </c>
      <c r="L2554" s="13">
        <v>0</v>
      </c>
      <c r="M2554" s="12" t="s">
        <v>29</v>
      </c>
      <c r="N2554" s="12" t="s">
        <v>12432</v>
      </c>
      <c r="O2554" s="12" t="s">
        <v>12078</v>
      </c>
    </row>
    <row r="2555" spans="1:15">
      <c r="A2555" s="13" t="s">
        <v>3173</v>
      </c>
      <c r="B2555" s="13" t="s">
        <v>3175</v>
      </c>
      <c r="D2555" s="13" t="s">
        <v>3175</v>
      </c>
      <c r="E2555" s="13" t="s">
        <v>3173</v>
      </c>
      <c r="F2555" s="13" t="s">
        <v>3174</v>
      </c>
      <c r="G2555" s="13" t="s">
        <v>490</v>
      </c>
      <c r="H2555" s="13" t="s">
        <v>3</v>
      </c>
      <c r="I2555" s="13" t="s">
        <v>12877</v>
      </c>
      <c r="J2555" s="13" t="s">
        <v>13453</v>
      </c>
      <c r="K2555" s="13">
        <v>25462032</v>
      </c>
      <c r="L2555" s="13">
        <v>25462970</v>
      </c>
      <c r="M2555" s="12" t="s">
        <v>29</v>
      </c>
      <c r="N2555" s="12" t="s">
        <v>3172</v>
      </c>
      <c r="O2555" s="12" t="s">
        <v>3174</v>
      </c>
    </row>
    <row r="2556" spans="1:15">
      <c r="A2556" s="13" t="s">
        <v>5934</v>
      </c>
      <c r="B2556" s="13" t="s">
        <v>5894</v>
      </c>
      <c r="D2556" s="13" t="s">
        <v>5894</v>
      </c>
      <c r="E2556" s="13" t="s">
        <v>5934</v>
      </c>
      <c r="F2556" s="13" t="s">
        <v>5935</v>
      </c>
      <c r="G2556" s="13" t="s">
        <v>10748</v>
      </c>
      <c r="H2556" s="13" t="s">
        <v>7</v>
      </c>
      <c r="I2556" s="13" t="s">
        <v>12877</v>
      </c>
      <c r="J2556" s="13" t="s">
        <v>11160</v>
      </c>
      <c r="K2556" s="13">
        <v>22004504</v>
      </c>
      <c r="L2556" s="13">
        <v>0</v>
      </c>
      <c r="M2556" s="12" t="s">
        <v>29</v>
      </c>
      <c r="N2556" s="12" t="s">
        <v>7739</v>
      </c>
      <c r="O2556" s="12" t="s">
        <v>5935</v>
      </c>
    </row>
    <row r="2557" spans="1:15">
      <c r="A2557" s="13" t="s">
        <v>5199</v>
      </c>
      <c r="B2557" s="13" t="s">
        <v>5200</v>
      </c>
      <c r="D2557" s="13" t="s">
        <v>5200</v>
      </c>
      <c r="E2557" s="13" t="s">
        <v>5199</v>
      </c>
      <c r="F2557" s="13" t="s">
        <v>64</v>
      </c>
      <c r="G2557" s="13" t="s">
        <v>115</v>
      </c>
      <c r="H2557" s="13" t="s">
        <v>6</v>
      </c>
      <c r="I2557" s="13" t="s">
        <v>12877</v>
      </c>
      <c r="J2557" s="13" t="s">
        <v>11161</v>
      </c>
      <c r="K2557" s="13">
        <v>27897753</v>
      </c>
      <c r="L2557" s="13">
        <v>0</v>
      </c>
      <c r="M2557" s="12" t="s">
        <v>29</v>
      </c>
      <c r="N2557" s="12" t="s">
        <v>5198</v>
      </c>
      <c r="O2557" s="12" t="s">
        <v>64</v>
      </c>
    </row>
    <row r="2558" spans="1:15">
      <c r="A2558" s="13" t="s">
        <v>6209</v>
      </c>
      <c r="B2558" s="13" t="s">
        <v>5899</v>
      </c>
      <c r="D2558" s="13" t="s">
        <v>5899</v>
      </c>
      <c r="E2558" s="13" t="s">
        <v>6209</v>
      </c>
      <c r="F2558" s="13" t="s">
        <v>5572</v>
      </c>
      <c r="G2558" s="13" t="s">
        <v>167</v>
      </c>
      <c r="H2558" s="13" t="s">
        <v>12</v>
      </c>
      <c r="I2558" s="13" t="s">
        <v>12877</v>
      </c>
      <c r="J2558" s="13" t="s">
        <v>10408</v>
      </c>
      <c r="K2558" s="13">
        <v>24711300</v>
      </c>
      <c r="L2558" s="13">
        <v>0</v>
      </c>
      <c r="M2558" s="12" t="s">
        <v>29</v>
      </c>
      <c r="N2558" s="12" t="s">
        <v>7740</v>
      </c>
      <c r="O2558" s="12" t="s">
        <v>5572</v>
      </c>
    </row>
    <row r="2559" spans="1:15">
      <c r="A2559" s="13" t="s">
        <v>183</v>
      </c>
      <c r="B2559" s="13" t="s">
        <v>189</v>
      </c>
      <c r="D2559" s="13" t="s">
        <v>189</v>
      </c>
      <c r="E2559" s="13" t="s">
        <v>183</v>
      </c>
      <c r="F2559" s="13" t="s">
        <v>184</v>
      </c>
      <c r="G2559" s="13" t="s">
        <v>185</v>
      </c>
      <c r="H2559" s="13" t="s">
        <v>13</v>
      </c>
      <c r="I2559" s="13" t="s">
        <v>12877</v>
      </c>
      <c r="J2559" s="13" t="s">
        <v>13454</v>
      </c>
      <c r="K2559" s="13">
        <v>41051046</v>
      </c>
      <c r="L2559" s="13">
        <v>0</v>
      </c>
      <c r="M2559" s="12" t="s">
        <v>29</v>
      </c>
      <c r="N2559" s="12" t="s">
        <v>124</v>
      </c>
      <c r="O2559" s="12" t="s">
        <v>184</v>
      </c>
    </row>
    <row r="2560" spans="1:15">
      <c r="A2560" s="13" t="s">
        <v>2913</v>
      </c>
      <c r="B2560" s="13" t="s">
        <v>2915</v>
      </c>
      <c r="D2560" s="13" t="s">
        <v>2915</v>
      </c>
      <c r="E2560" s="13" t="s">
        <v>2913</v>
      </c>
      <c r="F2560" s="13" t="s">
        <v>2914</v>
      </c>
      <c r="G2560" s="13" t="s">
        <v>185</v>
      </c>
      <c r="H2560" s="13" t="s">
        <v>19</v>
      </c>
      <c r="I2560" s="13" t="s">
        <v>12877</v>
      </c>
      <c r="J2560" s="13" t="s">
        <v>9932</v>
      </c>
      <c r="K2560" s="13">
        <v>22065927</v>
      </c>
      <c r="L2560" s="13">
        <v>22065927</v>
      </c>
      <c r="M2560" s="12" t="s">
        <v>29</v>
      </c>
      <c r="N2560" s="12" t="s">
        <v>2183</v>
      </c>
      <c r="O2560" s="12" t="s">
        <v>2914</v>
      </c>
    </row>
    <row r="2561" spans="1:15">
      <c r="A2561" s="13" t="s">
        <v>6288</v>
      </c>
      <c r="B2561" s="13" t="s">
        <v>5906</v>
      </c>
      <c r="D2561" s="13" t="s">
        <v>5906</v>
      </c>
      <c r="E2561" s="13" t="s">
        <v>6288</v>
      </c>
      <c r="F2561" s="13" t="s">
        <v>6289</v>
      </c>
      <c r="G2561" s="13" t="s">
        <v>185</v>
      </c>
      <c r="H2561" s="13" t="s">
        <v>14</v>
      </c>
      <c r="I2561" s="13" t="s">
        <v>12877</v>
      </c>
      <c r="J2561" s="13" t="s">
        <v>13455</v>
      </c>
      <c r="K2561" s="13">
        <v>41051021</v>
      </c>
      <c r="L2561" s="13">
        <v>0</v>
      </c>
      <c r="M2561" s="12" t="s">
        <v>29</v>
      </c>
      <c r="N2561" s="12" t="s">
        <v>7741</v>
      </c>
      <c r="O2561" s="12" t="s">
        <v>6289</v>
      </c>
    </row>
    <row r="2562" spans="1:15">
      <c r="A2562" s="13" t="s">
        <v>6485</v>
      </c>
      <c r="B2562" s="13" t="s">
        <v>5909</v>
      </c>
      <c r="D2562" s="13" t="s">
        <v>5909</v>
      </c>
      <c r="E2562" s="13" t="s">
        <v>6485</v>
      </c>
      <c r="F2562" s="13" t="s">
        <v>6486</v>
      </c>
      <c r="G2562" s="13" t="s">
        <v>185</v>
      </c>
      <c r="H2562" s="13" t="s">
        <v>186</v>
      </c>
      <c r="I2562" s="13" t="s">
        <v>12877</v>
      </c>
      <c r="J2562" s="13" t="s">
        <v>8927</v>
      </c>
      <c r="K2562" s="13">
        <v>24610579</v>
      </c>
      <c r="L2562" s="13">
        <v>24610579</v>
      </c>
      <c r="M2562" s="12" t="s">
        <v>29</v>
      </c>
      <c r="N2562" s="12" t="s">
        <v>7742</v>
      </c>
      <c r="O2562" s="12" t="s">
        <v>6486</v>
      </c>
    </row>
    <row r="2563" spans="1:15">
      <c r="A2563" s="13" t="s">
        <v>2550</v>
      </c>
      <c r="B2563" s="13" t="s">
        <v>2552</v>
      </c>
      <c r="D2563" s="13" t="s">
        <v>2552</v>
      </c>
      <c r="E2563" s="13" t="s">
        <v>2550</v>
      </c>
      <c r="F2563" s="13" t="s">
        <v>2551</v>
      </c>
      <c r="G2563" s="13" t="s">
        <v>185</v>
      </c>
      <c r="H2563" s="13" t="s">
        <v>3</v>
      </c>
      <c r="I2563" s="13" t="s">
        <v>12877</v>
      </c>
      <c r="J2563" s="13" t="s">
        <v>8713</v>
      </c>
      <c r="K2563" s="13">
        <v>24650146</v>
      </c>
      <c r="L2563" s="13">
        <v>24650146</v>
      </c>
      <c r="M2563" s="12" t="s">
        <v>29</v>
      </c>
      <c r="N2563" s="12" t="s">
        <v>2549</v>
      </c>
      <c r="O2563" s="12" t="s">
        <v>2551</v>
      </c>
    </row>
    <row r="2564" spans="1:15">
      <c r="A2564" s="13" t="s">
        <v>10502</v>
      </c>
      <c r="B2564" s="13" t="s">
        <v>7221</v>
      </c>
      <c r="D2564" s="13" t="s">
        <v>7221</v>
      </c>
      <c r="E2564" s="13" t="s">
        <v>10502</v>
      </c>
      <c r="F2564" s="13" t="s">
        <v>10503</v>
      </c>
      <c r="G2564" s="13" t="s">
        <v>43</v>
      </c>
      <c r="H2564" s="13" t="s">
        <v>9</v>
      </c>
      <c r="I2564" s="13" t="s">
        <v>12877</v>
      </c>
      <c r="J2564" s="13" t="s">
        <v>10504</v>
      </c>
      <c r="K2564" s="13">
        <v>24103350</v>
      </c>
      <c r="L2564" s="13">
        <v>24103350</v>
      </c>
      <c r="M2564" s="12" t="s">
        <v>29</v>
      </c>
      <c r="N2564" s="12" t="s">
        <v>95</v>
      </c>
      <c r="O2564" s="12" t="s">
        <v>10503</v>
      </c>
    </row>
    <row r="2565" spans="1:15">
      <c r="A2565" s="13" t="s">
        <v>6244</v>
      </c>
      <c r="B2565" s="13" t="s">
        <v>5920</v>
      </c>
      <c r="D2565" s="13" t="s">
        <v>5920</v>
      </c>
      <c r="E2565" s="13" t="s">
        <v>6244</v>
      </c>
      <c r="F2565" s="13" t="s">
        <v>4959</v>
      </c>
      <c r="G2565" s="13" t="s">
        <v>10845</v>
      </c>
      <c r="H2565" s="13" t="s">
        <v>3</v>
      </c>
      <c r="I2565" s="13" t="s">
        <v>12877</v>
      </c>
      <c r="J2565" s="13" t="s">
        <v>9447</v>
      </c>
      <c r="K2565" s="13">
        <v>83088983</v>
      </c>
      <c r="L2565" s="13">
        <v>0</v>
      </c>
      <c r="M2565" s="12" t="s">
        <v>29</v>
      </c>
      <c r="N2565" s="12" t="s">
        <v>7743</v>
      </c>
      <c r="O2565" s="12" t="s">
        <v>4959</v>
      </c>
    </row>
    <row r="2566" spans="1:15">
      <c r="A2566" s="13" t="s">
        <v>8575</v>
      </c>
      <c r="B2566" s="13" t="s">
        <v>705</v>
      </c>
      <c r="D2566" s="13" t="s">
        <v>705</v>
      </c>
      <c r="E2566" s="13" t="s">
        <v>8575</v>
      </c>
      <c r="F2566" s="13" t="s">
        <v>704</v>
      </c>
      <c r="G2566" s="13" t="s">
        <v>43</v>
      </c>
      <c r="H2566" s="13" t="s">
        <v>9</v>
      </c>
      <c r="I2566" s="13" t="s">
        <v>12877</v>
      </c>
      <c r="J2566" s="13" t="s">
        <v>9906</v>
      </c>
      <c r="K2566" s="13">
        <v>24104951</v>
      </c>
      <c r="L2566" s="13">
        <v>24107216</v>
      </c>
      <c r="M2566" s="12" t="s">
        <v>29</v>
      </c>
      <c r="N2566" s="12" t="s">
        <v>703</v>
      </c>
      <c r="O2566" s="12" t="s">
        <v>704</v>
      </c>
    </row>
    <row r="2567" spans="1:15">
      <c r="A2567" s="13" t="s">
        <v>4366</v>
      </c>
      <c r="B2567" s="13" t="s">
        <v>4368</v>
      </c>
      <c r="D2567" s="13" t="s">
        <v>4368</v>
      </c>
      <c r="E2567" s="13" t="s">
        <v>4366</v>
      </c>
      <c r="F2567" s="13" t="s">
        <v>302</v>
      </c>
      <c r="G2567" s="13" t="s">
        <v>4179</v>
      </c>
      <c r="H2567" s="13" t="s">
        <v>10</v>
      </c>
      <c r="I2567" s="13" t="s">
        <v>12877</v>
      </c>
      <c r="J2567" s="13" t="s">
        <v>4367</v>
      </c>
      <c r="K2567" s="13">
        <v>26562368</v>
      </c>
      <c r="L2567" s="13">
        <v>89844718</v>
      </c>
      <c r="M2567" s="12" t="s">
        <v>29</v>
      </c>
      <c r="N2567" s="12" t="s">
        <v>4365</v>
      </c>
      <c r="O2567" s="12" t="s">
        <v>302</v>
      </c>
    </row>
    <row r="2568" spans="1:15">
      <c r="A2568" s="13" t="s">
        <v>5001</v>
      </c>
      <c r="B2568" s="13" t="s">
        <v>5002</v>
      </c>
      <c r="D2568" s="13" t="s">
        <v>5002</v>
      </c>
      <c r="E2568" s="13" t="s">
        <v>5001</v>
      </c>
      <c r="F2568" s="13" t="s">
        <v>458</v>
      </c>
      <c r="G2568" s="13" t="s">
        <v>1256</v>
      </c>
      <c r="H2568" s="13" t="s">
        <v>6</v>
      </c>
      <c r="I2568" s="13" t="s">
        <v>12877</v>
      </c>
      <c r="J2568" s="13" t="s">
        <v>6389</v>
      </c>
      <c r="K2568" s="13">
        <v>27794098</v>
      </c>
      <c r="L2568" s="13">
        <v>27794098</v>
      </c>
      <c r="M2568" s="12" t="s">
        <v>29</v>
      </c>
      <c r="N2568" s="12" t="s">
        <v>1829</v>
      </c>
      <c r="O2568" s="12" t="s">
        <v>458</v>
      </c>
    </row>
    <row r="2569" spans="1:15">
      <c r="A2569" s="13" t="s">
        <v>1075</v>
      </c>
      <c r="B2569" s="13" t="s">
        <v>1077</v>
      </c>
      <c r="D2569" s="13" t="s">
        <v>1077</v>
      </c>
      <c r="E2569" s="13" t="s">
        <v>1075</v>
      </c>
      <c r="F2569" s="13" t="s">
        <v>10505</v>
      </c>
      <c r="G2569" s="13" t="s">
        <v>10756</v>
      </c>
      <c r="H2569" s="13" t="s">
        <v>3</v>
      </c>
      <c r="I2569" s="13" t="s">
        <v>12877</v>
      </c>
      <c r="J2569" s="13" t="s">
        <v>9933</v>
      </c>
      <c r="K2569" s="13">
        <v>27719303</v>
      </c>
      <c r="L2569" s="13">
        <v>27719303</v>
      </c>
      <c r="M2569" s="12" t="s">
        <v>29</v>
      </c>
      <c r="N2569" s="12" t="s">
        <v>1074</v>
      </c>
      <c r="O2569" s="12" t="s">
        <v>7744</v>
      </c>
    </row>
    <row r="2570" spans="1:15">
      <c r="A2570" s="13" t="s">
        <v>11163</v>
      </c>
      <c r="B2570" s="13" t="s">
        <v>11162</v>
      </c>
      <c r="D2570" s="13" t="s">
        <v>11162</v>
      </c>
      <c r="E2570" s="13" t="s">
        <v>11163</v>
      </c>
      <c r="F2570" s="13" t="s">
        <v>11164</v>
      </c>
      <c r="G2570" s="13" t="s">
        <v>10753</v>
      </c>
      <c r="H2570" s="13" t="s">
        <v>10</v>
      </c>
      <c r="I2570" s="13" t="s">
        <v>12877</v>
      </c>
      <c r="J2570" s="13" t="s">
        <v>13456</v>
      </c>
      <c r="K2570" s="13">
        <v>0</v>
      </c>
      <c r="L2570" s="13">
        <v>0</v>
      </c>
      <c r="M2570" s="12" t="s">
        <v>29</v>
      </c>
      <c r="N2570" s="12" t="s">
        <v>8445</v>
      </c>
      <c r="O2570" s="12" t="s">
        <v>11164</v>
      </c>
    </row>
    <row r="2571" spans="1:15">
      <c r="A2571" s="13" t="s">
        <v>5731</v>
      </c>
      <c r="B2571" s="13" t="s">
        <v>5732</v>
      </c>
      <c r="D2571" s="13" t="s">
        <v>5732</v>
      </c>
      <c r="E2571" s="13" t="s">
        <v>5731</v>
      </c>
      <c r="F2571" s="13" t="s">
        <v>4305</v>
      </c>
      <c r="G2571" s="13" t="s">
        <v>10753</v>
      </c>
      <c r="H2571" s="13" t="s">
        <v>10</v>
      </c>
      <c r="I2571" s="13" t="s">
        <v>12877</v>
      </c>
      <c r="J2571" s="13" t="s">
        <v>12079</v>
      </c>
      <c r="K2571" s="13">
        <v>22001683</v>
      </c>
      <c r="L2571" s="13">
        <v>0</v>
      </c>
      <c r="M2571" s="12" t="s">
        <v>29</v>
      </c>
      <c r="N2571" s="12" t="s">
        <v>5730</v>
      </c>
      <c r="O2571" s="12" t="s">
        <v>4305</v>
      </c>
    </row>
    <row r="2572" spans="1:15">
      <c r="A2572" s="13" t="s">
        <v>6343</v>
      </c>
      <c r="B2572" s="13" t="s">
        <v>6695</v>
      </c>
      <c r="D2572" s="13" t="s">
        <v>6695</v>
      </c>
      <c r="E2572" s="13" t="s">
        <v>6343</v>
      </c>
      <c r="F2572" s="13" t="s">
        <v>1451</v>
      </c>
      <c r="G2572" s="13" t="s">
        <v>1654</v>
      </c>
      <c r="H2572" s="13" t="s">
        <v>6</v>
      </c>
      <c r="I2572" s="13" t="s">
        <v>12877</v>
      </c>
      <c r="J2572" s="13" t="s">
        <v>10506</v>
      </c>
      <c r="K2572" s="13">
        <v>26628629</v>
      </c>
      <c r="L2572" s="13">
        <v>0</v>
      </c>
      <c r="M2572" s="12" t="s">
        <v>29</v>
      </c>
      <c r="N2572" s="12" t="s">
        <v>7745</v>
      </c>
      <c r="O2572" s="12" t="s">
        <v>1451</v>
      </c>
    </row>
    <row r="2573" spans="1:15">
      <c r="A2573" s="13" t="s">
        <v>2912</v>
      </c>
      <c r="B2573" s="13" t="s">
        <v>6696</v>
      </c>
      <c r="D2573" s="13" t="s">
        <v>6696</v>
      </c>
      <c r="E2573" s="13" t="s">
        <v>2912</v>
      </c>
      <c r="F2573" s="13" t="s">
        <v>1259</v>
      </c>
      <c r="G2573" s="13" t="s">
        <v>185</v>
      </c>
      <c r="H2573" s="13" t="s">
        <v>19</v>
      </c>
      <c r="I2573" s="13" t="s">
        <v>12877</v>
      </c>
      <c r="J2573" s="13" t="s">
        <v>2935</v>
      </c>
      <c r="K2573" s="13">
        <v>44030311</v>
      </c>
      <c r="L2573" s="13">
        <v>24777082</v>
      </c>
      <c r="M2573" s="12" t="s">
        <v>29</v>
      </c>
      <c r="N2573" s="12" t="s">
        <v>2911</v>
      </c>
      <c r="O2573" s="12" t="s">
        <v>1259</v>
      </c>
    </row>
    <row r="2574" spans="1:15">
      <c r="A2574" s="13" t="s">
        <v>2814</v>
      </c>
      <c r="B2574" s="13" t="s">
        <v>2817</v>
      </c>
      <c r="D2574" s="13" t="s">
        <v>2817</v>
      </c>
      <c r="E2574" s="13" t="s">
        <v>2814</v>
      </c>
      <c r="F2574" s="13" t="s">
        <v>2815</v>
      </c>
      <c r="G2574" s="13" t="s">
        <v>185</v>
      </c>
      <c r="H2574" s="13" t="s">
        <v>9</v>
      </c>
      <c r="I2574" s="13" t="s">
        <v>12877</v>
      </c>
      <c r="J2574" s="13" t="s">
        <v>13457</v>
      </c>
      <c r="K2574" s="13">
        <v>24691501</v>
      </c>
      <c r="L2574" s="13">
        <v>24691501</v>
      </c>
      <c r="M2574" s="12" t="s">
        <v>29</v>
      </c>
      <c r="N2574" s="12" t="s">
        <v>2813</v>
      </c>
      <c r="O2574" s="12" t="s">
        <v>2815</v>
      </c>
    </row>
    <row r="2575" spans="1:15">
      <c r="A2575" s="13" t="s">
        <v>10508</v>
      </c>
      <c r="B2575" s="13" t="s">
        <v>10507</v>
      </c>
      <c r="D2575" s="13" t="s">
        <v>10507</v>
      </c>
      <c r="E2575" s="13" t="s">
        <v>10508</v>
      </c>
      <c r="F2575" s="13" t="s">
        <v>10509</v>
      </c>
      <c r="G2575" s="13" t="s">
        <v>185</v>
      </c>
      <c r="H2575" s="13" t="s">
        <v>18</v>
      </c>
      <c r="I2575" s="13" t="s">
        <v>12877</v>
      </c>
      <c r="J2575" s="13" t="s">
        <v>10510</v>
      </c>
      <c r="K2575" s="13">
        <v>73006459</v>
      </c>
      <c r="L2575" s="13">
        <v>0</v>
      </c>
      <c r="M2575" s="12" t="s">
        <v>29</v>
      </c>
      <c r="N2575" s="12" t="s">
        <v>10511</v>
      </c>
      <c r="O2575" s="12" t="s">
        <v>10509</v>
      </c>
    </row>
    <row r="2576" spans="1:15">
      <c r="A2576" s="13" t="s">
        <v>10513</v>
      </c>
      <c r="B2576" s="13" t="s">
        <v>10512</v>
      </c>
      <c r="D2576" s="13" t="s">
        <v>10512</v>
      </c>
      <c r="E2576" s="13" t="s">
        <v>10513</v>
      </c>
      <c r="F2576" s="13" t="s">
        <v>1404</v>
      </c>
      <c r="G2576" s="13" t="s">
        <v>10767</v>
      </c>
      <c r="H2576" s="13" t="s">
        <v>5</v>
      </c>
      <c r="I2576" s="13" t="s">
        <v>12877</v>
      </c>
      <c r="J2576" s="13" t="s">
        <v>13458</v>
      </c>
      <c r="K2576" s="13">
        <v>27666283</v>
      </c>
      <c r="L2576" s="13">
        <v>27666283</v>
      </c>
      <c r="M2576" s="12" t="s">
        <v>29</v>
      </c>
      <c r="N2576" s="12" t="s">
        <v>10515</v>
      </c>
      <c r="O2576" s="12" t="s">
        <v>1404</v>
      </c>
    </row>
    <row r="2577" spans="1:15">
      <c r="A2577" s="13" t="s">
        <v>6491</v>
      </c>
      <c r="B2577" s="13" t="s">
        <v>6697</v>
      </c>
      <c r="D2577" s="13" t="s">
        <v>6697</v>
      </c>
      <c r="E2577" s="13" t="s">
        <v>6491</v>
      </c>
      <c r="F2577" s="13" t="s">
        <v>7747</v>
      </c>
      <c r="G2577" s="13" t="s">
        <v>115</v>
      </c>
      <c r="H2577" s="13" t="s">
        <v>19</v>
      </c>
      <c r="I2577" s="13" t="s">
        <v>12877</v>
      </c>
      <c r="J2577" s="13" t="s">
        <v>10516</v>
      </c>
      <c r="K2577" s="13">
        <v>85047551</v>
      </c>
      <c r="L2577" s="13">
        <v>0</v>
      </c>
      <c r="M2577" s="12" t="s">
        <v>29</v>
      </c>
      <c r="N2577" s="12" t="s">
        <v>7746</v>
      </c>
      <c r="O2577" s="12" t="s">
        <v>7747</v>
      </c>
    </row>
    <row r="2578" spans="1:15">
      <c r="A2578" s="13" t="s">
        <v>6036</v>
      </c>
      <c r="B2578" s="13" t="s">
        <v>6698</v>
      </c>
      <c r="D2578" s="13" t="s">
        <v>6698</v>
      </c>
      <c r="E2578" s="13" t="s">
        <v>6036</v>
      </c>
      <c r="F2578" s="13" t="s">
        <v>5495</v>
      </c>
      <c r="G2578" s="13" t="s">
        <v>116</v>
      </c>
      <c r="H2578" s="13" t="s">
        <v>5</v>
      </c>
      <c r="I2578" s="13" t="s">
        <v>12877</v>
      </c>
      <c r="J2578" s="13" t="s">
        <v>10517</v>
      </c>
      <c r="K2578" s="13">
        <v>22005522</v>
      </c>
      <c r="L2578" s="13">
        <v>0</v>
      </c>
      <c r="M2578" s="12" t="s">
        <v>29</v>
      </c>
      <c r="N2578" s="12" t="s">
        <v>7748</v>
      </c>
      <c r="O2578" s="12" t="s">
        <v>5495</v>
      </c>
    </row>
    <row r="2579" spans="1:15">
      <c r="A2579" s="13" t="s">
        <v>4863</v>
      </c>
      <c r="B2579" s="13" t="s">
        <v>6699</v>
      </c>
      <c r="D2579" s="13" t="s">
        <v>6699</v>
      </c>
      <c r="E2579" s="13" t="s">
        <v>4863</v>
      </c>
      <c r="F2579" s="13" t="s">
        <v>1448</v>
      </c>
      <c r="G2579" s="13" t="s">
        <v>4496</v>
      </c>
      <c r="H2579" s="13" t="s">
        <v>3</v>
      </c>
      <c r="I2579" s="13" t="s">
        <v>12877</v>
      </c>
      <c r="J2579" s="13" t="s">
        <v>8818</v>
      </c>
      <c r="K2579" s="13">
        <v>26410103</v>
      </c>
      <c r="L2579" s="13">
        <v>0</v>
      </c>
      <c r="M2579" s="12" t="s">
        <v>29</v>
      </c>
      <c r="N2579" s="12" t="s">
        <v>2825</v>
      </c>
      <c r="O2579" s="12" t="s">
        <v>1448</v>
      </c>
    </row>
    <row r="2580" spans="1:15">
      <c r="A2580" s="13" t="s">
        <v>4883</v>
      </c>
      <c r="B2580" s="13" t="s">
        <v>6700</v>
      </c>
      <c r="D2580" s="13" t="s">
        <v>6700</v>
      </c>
      <c r="E2580" s="13" t="s">
        <v>4883</v>
      </c>
      <c r="F2580" s="13" t="s">
        <v>4884</v>
      </c>
      <c r="G2580" s="13" t="s">
        <v>4496</v>
      </c>
      <c r="H2580" s="13" t="s">
        <v>4</v>
      </c>
      <c r="I2580" s="13" t="s">
        <v>12877</v>
      </c>
      <c r="J2580" s="13" t="s">
        <v>12080</v>
      </c>
      <c r="K2580" s="13">
        <v>26421576</v>
      </c>
      <c r="L2580" s="13">
        <v>26421576</v>
      </c>
      <c r="M2580" s="12" t="s">
        <v>29</v>
      </c>
      <c r="N2580" s="12" t="s">
        <v>1680</v>
      </c>
      <c r="O2580" s="12" t="s">
        <v>4884</v>
      </c>
    </row>
    <row r="2581" spans="1:15">
      <c r="A2581" s="13" t="s">
        <v>4919</v>
      </c>
      <c r="B2581" s="13" t="s">
        <v>4921</v>
      </c>
      <c r="D2581" s="13" t="s">
        <v>4921</v>
      </c>
      <c r="E2581" s="13" t="s">
        <v>4919</v>
      </c>
      <c r="F2581" s="13" t="s">
        <v>4920</v>
      </c>
      <c r="G2581" s="13" t="s">
        <v>116</v>
      </c>
      <c r="H2581" s="13" t="s">
        <v>12</v>
      </c>
      <c r="I2581" s="13" t="s">
        <v>12877</v>
      </c>
      <c r="J2581" s="13" t="s">
        <v>13459</v>
      </c>
      <c r="K2581" s="13">
        <v>24282891</v>
      </c>
      <c r="L2581" s="13">
        <v>0</v>
      </c>
      <c r="M2581" s="12" t="s">
        <v>29</v>
      </c>
      <c r="N2581" s="12" t="s">
        <v>7009</v>
      </c>
      <c r="O2581" s="12" t="s">
        <v>4920</v>
      </c>
    </row>
    <row r="2582" spans="1:15">
      <c r="A2582" s="13" t="s">
        <v>5252</v>
      </c>
      <c r="B2582" s="13" t="s">
        <v>6701</v>
      </c>
      <c r="D2582" s="13" t="s">
        <v>6701</v>
      </c>
      <c r="E2582" s="13" t="s">
        <v>5252</v>
      </c>
      <c r="F2582" s="13" t="s">
        <v>1800</v>
      </c>
      <c r="G2582" s="13" t="s">
        <v>115</v>
      </c>
      <c r="H2582" s="13" t="s">
        <v>18</v>
      </c>
      <c r="I2582" s="13" t="s">
        <v>12877</v>
      </c>
      <c r="J2582" s="13" t="s">
        <v>10518</v>
      </c>
      <c r="K2582" s="13">
        <v>27848465</v>
      </c>
      <c r="L2582" s="13">
        <v>27848465</v>
      </c>
      <c r="M2582" s="12" t="s">
        <v>29</v>
      </c>
      <c r="N2582" s="12" t="s">
        <v>5251</v>
      </c>
      <c r="O2582" s="12" t="s">
        <v>1800</v>
      </c>
    </row>
    <row r="2583" spans="1:15">
      <c r="A2583" s="13" t="s">
        <v>5895</v>
      </c>
      <c r="B2583" s="13" t="s">
        <v>6702</v>
      </c>
      <c r="D2583" s="13" t="s">
        <v>6702</v>
      </c>
      <c r="E2583" s="13" t="s">
        <v>5895</v>
      </c>
      <c r="F2583" s="13" t="s">
        <v>5896</v>
      </c>
      <c r="G2583" s="13" t="s">
        <v>10748</v>
      </c>
      <c r="H2583" s="13" t="s">
        <v>10</v>
      </c>
      <c r="I2583" s="13" t="s">
        <v>12877</v>
      </c>
      <c r="J2583" s="13" t="s">
        <v>10324</v>
      </c>
      <c r="K2583" s="13">
        <v>27621513</v>
      </c>
      <c r="L2583" s="13">
        <v>27621513</v>
      </c>
      <c r="M2583" s="12" t="s">
        <v>29</v>
      </c>
      <c r="N2583" s="12" t="s">
        <v>5894</v>
      </c>
      <c r="O2583" s="12" t="s">
        <v>5896</v>
      </c>
    </row>
    <row r="2584" spans="1:15">
      <c r="A2584" s="13" t="s">
        <v>6222</v>
      </c>
      <c r="B2584" s="13" t="s">
        <v>6703</v>
      </c>
      <c r="D2584" s="13" t="s">
        <v>6703</v>
      </c>
      <c r="E2584" s="13" t="s">
        <v>6222</v>
      </c>
      <c r="F2584" s="13" t="s">
        <v>6223</v>
      </c>
      <c r="G2584" s="13" t="s">
        <v>3519</v>
      </c>
      <c r="H2584" s="13" t="s">
        <v>9</v>
      </c>
      <c r="I2584" s="13" t="s">
        <v>12877</v>
      </c>
      <c r="J2584" s="13" t="s">
        <v>8038</v>
      </c>
      <c r="K2584" s="13">
        <v>85353965</v>
      </c>
      <c r="L2584" s="13">
        <v>84883782</v>
      </c>
      <c r="M2584" s="12" t="s">
        <v>29</v>
      </c>
      <c r="N2584" s="12" t="s">
        <v>7749</v>
      </c>
      <c r="O2584" s="12" t="s">
        <v>6223</v>
      </c>
    </row>
    <row r="2585" spans="1:15">
      <c r="A2585" s="13" t="s">
        <v>3683</v>
      </c>
      <c r="B2585" s="13" t="s">
        <v>6704</v>
      </c>
      <c r="D2585" s="13" t="s">
        <v>6704</v>
      </c>
      <c r="E2585" s="13" t="s">
        <v>3683</v>
      </c>
      <c r="F2585" s="13" t="s">
        <v>3684</v>
      </c>
      <c r="G2585" s="13" t="s">
        <v>3519</v>
      </c>
      <c r="H2585" s="13" t="s">
        <v>7</v>
      </c>
      <c r="I2585" s="13" t="s">
        <v>12877</v>
      </c>
      <c r="J2585" s="13" t="s">
        <v>12029</v>
      </c>
      <c r="K2585" s="13">
        <v>25313605</v>
      </c>
      <c r="L2585" s="13">
        <v>0</v>
      </c>
      <c r="M2585" s="12" t="s">
        <v>29</v>
      </c>
      <c r="N2585" s="12" t="s">
        <v>2020</v>
      </c>
      <c r="O2585" s="12" t="s">
        <v>3684</v>
      </c>
    </row>
    <row r="2586" spans="1:15">
      <c r="A2586" s="13" t="s">
        <v>1789</v>
      </c>
      <c r="B2586" s="13" t="s">
        <v>1791</v>
      </c>
      <c r="D2586" s="13" t="s">
        <v>1791</v>
      </c>
      <c r="E2586" s="13" t="s">
        <v>1789</v>
      </c>
      <c r="F2586" s="13" t="s">
        <v>1790</v>
      </c>
      <c r="G2586" s="13" t="s">
        <v>115</v>
      </c>
      <c r="H2586" s="13" t="s">
        <v>186</v>
      </c>
      <c r="I2586" s="13" t="s">
        <v>12877</v>
      </c>
      <c r="J2586" s="13" t="s">
        <v>12158</v>
      </c>
      <c r="K2586" s="13">
        <v>85685504</v>
      </c>
      <c r="L2586" s="13">
        <v>0</v>
      </c>
      <c r="M2586" s="12" t="s">
        <v>29</v>
      </c>
      <c r="N2586" s="12" t="s">
        <v>1765</v>
      </c>
      <c r="O2586" s="12" t="s">
        <v>1790</v>
      </c>
    </row>
    <row r="2587" spans="1:15">
      <c r="A2587" s="13" t="s">
        <v>6492</v>
      </c>
      <c r="B2587" s="13" t="s">
        <v>6705</v>
      </c>
      <c r="D2587" s="13" t="s">
        <v>6705</v>
      </c>
      <c r="E2587" s="13" t="s">
        <v>6492</v>
      </c>
      <c r="F2587" s="13" t="s">
        <v>7751</v>
      </c>
      <c r="G2587" s="13" t="s">
        <v>10749</v>
      </c>
      <c r="H2587" s="13" t="s">
        <v>18</v>
      </c>
      <c r="I2587" s="13" t="s">
        <v>12877</v>
      </c>
      <c r="J2587" s="13" t="s">
        <v>10520</v>
      </c>
      <c r="K2587" s="13">
        <v>27300159</v>
      </c>
      <c r="L2587" s="13">
        <v>27300159</v>
      </c>
      <c r="M2587" s="12" t="s">
        <v>29</v>
      </c>
      <c r="N2587" s="12" t="s">
        <v>7750</v>
      </c>
      <c r="O2587" s="12" t="s">
        <v>7751</v>
      </c>
    </row>
    <row r="2588" spans="1:15">
      <c r="A2588" s="13" t="s">
        <v>6493</v>
      </c>
      <c r="B2588" s="13" t="s">
        <v>6706</v>
      </c>
      <c r="D2588" s="13" t="s">
        <v>6706</v>
      </c>
      <c r="E2588" s="13" t="s">
        <v>6493</v>
      </c>
      <c r="F2588" s="13" t="s">
        <v>6494</v>
      </c>
      <c r="G2588" s="13" t="s">
        <v>10845</v>
      </c>
      <c r="H2588" s="13" t="s">
        <v>7</v>
      </c>
      <c r="I2588" s="13" t="s">
        <v>12877</v>
      </c>
      <c r="J2588" s="13" t="s">
        <v>7121</v>
      </c>
      <c r="K2588" s="13">
        <v>89856091</v>
      </c>
      <c r="L2588" s="13">
        <v>0</v>
      </c>
      <c r="M2588" s="12" t="s">
        <v>29</v>
      </c>
      <c r="N2588" s="12" t="s">
        <v>7752</v>
      </c>
      <c r="O2588" s="12" t="s">
        <v>6494</v>
      </c>
    </row>
    <row r="2589" spans="1:15">
      <c r="A2589" s="13" t="s">
        <v>10521</v>
      </c>
      <c r="B2589" s="13" t="s">
        <v>8944</v>
      </c>
      <c r="D2589" s="13" t="s">
        <v>8944</v>
      </c>
      <c r="E2589" s="13" t="s">
        <v>10521</v>
      </c>
      <c r="F2589" s="13" t="s">
        <v>10522</v>
      </c>
      <c r="G2589" s="13" t="s">
        <v>10748</v>
      </c>
      <c r="H2589" s="13" t="s">
        <v>9</v>
      </c>
      <c r="I2589" s="13" t="s">
        <v>12877</v>
      </c>
      <c r="J2589" s="13" t="s">
        <v>13460</v>
      </c>
      <c r="K2589" s="13">
        <v>44109209</v>
      </c>
      <c r="L2589" s="13">
        <v>0</v>
      </c>
      <c r="M2589" s="12" t="s">
        <v>29</v>
      </c>
      <c r="N2589" s="12" t="s">
        <v>10523</v>
      </c>
      <c r="O2589" s="12" t="s">
        <v>10522</v>
      </c>
    </row>
    <row r="2590" spans="1:15">
      <c r="A2590" s="13" t="s">
        <v>4338</v>
      </c>
      <c r="B2590" s="13" t="s">
        <v>6707</v>
      </c>
      <c r="D2590" s="13" t="s">
        <v>6707</v>
      </c>
      <c r="E2590" s="13" t="s">
        <v>4338</v>
      </c>
      <c r="F2590" s="13" t="s">
        <v>1028</v>
      </c>
      <c r="G2590" s="13" t="s">
        <v>4179</v>
      </c>
      <c r="H2590" s="13" t="s">
        <v>9</v>
      </c>
      <c r="I2590" s="13" t="s">
        <v>12877</v>
      </c>
      <c r="J2590" s="13" t="s">
        <v>4339</v>
      </c>
      <c r="K2590" s="13">
        <v>26568361</v>
      </c>
      <c r="L2590" s="13">
        <v>26568361</v>
      </c>
      <c r="M2590" s="12" t="s">
        <v>29</v>
      </c>
      <c r="N2590" s="12" t="s">
        <v>4337</v>
      </c>
      <c r="O2590" s="12" t="s">
        <v>1028</v>
      </c>
    </row>
    <row r="2591" spans="1:15">
      <c r="A2591" s="13" t="s">
        <v>6091</v>
      </c>
      <c r="B2591" s="13" t="s">
        <v>6708</v>
      </c>
      <c r="D2591" s="13" t="s">
        <v>6708</v>
      </c>
      <c r="E2591" s="13" t="s">
        <v>6091</v>
      </c>
      <c r="F2591" s="13" t="s">
        <v>6092</v>
      </c>
      <c r="G2591" s="13" t="s">
        <v>185</v>
      </c>
      <c r="H2591" s="13" t="s">
        <v>12</v>
      </c>
      <c r="I2591" s="13" t="s">
        <v>12877</v>
      </c>
      <c r="J2591" s="13" t="s">
        <v>13461</v>
      </c>
      <c r="K2591" s="13">
        <v>24713767</v>
      </c>
      <c r="L2591" s="13">
        <v>0</v>
      </c>
      <c r="M2591" s="12" t="s">
        <v>29</v>
      </c>
      <c r="N2591" s="12" t="s">
        <v>7753</v>
      </c>
      <c r="O2591" s="12" t="s">
        <v>6092</v>
      </c>
    </row>
    <row r="2592" spans="1:15">
      <c r="A2592" s="13" t="s">
        <v>6410</v>
      </c>
      <c r="B2592" s="13" t="s">
        <v>6709</v>
      </c>
      <c r="D2592" s="13" t="s">
        <v>6709</v>
      </c>
      <c r="E2592" s="13" t="s">
        <v>6410</v>
      </c>
      <c r="F2592" s="13" t="s">
        <v>6411</v>
      </c>
      <c r="G2592" s="13" t="s">
        <v>115</v>
      </c>
      <c r="H2592" s="13" t="s">
        <v>19</v>
      </c>
      <c r="I2592" s="13" t="s">
        <v>12877</v>
      </c>
      <c r="J2592" s="13" t="s">
        <v>10524</v>
      </c>
      <c r="K2592" s="13">
        <v>0</v>
      </c>
      <c r="L2592" s="13">
        <v>0</v>
      </c>
      <c r="M2592" s="12" t="s">
        <v>29</v>
      </c>
      <c r="N2592" s="12" t="s">
        <v>7754</v>
      </c>
      <c r="O2592" s="12" t="s">
        <v>6411</v>
      </c>
    </row>
    <row r="2593" spans="1:15">
      <c r="A2593" s="13" t="s">
        <v>5245</v>
      </c>
      <c r="B2593" s="13" t="s">
        <v>6710</v>
      </c>
      <c r="D2593" s="13" t="s">
        <v>6710</v>
      </c>
      <c r="E2593" s="13" t="s">
        <v>5245</v>
      </c>
      <c r="F2593" s="13" t="s">
        <v>5246</v>
      </c>
      <c r="G2593" s="13" t="s">
        <v>115</v>
      </c>
      <c r="H2593" s="13" t="s">
        <v>7</v>
      </c>
      <c r="I2593" s="13" t="s">
        <v>12877</v>
      </c>
      <c r="J2593" s="13" t="s">
        <v>10525</v>
      </c>
      <c r="K2593" s="13">
        <v>22001154</v>
      </c>
      <c r="L2593" s="13">
        <v>0</v>
      </c>
      <c r="M2593" s="12" t="s">
        <v>29</v>
      </c>
      <c r="N2593" s="12" t="s">
        <v>5244</v>
      </c>
      <c r="O2593" s="12" t="s">
        <v>5246</v>
      </c>
    </row>
    <row r="2594" spans="1:15">
      <c r="A2594" s="13" t="s">
        <v>1813</v>
      </c>
      <c r="B2594" s="13" t="s">
        <v>1815</v>
      </c>
      <c r="D2594" s="13" t="s">
        <v>1815</v>
      </c>
      <c r="E2594" s="13" t="s">
        <v>1813</v>
      </c>
      <c r="F2594" s="13" t="s">
        <v>1814</v>
      </c>
      <c r="G2594" s="13" t="s">
        <v>10749</v>
      </c>
      <c r="H2594" s="13" t="s">
        <v>7</v>
      </c>
      <c r="I2594" s="13" t="s">
        <v>12877</v>
      </c>
      <c r="J2594" s="13" t="s">
        <v>13462</v>
      </c>
      <c r="K2594" s="13">
        <v>89966483</v>
      </c>
      <c r="L2594" s="13">
        <v>27705254</v>
      </c>
      <c r="M2594" s="12" t="s">
        <v>29</v>
      </c>
      <c r="N2594" s="12" t="s">
        <v>1812</v>
      </c>
      <c r="O2594" s="12" t="s">
        <v>1814</v>
      </c>
    </row>
    <row r="2595" spans="1:15">
      <c r="A2595" s="13" t="s">
        <v>6495</v>
      </c>
      <c r="B2595" s="13" t="s">
        <v>6711</v>
      </c>
      <c r="D2595" s="13" t="s">
        <v>6711</v>
      </c>
      <c r="E2595" s="13" t="s">
        <v>6495</v>
      </c>
      <c r="F2595" s="13" t="s">
        <v>6496</v>
      </c>
      <c r="G2595" s="13" t="s">
        <v>10753</v>
      </c>
      <c r="H2595" s="13" t="s">
        <v>5</v>
      </c>
      <c r="I2595" s="13" t="s">
        <v>12877</v>
      </c>
      <c r="J2595" s="13" t="s">
        <v>11166</v>
      </c>
      <c r="K2595" s="13">
        <v>22001659</v>
      </c>
      <c r="L2595" s="13">
        <v>0</v>
      </c>
      <c r="M2595" s="12" t="s">
        <v>29</v>
      </c>
      <c r="N2595" s="12" t="s">
        <v>7755</v>
      </c>
      <c r="O2595" s="12" t="s">
        <v>6496</v>
      </c>
    </row>
    <row r="2596" spans="1:15">
      <c r="A2596" s="13" t="s">
        <v>11167</v>
      </c>
      <c r="B2596" s="13" t="s">
        <v>6712</v>
      </c>
      <c r="D2596" s="13" t="s">
        <v>6712</v>
      </c>
      <c r="E2596" s="13" t="s">
        <v>11167</v>
      </c>
      <c r="F2596" s="13" t="s">
        <v>11168</v>
      </c>
      <c r="G2596" s="13" t="s">
        <v>1654</v>
      </c>
      <c r="H2596" s="13" t="s">
        <v>7</v>
      </c>
      <c r="I2596" s="13" t="s">
        <v>12877</v>
      </c>
      <c r="J2596" s="13" t="s">
        <v>13463</v>
      </c>
      <c r="K2596" s="13">
        <v>26456452</v>
      </c>
      <c r="L2596" s="13">
        <v>26456452</v>
      </c>
      <c r="M2596" s="12" t="s">
        <v>29</v>
      </c>
      <c r="N2596" s="12" t="s">
        <v>4739</v>
      </c>
      <c r="O2596" s="12" t="s">
        <v>11168</v>
      </c>
    </row>
    <row r="2597" spans="1:15">
      <c r="A2597" s="13" t="s">
        <v>11170</v>
      </c>
      <c r="B2597" s="13" t="s">
        <v>11169</v>
      </c>
      <c r="D2597" s="13" t="s">
        <v>11169</v>
      </c>
      <c r="E2597" s="13" t="s">
        <v>11170</v>
      </c>
      <c r="F2597" s="13" t="s">
        <v>489</v>
      </c>
      <c r="G2597" s="13" t="s">
        <v>490</v>
      </c>
      <c r="H2597" s="13" t="s">
        <v>5</v>
      </c>
      <c r="I2597" s="13" t="s">
        <v>12877</v>
      </c>
      <c r="J2597" s="13" t="s">
        <v>13464</v>
      </c>
      <c r="K2597" s="13">
        <v>25140166</v>
      </c>
      <c r="L2597" s="13">
        <v>0</v>
      </c>
      <c r="M2597" s="12" t="s">
        <v>29</v>
      </c>
      <c r="N2597" s="12" t="s">
        <v>419</v>
      </c>
      <c r="O2597" s="12" t="s">
        <v>489</v>
      </c>
    </row>
    <row r="2598" spans="1:15">
      <c r="A2598" s="13" t="s">
        <v>11172</v>
      </c>
      <c r="B2598" s="13" t="s">
        <v>4667</v>
      </c>
      <c r="D2598" s="13" t="s">
        <v>4667</v>
      </c>
      <c r="E2598" s="13" t="s">
        <v>11172</v>
      </c>
      <c r="F2598" s="13" t="s">
        <v>11173</v>
      </c>
      <c r="G2598" s="13" t="s">
        <v>1654</v>
      </c>
      <c r="H2598" s="13" t="s">
        <v>3</v>
      </c>
      <c r="I2598" s="13" t="s">
        <v>12877</v>
      </c>
      <c r="J2598" s="13" t="s">
        <v>13465</v>
      </c>
      <c r="K2598" s="13">
        <v>26748451</v>
      </c>
      <c r="L2598" s="13">
        <v>26748451</v>
      </c>
      <c r="M2598" s="12" t="s">
        <v>29</v>
      </c>
      <c r="N2598" s="12" t="s">
        <v>11174</v>
      </c>
      <c r="O2598" s="12" t="s">
        <v>11173</v>
      </c>
    </row>
    <row r="2599" spans="1:15">
      <c r="A2599" s="13" t="s">
        <v>4968</v>
      </c>
      <c r="B2599" s="13" t="s">
        <v>4969</v>
      </c>
      <c r="D2599" s="13" t="s">
        <v>4969</v>
      </c>
      <c r="E2599" s="13" t="s">
        <v>4968</v>
      </c>
      <c r="F2599" s="13" t="s">
        <v>3082</v>
      </c>
      <c r="G2599" s="13" t="s">
        <v>1256</v>
      </c>
      <c r="H2599" s="13" t="s">
        <v>4</v>
      </c>
      <c r="I2599" s="13" t="s">
        <v>12877</v>
      </c>
      <c r="J2599" s="13" t="s">
        <v>10526</v>
      </c>
      <c r="K2599" s="13">
        <v>27876093</v>
      </c>
      <c r="L2599" s="13">
        <v>0</v>
      </c>
      <c r="M2599" s="12" t="s">
        <v>29</v>
      </c>
      <c r="N2599" s="12" t="s">
        <v>2969</v>
      </c>
      <c r="O2599" s="12" t="s">
        <v>3082</v>
      </c>
    </row>
    <row r="2600" spans="1:15">
      <c r="A2600" s="13" t="s">
        <v>1146</v>
      </c>
      <c r="B2600" s="13" t="s">
        <v>1148</v>
      </c>
      <c r="D2600" s="13" t="s">
        <v>1148</v>
      </c>
      <c r="E2600" s="13" t="s">
        <v>1146</v>
      </c>
      <c r="F2600" s="13" t="s">
        <v>1147</v>
      </c>
      <c r="G2600" s="13" t="s">
        <v>10756</v>
      </c>
      <c r="H2600" s="13" t="s">
        <v>4</v>
      </c>
      <c r="I2600" s="13" t="s">
        <v>12877</v>
      </c>
      <c r="J2600" s="13" t="s">
        <v>8656</v>
      </c>
      <c r="K2600" s="13">
        <v>27721730</v>
      </c>
      <c r="L2600" s="13">
        <v>0</v>
      </c>
      <c r="M2600" s="12" t="s">
        <v>29</v>
      </c>
      <c r="N2600" s="12" t="s">
        <v>1145</v>
      </c>
      <c r="O2600" s="12" t="s">
        <v>1147</v>
      </c>
    </row>
    <row r="2601" spans="1:15">
      <c r="A2601" s="13" t="s">
        <v>5514</v>
      </c>
      <c r="B2601" s="13" t="s">
        <v>5515</v>
      </c>
      <c r="D2601" s="13" t="s">
        <v>5515</v>
      </c>
      <c r="E2601" s="13" t="s">
        <v>5514</v>
      </c>
      <c r="F2601" s="13" t="s">
        <v>2674</v>
      </c>
      <c r="G2601" s="13" t="s">
        <v>10753</v>
      </c>
      <c r="H2601" s="13" t="s">
        <v>4</v>
      </c>
      <c r="I2601" s="13" t="s">
        <v>12877</v>
      </c>
      <c r="J2601" s="13" t="s">
        <v>12081</v>
      </c>
      <c r="K2601" s="13">
        <v>22064243</v>
      </c>
      <c r="L2601" s="13">
        <v>0</v>
      </c>
      <c r="M2601" s="12" t="s">
        <v>29</v>
      </c>
      <c r="N2601" s="12" t="s">
        <v>5129</v>
      </c>
      <c r="O2601" s="12" t="s">
        <v>2674</v>
      </c>
    </row>
    <row r="2602" spans="1:15">
      <c r="A2602" s="13" t="s">
        <v>4493</v>
      </c>
      <c r="B2602" s="13" t="s">
        <v>4495</v>
      </c>
      <c r="D2602" s="13" t="s">
        <v>4495</v>
      </c>
      <c r="E2602" s="13" t="s">
        <v>4493</v>
      </c>
      <c r="F2602" s="13" t="s">
        <v>3120</v>
      </c>
      <c r="G2602" s="13" t="s">
        <v>195</v>
      </c>
      <c r="H2602" s="13" t="s">
        <v>6</v>
      </c>
      <c r="I2602" s="13" t="s">
        <v>12877</v>
      </c>
      <c r="J2602" s="13" t="s">
        <v>4494</v>
      </c>
      <c r="K2602" s="13">
        <v>26529029</v>
      </c>
      <c r="L2602" s="13">
        <v>26529029</v>
      </c>
      <c r="M2602" s="12" t="s">
        <v>29</v>
      </c>
      <c r="N2602" s="12" t="s">
        <v>2632</v>
      </c>
      <c r="O2602" s="12" t="s">
        <v>3120</v>
      </c>
    </row>
    <row r="2603" spans="1:15">
      <c r="A2603" s="13" t="s">
        <v>6402</v>
      </c>
      <c r="B2603" s="13" t="s">
        <v>5951</v>
      </c>
      <c r="D2603" s="13" t="s">
        <v>5951</v>
      </c>
      <c r="E2603" s="13" t="s">
        <v>6402</v>
      </c>
      <c r="F2603" s="13" t="s">
        <v>6403</v>
      </c>
      <c r="G2603" s="13" t="s">
        <v>195</v>
      </c>
      <c r="H2603" s="13" t="s">
        <v>5</v>
      </c>
      <c r="I2603" s="13" t="s">
        <v>12877</v>
      </c>
      <c r="J2603" s="13" t="s">
        <v>9449</v>
      </c>
      <c r="K2603" s="13">
        <v>22492227</v>
      </c>
      <c r="L2603" s="13">
        <v>22492227</v>
      </c>
      <c r="M2603" s="12" t="s">
        <v>29</v>
      </c>
      <c r="N2603" s="12" t="s">
        <v>7756</v>
      </c>
      <c r="O2603" s="12" t="s">
        <v>6403</v>
      </c>
    </row>
    <row r="2604" spans="1:15">
      <c r="A2604" s="13" t="s">
        <v>4468</v>
      </c>
      <c r="B2604" s="13" t="s">
        <v>4469</v>
      </c>
      <c r="D2604" s="13" t="s">
        <v>4469</v>
      </c>
      <c r="E2604" s="13" t="s">
        <v>4468</v>
      </c>
      <c r="F2604" s="13" t="s">
        <v>3007</v>
      </c>
      <c r="G2604" s="13" t="s">
        <v>195</v>
      </c>
      <c r="H2604" s="13" t="s">
        <v>5</v>
      </c>
      <c r="I2604" s="13" t="s">
        <v>12877</v>
      </c>
      <c r="J2604" s="13" t="s">
        <v>13466</v>
      </c>
      <c r="K2604" s="13">
        <v>26534332</v>
      </c>
      <c r="L2604" s="13">
        <v>0</v>
      </c>
      <c r="M2604" s="12" t="s">
        <v>29</v>
      </c>
      <c r="N2604" s="12" t="s">
        <v>1381</v>
      </c>
      <c r="O2604" s="12" t="s">
        <v>3007</v>
      </c>
    </row>
    <row r="2605" spans="1:15">
      <c r="A2605" s="13" t="s">
        <v>4444</v>
      </c>
      <c r="B2605" s="13" t="s">
        <v>4446</v>
      </c>
      <c r="D2605" s="13" t="s">
        <v>4446</v>
      </c>
      <c r="E2605" s="13" t="s">
        <v>4444</v>
      </c>
      <c r="F2605" s="13" t="s">
        <v>4445</v>
      </c>
      <c r="G2605" s="13" t="s">
        <v>195</v>
      </c>
      <c r="H2605" s="13" t="s">
        <v>4</v>
      </c>
      <c r="I2605" s="13" t="s">
        <v>12877</v>
      </c>
      <c r="J2605" s="13" t="s">
        <v>8791</v>
      </c>
      <c r="K2605" s="13">
        <v>21154625</v>
      </c>
      <c r="L2605" s="13">
        <v>0</v>
      </c>
      <c r="M2605" s="12" t="s">
        <v>29</v>
      </c>
      <c r="N2605" s="12" t="s">
        <v>4443</v>
      </c>
      <c r="O2605" s="12" t="s">
        <v>4445</v>
      </c>
    </row>
    <row r="2606" spans="1:15">
      <c r="A2606" s="13" t="s">
        <v>2696</v>
      </c>
      <c r="B2606" s="13" t="s">
        <v>2697</v>
      </c>
      <c r="D2606" s="13" t="s">
        <v>2697</v>
      </c>
      <c r="E2606" s="13" t="s">
        <v>2696</v>
      </c>
      <c r="F2606" s="13" t="s">
        <v>869</v>
      </c>
      <c r="G2606" s="13" t="s">
        <v>185</v>
      </c>
      <c r="H2606" s="13" t="s">
        <v>6</v>
      </c>
      <c r="I2606" s="13" t="s">
        <v>12877</v>
      </c>
      <c r="J2606" s="13" t="s">
        <v>13467</v>
      </c>
      <c r="K2606" s="13">
        <v>24610800</v>
      </c>
      <c r="L2606" s="13">
        <v>0</v>
      </c>
      <c r="M2606" s="12" t="s">
        <v>29</v>
      </c>
      <c r="N2606" s="12" t="s">
        <v>1008</v>
      </c>
      <c r="O2606" s="12" t="s">
        <v>869</v>
      </c>
    </row>
    <row r="2607" spans="1:15">
      <c r="A2607" s="13" t="s">
        <v>3006</v>
      </c>
      <c r="B2607" s="13" t="s">
        <v>3008</v>
      </c>
      <c r="D2607" s="13" t="s">
        <v>3008</v>
      </c>
      <c r="E2607" s="13" t="s">
        <v>3006</v>
      </c>
      <c r="F2607" s="13" t="s">
        <v>3007</v>
      </c>
      <c r="G2607" s="13" t="s">
        <v>185</v>
      </c>
      <c r="H2607" s="13" t="s">
        <v>13</v>
      </c>
      <c r="I2607" s="13" t="s">
        <v>12877</v>
      </c>
      <c r="J2607" s="13" t="s">
        <v>11175</v>
      </c>
      <c r="K2607" s="13">
        <v>41051036</v>
      </c>
      <c r="L2607" s="13">
        <v>41051036</v>
      </c>
      <c r="M2607" s="12" t="s">
        <v>29</v>
      </c>
      <c r="N2607" s="12" t="s">
        <v>7757</v>
      </c>
      <c r="O2607" s="12" t="s">
        <v>3007</v>
      </c>
    </row>
    <row r="2608" spans="1:15">
      <c r="A2608" s="13" t="s">
        <v>6489</v>
      </c>
      <c r="B2608" s="13" t="s">
        <v>5958</v>
      </c>
      <c r="D2608" s="13" t="s">
        <v>5958</v>
      </c>
      <c r="E2608" s="13" t="s">
        <v>6489</v>
      </c>
      <c r="F2608" s="13" t="s">
        <v>1341</v>
      </c>
      <c r="G2608" s="13" t="s">
        <v>185</v>
      </c>
      <c r="H2608" s="13" t="s">
        <v>13</v>
      </c>
      <c r="I2608" s="13" t="s">
        <v>12877</v>
      </c>
      <c r="J2608" s="13" t="s">
        <v>6490</v>
      </c>
      <c r="K2608" s="13">
        <v>41051137</v>
      </c>
      <c r="L2608" s="13">
        <v>0</v>
      </c>
      <c r="M2608" s="12" t="s">
        <v>29</v>
      </c>
      <c r="N2608" s="12" t="s">
        <v>7758</v>
      </c>
      <c r="O2608" s="12" t="s">
        <v>1341</v>
      </c>
    </row>
    <row r="2609" spans="1:15">
      <c r="A2609" s="13" t="s">
        <v>3023</v>
      </c>
      <c r="B2609" s="13" t="s">
        <v>3025</v>
      </c>
      <c r="D2609" s="13" t="s">
        <v>3025</v>
      </c>
      <c r="E2609" s="13" t="s">
        <v>3023</v>
      </c>
      <c r="F2609" s="13" t="s">
        <v>3024</v>
      </c>
      <c r="G2609" s="13" t="s">
        <v>185</v>
      </c>
      <c r="H2609" s="13" t="s">
        <v>14</v>
      </c>
      <c r="I2609" s="13" t="s">
        <v>12877</v>
      </c>
      <c r="J2609" s="13" t="s">
        <v>10895</v>
      </c>
      <c r="K2609" s="13">
        <v>41051072</v>
      </c>
      <c r="L2609" s="13">
        <v>24717058</v>
      </c>
      <c r="M2609" s="12" t="s">
        <v>29</v>
      </c>
      <c r="N2609" s="12" t="s">
        <v>3022</v>
      </c>
      <c r="O2609" s="12" t="s">
        <v>3024</v>
      </c>
    </row>
    <row r="2610" spans="1:15">
      <c r="A2610" s="13" t="s">
        <v>2989</v>
      </c>
      <c r="B2610" s="13" t="s">
        <v>2991</v>
      </c>
      <c r="D2610" s="13" t="s">
        <v>2991</v>
      </c>
      <c r="E2610" s="13" t="s">
        <v>2989</v>
      </c>
      <c r="F2610" s="13" t="s">
        <v>2990</v>
      </c>
      <c r="G2610" s="13" t="s">
        <v>185</v>
      </c>
      <c r="H2610" s="13" t="s">
        <v>13</v>
      </c>
      <c r="I2610" s="13" t="s">
        <v>12877</v>
      </c>
      <c r="J2610" s="13" t="s">
        <v>13468</v>
      </c>
      <c r="K2610" s="13">
        <v>41051055</v>
      </c>
      <c r="L2610" s="13">
        <v>24711101</v>
      </c>
      <c r="M2610" s="12" t="s">
        <v>29</v>
      </c>
      <c r="N2610" s="12" t="s">
        <v>1508</v>
      </c>
      <c r="O2610" s="12" t="s">
        <v>2990</v>
      </c>
    </row>
    <row r="2611" spans="1:15">
      <c r="A2611" s="13" t="s">
        <v>2691</v>
      </c>
      <c r="B2611" s="13" t="s">
        <v>2693</v>
      </c>
      <c r="D2611" s="13" t="s">
        <v>2693</v>
      </c>
      <c r="E2611" s="13" t="s">
        <v>2691</v>
      </c>
      <c r="F2611" s="13" t="s">
        <v>2692</v>
      </c>
      <c r="G2611" s="13" t="s">
        <v>185</v>
      </c>
      <c r="H2611" s="13" t="s">
        <v>6</v>
      </c>
      <c r="I2611" s="13" t="s">
        <v>12877</v>
      </c>
      <c r="J2611" s="13" t="s">
        <v>9935</v>
      </c>
      <c r="K2611" s="13">
        <v>24742636</v>
      </c>
      <c r="L2611" s="13">
        <v>0</v>
      </c>
      <c r="M2611" s="12" t="s">
        <v>29</v>
      </c>
      <c r="N2611" s="12" t="s">
        <v>1020</v>
      </c>
      <c r="O2611" s="12" t="s">
        <v>2692</v>
      </c>
    </row>
    <row r="2612" spans="1:15">
      <c r="A2612" s="13" t="s">
        <v>6363</v>
      </c>
      <c r="B2612" s="13" t="s">
        <v>5959</v>
      </c>
      <c r="D2612" s="13" t="s">
        <v>5959</v>
      </c>
      <c r="E2612" s="13" t="s">
        <v>6363</v>
      </c>
      <c r="F2612" s="13" t="s">
        <v>3564</v>
      </c>
      <c r="G2612" s="13" t="s">
        <v>115</v>
      </c>
      <c r="H2612" s="13" t="s">
        <v>9</v>
      </c>
      <c r="I2612" s="13" t="s">
        <v>12877</v>
      </c>
      <c r="J2612" s="13" t="s">
        <v>10528</v>
      </c>
      <c r="K2612" s="13">
        <v>27845016</v>
      </c>
      <c r="L2612" s="13">
        <v>27840580</v>
      </c>
      <c r="M2612" s="12" t="s">
        <v>29</v>
      </c>
      <c r="N2612" s="12" t="s">
        <v>7759</v>
      </c>
      <c r="O2612" s="12" t="s">
        <v>3564</v>
      </c>
    </row>
    <row r="2613" spans="1:15">
      <c r="A2613" s="13" t="s">
        <v>5285</v>
      </c>
      <c r="B2613" s="13" t="s">
        <v>6713</v>
      </c>
      <c r="D2613" s="13" t="s">
        <v>6713</v>
      </c>
      <c r="E2613" s="13" t="s">
        <v>5285</v>
      </c>
      <c r="F2613" s="13" t="s">
        <v>174</v>
      </c>
      <c r="G2613" s="13" t="s">
        <v>115</v>
      </c>
      <c r="H2613" s="13" t="s">
        <v>9</v>
      </c>
      <c r="I2613" s="13" t="s">
        <v>12877</v>
      </c>
      <c r="J2613" s="13" t="s">
        <v>10248</v>
      </c>
      <c r="K2613" s="13">
        <v>88472134</v>
      </c>
      <c r="L2613" s="13">
        <v>27840230</v>
      </c>
      <c r="M2613" s="12" t="s">
        <v>29</v>
      </c>
      <c r="N2613" s="12" t="s">
        <v>1667</v>
      </c>
      <c r="O2613" s="12" t="s">
        <v>174</v>
      </c>
    </row>
    <row r="2614" spans="1:15">
      <c r="A2614" s="13" t="s">
        <v>5010</v>
      </c>
      <c r="B2614" s="13" t="s">
        <v>6714</v>
      </c>
      <c r="D2614" s="13" t="s">
        <v>6714</v>
      </c>
      <c r="E2614" s="13" t="s">
        <v>5010</v>
      </c>
      <c r="F2614" s="13" t="s">
        <v>7760</v>
      </c>
      <c r="G2614" s="13" t="s">
        <v>115</v>
      </c>
      <c r="H2614" s="13" t="s">
        <v>5</v>
      </c>
      <c r="I2614" s="13" t="s">
        <v>12877</v>
      </c>
      <c r="J2614" s="13" t="s">
        <v>10486</v>
      </c>
      <c r="K2614" s="13">
        <v>27355041</v>
      </c>
      <c r="L2614" s="13">
        <v>27355041</v>
      </c>
      <c r="M2614" s="12" t="s">
        <v>29</v>
      </c>
      <c r="N2614" s="12" t="s">
        <v>7016</v>
      </c>
      <c r="O2614" s="12" t="s">
        <v>7760</v>
      </c>
    </row>
    <row r="2615" spans="1:15">
      <c r="A2615" s="13" t="s">
        <v>6497</v>
      </c>
      <c r="B2615" s="13" t="s">
        <v>5963</v>
      </c>
      <c r="D2615" s="13" t="s">
        <v>5963</v>
      </c>
      <c r="E2615" s="13" t="s">
        <v>6497</v>
      </c>
      <c r="F2615" s="13" t="s">
        <v>8929</v>
      </c>
      <c r="G2615" s="13" t="s">
        <v>74</v>
      </c>
      <c r="H2615" s="13" t="s">
        <v>13</v>
      </c>
      <c r="I2615" s="13" t="s">
        <v>12877</v>
      </c>
      <c r="J2615" s="13" t="s">
        <v>6498</v>
      </c>
      <c r="K2615" s="13">
        <v>24282410</v>
      </c>
      <c r="L2615" s="13">
        <v>24282410</v>
      </c>
      <c r="M2615" s="12" t="s">
        <v>29</v>
      </c>
      <c r="N2615" s="12" t="s">
        <v>7761</v>
      </c>
      <c r="O2615" s="12" t="s">
        <v>8929</v>
      </c>
    </row>
    <row r="2616" spans="1:15">
      <c r="A2616" s="13" t="s">
        <v>5860</v>
      </c>
      <c r="B2616" s="13" t="s">
        <v>6715</v>
      </c>
      <c r="D2616" s="13" t="s">
        <v>6715</v>
      </c>
      <c r="E2616" s="13" t="s">
        <v>5860</v>
      </c>
      <c r="F2616" s="13" t="s">
        <v>7762</v>
      </c>
      <c r="G2616" s="13" t="s">
        <v>10748</v>
      </c>
      <c r="H2616" s="13" t="s">
        <v>9</v>
      </c>
      <c r="I2616" s="13" t="s">
        <v>12877</v>
      </c>
      <c r="J2616" s="13" t="s">
        <v>9936</v>
      </c>
      <c r="K2616" s="13">
        <v>22004099</v>
      </c>
      <c r="L2616" s="13">
        <v>0</v>
      </c>
      <c r="M2616" s="12" t="s">
        <v>29</v>
      </c>
      <c r="N2616" s="12" t="s">
        <v>5859</v>
      </c>
      <c r="O2616" s="12" t="s">
        <v>7762</v>
      </c>
    </row>
    <row r="2617" spans="1:15">
      <c r="A2617" s="13" t="s">
        <v>4362</v>
      </c>
      <c r="B2617" s="13" t="s">
        <v>4364</v>
      </c>
      <c r="D2617" s="13" t="s">
        <v>4364</v>
      </c>
      <c r="E2617" s="13" t="s">
        <v>4362</v>
      </c>
      <c r="F2617" s="13" t="s">
        <v>7763</v>
      </c>
      <c r="G2617" s="13" t="s">
        <v>4179</v>
      </c>
      <c r="H2617" s="13" t="s">
        <v>10</v>
      </c>
      <c r="I2617" s="13" t="s">
        <v>12877</v>
      </c>
      <c r="J2617" s="13" t="s">
        <v>4363</v>
      </c>
      <c r="K2617" s="13">
        <v>87220692</v>
      </c>
      <c r="L2617" s="13">
        <v>0</v>
      </c>
      <c r="M2617" s="12" t="s">
        <v>29</v>
      </c>
      <c r="N2617" s="12" t="s">
        <v>3291</v>
      </c>
      <c r="O2617" s="12" t="s">
        <v>7763</v>
      </c>
    </row>
    <row r="2618" spans="1:15">
      <c r="A2618" s="13" t="s">
        <v>12083</v>
      </c>
      <c r="B2618" s="13" t="s">
        <v>12082</v>
      </c>
      <c r="D2618" s="13" t="s">
        <v>12082</v>
      </c>
      <c r="E2618" s="13" t="s">
        <v>12083</v>
      </c>
      <c r="F2618" s="13" t="s">
        <v>12084</v>
      </c>
      <c r="G2618" s="13" t="s">
        <v>10748</v>
      </c>
      <c r="H2618" s="13" t="s">
        <v>4</v>
      </c>
      <c r="I2618" s="13" t="s">
        <v>12877</v>
      </c>
      <c r="J2618" s="13" t="s">
        <v>12085</v>
      </c>
      <c r="K2618" s="13">
        <v>0</v>
      </c>
      <c r="L2618" s="13">
        <v>0</v>
      </c>
      <c r="M2618" s="12" t="s">
        <v>29</v>
      </c>
      <c r="N2618" s="12" t="s">
        <v>9617</v>
      </c>
      <c r="O2618" s="12" t="s">
        <v>12084</v>
      </c>
    </row>
    <row r="2619" spans="1:15">
      <c r="A2619" s="13" t="s">
        <v>9148</v>
      </c>
      <c r="B2619" s="13" t="s">
        <v>9147</v>
      </c>
      <c r="D2619" s="13" t="s">
        <v>9147</v>
      </c>
      <c r="E2619" s="13" t="s">
        <v>9148</v>
      </c>
      <c r="F2619" s="13" t="s">
        <v>9149</v>
      </c>
      <c r="G2619" s="13" t="s">
        <v>195</v>
      </c>
      <c r="H2619" s="13" t="s">
        <v>9</v>
      </c>
      <c r="I2619" s="13" t="s">
        <v>12877</v>
      </c>
      <c r="J2619" s="13" t="s">
        <v>12091</v>
      </c>
      <c r="K2619" s="13">
        <v>71776013</v>
      </c>
      <c r="L2619" s="13">
        <v>0</v>
      </c>
      <c r="M2619" s="12" t="s">
        <v>29</v>
      </c>
      <c r="N2619" s="12" t="s">
        <v>7126</v>
      </c>
      <c r="O2619" s="12" t="s">
        <v>9149</v>
      </c>
    </row>
    <row r="2620" spans="1:15">
      <c r="A2620" s="13" t="s">
        <v>5343</v>
      </c>
      <c r="B2620" s="13" t="s">
        <v>5346</v>
      </c>
      <c r="D2620" s="13" t="s">
        <v>5346</v>
      </c>
      <c r="E2620" s="13" t="s">
        <v>5343</v>
      </c>
      <c r="F2620" s="13" t="s">
        <v>5344</v>
      </c>
      <c r="G2620" s="13" t="s">
        <v>115</v>
      </c>
      <c r="H2620" s="13" t="s">
        <v>13</v>
      </c>
      <c r="I2620" s="13" t="s">
        <v>12877</v>
      </c>
      <c r="J2620" s="13" t="s">
        <v>11176</v>
      </c>
      <c r="K2620" s="13">
        <v>22001157</v>
      </c>
      <c r="L2620" s="13">
        <v>0</v>
      </c>
      <c r="M2620" s="12" t="s">
        <v>29</v>
      </c>
      <c r="N2620" s="12" t="s">
        <v>7764</v>
      </c>
      <c r="O2620" s="12" t="s">
        <v>5344</v>
      </c>
    </row>
    <row r="2621" spans="1:15">
      <c r="A2621" s="13" t="s">
        <v>4726</v>
      </c>
      <c r="B2621" s="13" t="s">
        <v>4728</v>
      </c>
      <c r="D2621" s="13" t="s">
        <v>4728</v>
      </c>
      <c r="E2621" s="13" t="s">
        <v>4726</v>
      </c>
      <c r="F2621" s="13" t="s">
        <v>4727</v>
      </c>
      <c r="G2621" s="13" t="s">
        <v>1654</v>
      </c>
      <c r="H2621" s="13" t="s">
        <v>5</v>
      </c>
      <c r="I2621" s="13" t="s">
        <v>12877</v>
      </c>
      <c r="J2621" s="13" t="s">
        <v>9450</v>
      </c>
      <c r="K2621" s="13">
        <v>26944171</v>
      </c>
      <c r="L2621" s="13">
        <v>0</v>
      </c>
      <c r="M2621" s="12" t="s">
        <v>29</v>
      </c>
      <c r="N2621" s="12" t="s">
        <v>481</v>
      </c>
      <c r="O2621" s="12" t="s">
        <v>4727</v>
      </c>
    </row>
    <row r="2622" spans="1:15">
      <c r="A2622" s="13" t="s">
        <v>5910</v>
      </c>
      <c r="B2622" s="13" t="s">
        <v>6716</v>
      </c>
      <c r="D2622" s="13" t="s">
        <v>6716</v>
      </c>
      <c r="E2622" s="13" t="s">
        <v>5910</v>
      </c>
      <c r="F2622" s="13" t="s">
        <v>2795</v>
      </c>
      <c r="G2622" s="13" t="s">
        <v>10748</v>
      </c>
      <c r="H2622" s="13" t="s">
        <v>6</v>
      </c>
      <c r="I2622" s="13" t="s">
        <v>12877</v>
      </c>
      <c r="J2622" s="13" t="s">
        <v>10238</v>
      </c>
      <c r="K2622" s="13">
        <v>27167223</v>
      </c>
      <c r="L2622" s="13">
        <v>27167223</v>
      </c>
      <c r="M2622" s="12" t="s">
        <v>29</v>
      </c>
      <c r="N2622" s="12" t="s">
        <v>5909</v>
      </c>
      <c r="O2622" s="12" t="s">
        <v>2795</v>
      </c>
    </row>
    <row r="2623" spans="1:15">
      <c r="A2623" s="13" t="s">
        <v>2688</v>
      </c>
      <c r="B2623" s="13" t="s">
        <v>2690</v>
      </c>
      <c r="D2623" s="13" t="s">
        <v>2690</v>
      </c>
      <c r="E2623" s="13" t="s">
        <v>2688</v>
      </c>
      <c r="F2623" s="13" t="s">
        <v>203</v>
      </c>
      <c r="G2623" s="13" t="s">
        <v>185</v>
      </c>
      <c r="H2623" s="13" t="s">
        <v>6</v>
      </c>
      <c r="I2623" s="13" t="s">
        <v>12877</v>
      </c>
      <c r="J2623" s="13" t="s">
        <v>2689</v>
      </c>
      <c r="K2623" s="13">
        <v>24749004</v>
      </c>
      <c r="L2623" s="13">
        <v>24749004</v>
      </c>
      <c r="M2623" s="12" t="s">
        <v>29</v>
      </c>
      <c r="N2623" s="12" t="s">
        <v>1051</v>
      </c>
      <c r="O2623" s="12" t="s">
        <v>203</v>
      </c>
    </row>
    <row r="2624" spans="1:15">
      <c r="A2624" s="13" t="s">
        <v>2713</v>
      </c>
      <c r="B2624" s="13" t="s">
        <v>6717</v>
      </c>
      <c r="D2624" s="13" t="s">
        <v>6717</v>
      </c>
      <c r="E2624" s="13" t="s">
        <v>2713</v>
      </c>
      <c r="F2624" s="13" t="s">
        <v>11177</v>
      </c>
      <c r="G2624" s="13" t="s">
        <v>185</v>
      </c>
      <c r="H2624" s="13" t="s">
        <v>6</v>
      </c>
      <c r="I2624" s="13" t="s">
        <v>12877</v>
      </c>
      <c r="J2624" s="13" t="s">
        <v>2714</v>
      </c>
      <c r="K2624" s="13">
        <v>24741243</v>
      </c>
      <c r="L2624" s="13">
        <v>24742811</v>
      </c>
      <c r="M2624" s="12" t="s">
        <v>29</v>
      </c>
      <c r="N2624" s="12" t="s">
        <v>1007</v>
      </c>
      <c r="O2624" s="12" t="s">
        <v>11177</v>
      </c>
    </row>
    <row r="2625" spans="1:15">
      <c r="A2625" s="13" t="s">
        <v>11178</v>
      </c>
      <c r="B2625" s="13" t="s">
        <v>3111</v>
      </c>
      <c r="D2625" s="13" t="s">
        <v>3111</v>
      </c>
      <c r="E2625" s="13" t="s">
        <v>11178</v>
      </c>
      <c r="F2625" s="13" t="s">
        <v>161</v>
      </c>
      <c r="G2625" s="13" t="s">
        <v>167</v>
      </c>
      <c r="H2625" s="13" t="s">
        <v>7</v>
      </c>
      <c r="I2625" s="13" t="s">
        <v>12877</v>
      </c>
      <c r="J2625" s="13" t="s">
        <v>11179</v>
      </c>
      <c r="K2625" s="13">
        <v>41051106</v>
      </c>
      <c r="L2625" s="13">
        <v>0</v>
      </c>
      <c r="M2625" s="12" t="s">
        <v>29</v>
      </c>
      <c r="N2625" s="12" t="s">
        <v>3110</v>
      </c>
      <c r="O2625" s="12" t="s">
        <v>161</v>
      </c>
    </row>
    <row r="2626" spans="1:15">
      <c r="A2626" s="13" t="s">
        <v>3094</v>
      </c>
      <c r="B2626" s="13" t="s">
        <v>3095</v>
      </c>
      <c r="D2626" s="13" t="s">
        <v>3095</v>
      </c>
      <c r="E2626" s="13" t="s">
        <v>3094</v>
      </c>
      <c r="F2626" s="13" t="s">
        <v>7765</v>
      </c>
      <c r="G2626" s="13" t="s">
        <v>10753</v>
      </c>
      <c r="H2626" s="13" t="s">
        <v>7</v>
      </c>
      <c r="I2626" s="13" t="s">
        <v>12877</v>
      </c>
      <c r="J2626" s="13" t="s">
        <v>12086</v>
      </c>
      <c r="K2626" s="13">
        <v>60166018</v>
      </c>
      <c r="L2626" s="13">
        <v>0</v>
      </c>
      <c r="M2626" s="12" t="s">
        <v>29</v>
      </c>
      <c r="N2626" s="12" t="s">
        <v>3093</v>
      </c>
      <c r="O2626" s="12" t="s">
        <v>7765</v>
      </c>
    </row>
    <row r="2627" spans="1:15">
      <c r="A2627" s="13" t="s">
        <v>7125</v>
      </c>
      <c r="B2627" s="13" t="s">
        <v>7126</v>
      </c>
      <c r="D2627" s="13" t="s">
        <v>7126</v>
      </c>
      <c r="E2627" s="13" t="s">
        <v>7125</v>
      </c>
      <c r="F2627" s="13" t="s">
        <v>47</v>
      </c>
      <c r="G2627" s="13" t="s">
        <v>4496</v>
      </c>
      <c r="H2627" s="13" t="s">
        <v>6</v>
      </c>
      <c r="I2627" s="13" t="s">
        <v>12877</v>
      </c>
      <c r="J2627" s="13" t="s">
        <v>13469</v>
      </c>
      <c r="K2627" s="13">
        <v>26501040</v>
      </c>
      <c r="L2627" s="13">
        <v>26501040</v>
      </c>
      <c r="M2627" s="12" t="s">
        <v>29</v>
      </c>
      <c r="N2627" s="12" t="s">
        <v>7766</v>
      </c>
      <c r="O2627" s="12" t="s">
        <v>47</v>
      </c>
    </row>
    <row r="2628" spans="1:15">
      <c r="A2628" s="13" t="s">
        <v>7127</v>
      </c>
      <c r="B2628" s="13" t="s">
        <v>7128</v>
      </c>
      <c r="D2628" s="13" t="s">
        <v>7128</v>
      </c>
      <c r="E2628" s="13" t="s">
        <v>7127</v>
      </c>
      <c r="F2628" s="13" t="s">
        <v>5926</v>
      </c>
      <c r="G2628" s="13" t="s">
        <v>10748</v>
      </c>
      <c r="H2628" s="13" t="s">
        <v>7</v>
      </c>
      <c r="I2628" s="13" t="s">
        <v>12877</v>
      </c>
      <c r="J2628" s="13" t="s">
        <v>10872</v>
      </c>
      <c r="K2628" s="13">
        <v>22004500</v>
      </c>
      <c r="L2628" s="13">
        <v>27633911</v>
      </c>
      <c r="M2628" s="12" t="s">
        <v>29</v>
      </c>
      <c r="N2628" s="12" t="s">
        <v>7767</v>
      </c>
      <c r="O2628" s="12" t="s">
        <v>5926</v>
      </c>
    </row>
    <row r="2629" spans="1:15">
      <c r="A2629" s="13" t="s">
        <v>8082</v>
      </c>
      <c r="B2629" s="13" t="s">
        <v>7129</v>
      </c>
      <c r="D2629" s="13" t="s">
        <v>7129</v>
      </c>
      <c r="E2629" s="13" t="s">
        <v>8082</v>
      </c>
      <c r="F2629" s="13" t="s">
        <v>8084</v>
      </c>
      <c r="G2629" s="13" t="s">
        <v>10748</v>
      </c>
      <c r="H2629" s="13" t="s">
        <v>5</v>
      </c>
      <c r="I2629" s="13" t="s">
        <v>12877</v>
      </c>
      <c r="J2629" s="13" t="s">
        <v>13470</v>
      </c>
      <c r="K2629" s="13">
        <v>64653656</v>
      </c>
      <c r="L2629" s="13">
        <v>27677382</v>
      </c>
      <c r="M2629" s="12" t="s">
        <v>29</v>
      </c>
      <c r="N2629" s="12" t="s">
        <v>8083</v>
      </c>
      <c r="O2629" s="12" t="s">
        <v>8084</v>
      </c>
    </row>
    <row r="2630" spans="1:15">
      <c r="A2630" s="13" t="s">
        <v>7131</v>
      </c>
      <c r="B2630" s="13" t="s">
        <v>7132</v>
      </c>
      <c r="D2630" s="13" t="s">
        <v>7132</v>
      </c>
      <c r="E2630" s="13" t="s">
        <v>7131</v>
      </c>
      <c r="F2630" s="13" t="s">
        <v>429</v>
      </c>
      <c r="G2630" s="13" t="s">
        <v>185</v>
      </c>
      <c r="H2630" s="13" t="s">
        <v>14</v>
      </c>
      <c r="I2630" s="13" t="s">
        <v>12877</v>
      </c>
      <c r="J2630" s="13" t="s">
        <v>7133</v>
      </c>
      <c r="K2630" s="13">
        <v>24719918</v>
      </c>
      <c r="L2630" s="13">
        <v>0</v>
      </c>
      <c r="M2630" s="12" t="s">
        <v>29</v>
      </c>
      <c r="N2630" s="12" t="s">
        <v>3002</v>
      </c>
      <c r="O2630" s="12" t="s">
        <v>429</v>
      </c>
    </row>
    <row r="2631" spans="1:15">
      <c r="A2631" s="13" t="s">
        <v>7135</v>
      </c>
      <c r="B2631" s="13" t="s">
        <v>7136</v>
      </c>
      <c r="D2631" s="13" t="s">
        <v>7136</v>
      </c>
      <c r="E2631" s="13" t="s">
        <v>7135</v>
      </c>
      <c r="F2631" s="13" t="s">
        <v>7137</v>
      </c>
      <c r="G2631" s="13" t="s">
        <v>10753</v>
      </c>
      <c r="H2631" s="13" t="s">
        <v>4</v>
      </c>
      <c r="I2631" s="13" t="s">
        <v>12877</v>
      </c>
      <c r="J2631" s="13" t="s">
        <v>13471</v>
      </c>
      <c r="K2631" s="13">
        <v>0</v>
      </c>
      <c r="L2631" s="13">
        <v>0</v>
      </c>
      <c r="M2631" s="12" t="s">
        <v>29</v>
      </c>
      <c r="N2631" s="12" t="s">
        <v>7058</v>
      </c>
      <c r="O2631" s="12" t="s">
        <v>7137</v>
      </c>
    </row>
    <row r="2632" spans="1:15">
      <c r="A2632" s="13" t="s">
        <v>7139</v>
      </c>
      <c r="B2632" s="13" t="s">
        <v>7140</v>
      </c>
      <c r="D2632" s="13" t="s">
        <v>7140</v>
      </c>
      <c r="E2632" s="13" t="s">
        <v>7139</v>
      </c>
      <c r="F2632" s="13" t="s">
        <v>7141</v>
      </c>
      <c r="G2632" s="13" t="s">
        <v>73</v>
      </c>
      <c r="H2632" s="13" t="s">
        <v>6</v>
      </c>
      <c r="I2632" s="13" t="s">
        <v>12877</v>
      </c>
      <c r="J2632" s="13" t="s">
        <v>13472</v>
      </c>
      <c r="K2632" s="13">
        <v>24760950</v>
      </c>
      <c r="L2632" s="13">
        <v>24760950</v>
      </c>
      <c r="M2632" s="12" t="s">
        <v>29</v>
      </c>
      <c r="N2632" s="12" t="s">
        <v>6908</v>
      </c>
      <c r="O2632" s="12" t="s">
        <v>7141</v>
      </c>
    </row>
    <row r="2633" spans="1:15">
      <c r="A2633" s="13" t="s">
        <v>7144</v>
      </c>
      <c r="B2633" s="13" t="s">
        <v>7145</v>
      </c>
      <c r="D2633" s="13" t="s">
        <v>7145</v>
      </c>
      <c r="E2633" s="13" t="s">
        <v>7144</v>
      </c>
      <c r="F2633" s="13" t="s">
        <v>7146</v>
      </c>
      <c r="G2633" s="13" t="s">
        <v>185</v>
      </c>
      <c r="H2633" s="13" t="s">
        <v>14</v>
      </c>
      <c r="I2633" s="13" t="s">
        <v>12877</v>
      </c>
      <c r="J2633" s="13" t="s">
        <v>13473</v>
      </c>
      <c r="K2633" s="13">
        <v>41051064</v>
      </c>
      <c r="L2633" s="13">
        <v>0</v>
      </c>
      <c r="M2633" s="12" t="s">
        <v>29</v>
      </c>
      <c r="N2633" s="12" t="s">
        <v>3030</v>
      </c>
      <c r="O2633" s="12" t="s">
        <v>7146</v>
      </c>
    </row>
    <row r="2634" spans="1:15">
      <c r="A2634" s="13" t="s">
        <v>7147</v>
      </c>
      <c r="B2634" s="13" t="s">
        <v>7148</v>
      </c>
      <c r="D2634" s="13" t="s">
        <v>7148</v>
      </c>
      <c r="E2634" s="13" t="s">
        <v>7147</v>
      </c>
      <c r="F2634" s="13" t="s">
        <v>7149</v>
      </c>
      <c r="G2634" s="13" t="s">
        <v>1256</v>
      </c>
      <c r="H2634" s="13" t="s">
        <v>7</v>
      </c>
      <c r="I2634" s="13" t="s">
        <v>12877</v>
      </c>
      <c r="J2634" s="13" t="s">
        <v>13474</v>
      </c>
      <c r="K2634" s="13">
        <v>24282993</v>
      </c>
      <c r="L2634" s="13">
        <v>24282993</v>
      </c>
      <c r="M2634" s="12" t="s">
        <v>29</v>
      </c>
      <c r="N2634" s="12" t="s">
        <v>7768</v>
      </c>
      <c r="O2634" s="12" t="s">
        <v>7149</v>
      </c>
    </row>
    <row r="2635" spans="1:15">
      <c r="A2635" s="13" t="s">
        <v>7150</v>
      </c>
      <c r="B2635" s="13" t="s">
        <v>7151</v>
      </c>
      <c r="D2635" s="13" t="s">
        <v>7151</v>
      </c>
      <c r="E2635" s="13" t="s">
        <v>7150</v>
      </c>
      <c r="F2635" s="13" t="s">
        <v>602</v>
      </c>
      <c r="G2635" s="13" t="s">
        <v>10756</v>
      </c>
      <c r="H2635" s="13" t="s">
        <v>7</v>
      </c>
      <c r="I2635" s="13" t="s">
        <v>12877</v>
      </c>
      <c r="J2635" s="13" t="s">
        <v>10531</v>
      </c>
      <c r="K2635" s="13">
        <v>27381607</v>
      </c>
      <c r="L2635" s="13">
        <v>0</v>
      </c>
      <c r="M2635" s="12" t="s">
        <v>29</v>
      </c>
      <c r="N2635" s="12" t="s">
        <v>1360</v>
      </c>
      <c r="O2635" s="12" t="s">
        <v>602</v>
      </c>
    </row>
    <row r="2636" spans="1:15">
      <c r="A2636" s="13" t="s">
        <v>7796</v>
      </c>
      <c r="B2636" s="13" t="s">
        <v>7974</v>
      </c>
      <c r="D2636" s="13" t="s">
        <v>7974</v>
      </c>
      <c r="E2636" s="13" t="s">
        <v>7796</v>
      </c>
      <c r="F2636" s="13" t="s">
        <v>7797</v>
      </c>
      <c r="G2636" s="13" t="s">
        <v>4179</v>
      </c>
      <c r="H2636" s="13" t="s">
        <v>4</v>
      </c>
      <c r="I2636" s="13" t="s">
        <v>12877</v>
      </c>
      <c r="J2636" s="13" t="s">
        <v>8782</v>
      </c>
      <c r="K2636" s="13">
        <v>26849098</v>
      </c>
      <c r="L2636" s="13">
        <v>89939241</v>
      </c>
      <c r="M2636" s="12" t="s">
        <v>29</v>
      </c>
      <c r="N2636" s="12" t="s">
        <v>3316</v>
      </c>
      <c r="O2636" s="12" t="s">
        <v>7797</v>
      </c>
    </row>
    <row r="2637" spans="1:15">
      <c r="A2637" s="13" t="s">
        <v>7788</v>
      </c>
      <c r="B2637" s="13" t="s">
        <v>7787</v>
      </c>
      <c r="D2637" s="13" t="s">
        <v>7787</v>
      </c>
      <c r="E2637" s="13" t="s">
        <v>7788</v>
      </c>
      <c r="F2637" s="13" t="s">
        <v>1836</v>
      </c>
      <c r="G2637" s="13" t="s">
        <v>185</v>
      </c>
      <c r="H2637" s="13" t="s">
        <v>13</v>
      </c>
      <c r="I2637" s="13" t="s">
        <v>12877</v>
      </c>
      <c r="J2637" s="13" t="s">
        <v>13475</v>
      </c>
      <c r="K2637" s="13">
        <v>22064869</v>
      </c>
      <c r="L2637" s="13">
        <v>0</v>
      </c>
      <c r="M2637" s="12" t="s">
        <v>29</v>
      </c>
      <c r="N2637" s="12" t="s">
        <v>2964</v>
      </c>
      <c r="O2637" s="12" t="s">
        <v>1836</v>
      </c>
    </row>
    <row r="2638" spans="1:15">
      <c r="A2638" s="13" t="s">
        <v>7949</v>
      </c>
      <c r="B2638" s="13" t="s">
        <v>7200</v>
      </c>
      <c r="D2638" s="13" t="s">
        <v>7200</v>
      </c>
      <c r="E2638" s="13" t="s">
        <v>7949</v>
      </c>
      <c r="F2638" s="13" t="s">
        <v>8066</v>
      </c>
      <c r="G2638" s="13" t="s">
        <v>10767</v>
      </c>
      <c r="H2638" s="13" t="s">
        <v>6</v>
      </c>
      <c r="I2638" s="13" t="s">
        <v>12877</v>
      </c>
      <c r="J2638" s="13" t="s">
        <v>10514</v>
      </c>
      <c r="K2638" s="13">
        <v>88316371</v>
      </c>
      <c r="L2638" s="13">
        <v>0</v>
      </c>
      <c r="M2638" s="12" t="s">
        <v>29</v>
      </c>
      <c r="N2638" s="12" t="s">
        <v>7950</v>
      </c>
      <c r="O2638" s="12" t="s">
        <v>8066</v>
      </c>
    </row>
    <row r="2639" spans="1:15">
      <c r="A2639" s="13" t="s">
        <v>7929</v>
      </c>
      <c r="B2639" s="13" t="s">
        <v>7675</v>
      </c>
      <c r="D2639" s="13" t="s">
        <v>7675</v>
      </c>
      <c r="E2639" s="13" t="s">
        <v>7929</v>
      </c>
      <c r="F2639" s="13" t="s">
        <v>3048</v>
      </c>
      <c r="G2639" s="13" t="s">
        <v>185</v>
      </c>
      <c r="H2639" s="13" t="s">
        <v>9</v>
      </c>
      <c r="I2639" s="13" t="s">
        <v>12877</v>
      </c>
      <c r="J2639" s="13" t="s">
        <v>10532</v>
      </c>
      <c r="K2639" s="13">
        <v>24798381</v>
      </c>
      <c r="L2639" s="13">
        <v>24798381</v>
      </c>
      <c r="M2639" s="12" t="s">
        <v>29</v>
      </c>
      <c r="N2639" s="12" t="s">
        <v>7930</v>
      </c>
      <c r="O2639" s="12" t="s">
        <v>3048</v>
      </c>
    </row>
    <row r="2640" spans="1:15">
      <c r="A2640" s="13" t="s">
        <v>8054</v>
      </c>
      <c r="B2640" s="13" t="s">
        <v>8055</v>
      </c>
      <c r="D2640" s="13" t="s">
        <v>8055</v>
      </c>
      <c r="E2640" s="13" t="s">
        <v>8054</v>
      </c>
      <c r="F2640" s="13" t="s">
        <v>8056</v>
      </c>
      <c r="G2640" s="13" t="s">
        <v>3519</v>
      </c>
      <c r="H2640" s="13" t="s">
        <v>3</v>
      </c>
      <c r="I2640" s="13" t="s">
        <v>12877</v>
      </c>
      <c r="J2640" s="13" t="s">
        <v>12088</v>
      </c>
      <c r="K2640" s="13">
        <v>25312907</v>
      </c>
      <c r="L2640" s="13">
        <v>0</v>
      </c>
      <c r="M2640" s="12" t="s">
        <v>29</v>
      </c>
      <c r="N2640" s="12" t="s">
        <v>8057</v>
      </c>
      <c r="O2640" s="12" t="s">
        <v>8056</v>
      </c>
    </row>
    <row r="2641" spans="1:15">
      <c r="A2641" s="13" t="s">
        <v>7789</v>
      </c>
      <c r="B2641" s="13" t="s">
        <v>7298</v>
      </c>
      <c r="D2641" s="13" t="s">
        <v>7298</v>
      </c>
      <c r="E2641" s="13" t="s">
        <v>7789</v>
      </c>
      <c r="F2641" s="13" t="s">
        <v>4902</v>
      </c>
      <c r="G2641" s="13" t="s">
        <v>185</v>
      </c>
      <c r="H2641" s="13" t="s">
        <v>12</v>
      </c>
      <c r="I2641" s="13" t="s">
        <v>12877</v>
      </c>
      <c r="J2641" s="13" t="s">
        <v>13476</v>
      </c>
      <c r="K2641" s="13">
        <v>24777291</v>
      </c>
      <c r="L2641" s="13">
        <v>24777291</v>
      </c>
      <c r="M2641" s="12" t="s">
        <v>29</v>
      </c>
      <c r="N2641" s="12" t="s">
        <v>7790</v>
      </c>
      <c r="O2641" s="12" t="s">
        <v>4902</v>
      </c>
    </row>
    <row r="2642" spans="1:15">
      <c r="A2642" s="13" t="s">
        <v>7783</v>
      </c>
      <c r="B2642" s="13" t="s">
        <v>7923</v>
      </c>
      <c r="D2642" s="13" t="s">
        <v>7923</v>
      </c>
      <c r="E2642" s="13" t="s">
        <v>7783</v>
      </c>
      <c r="F2642" s="13" t="s">
        <v>811</v>
      </c>
      <c r="G2642" s="13" t="s">
        <v>73</v>
      </c>
      <c r="H2642" s="13" t="s">
        <v>6</v>
      </c>
      <c r="I2642" s="13" t="s">
        <v>12877</v>
      </c>
      <c r="J2642" s="13" t="s">
        <v>13477</v>
      </c>
      <c r="K2642" s="13">
        <v>24541461</v>
      </c>
      <c r="L2642" s="13">
        <v>24541461</v>
      </c>
      <c r="M2642" s="12" t="s">
        <v>29</v>
      </c>
      <c r="N2642" s="12" t="s">
        <v>7784</v>
      </c>
      <c r="O2642" s="12" t="s">
        <v>811</v>
      </c>
    </row>
    <row r="2643" spans="1:15">
      <c r="A2643" s="13" t="s">
        <v>8043</v>
      </c>
      <c r="B2643" s="13" t="s">
        <v>8044</v>
      </c>
      <c r="D2643" s="13" t="s">
        <v>8044</v>
      </c>
      <c r="E2643" s="13" t="s">
        <v>8043</v>
      </c>
      <c r="F2643" s="13" t="s">
        <v>3343</v>
      </c>
      <c r="G2643" s="13" t="s">
        <v>490</v>
      </c>
      <c r="H2643" s="13" t="s">
        <v>3</v>
      </c>
      <c r="I2643" s="13" t="s">
        <v>12877</v>
      </c>
      <c r="J2643" s="13" t="s">
        <v>11813</v>
      </c>
      <c r="K2643" s="13">
        <v>25466027</v>
      </c>
      <c r="L2643" s="13">
        <v>25466027</v>
      </c>
      <c r="M2643" s="12" t="s">
        <v>29</v>
      </c>
      <c r="N2643" s="12" t="s">
        <v>8045</v>
      </c>
      <c r="O2643" s="12" t="s">
        <v>3343</v>
      </c>
    </row>
    <row r="2644" spans="1:15">
      <c r="A2644" s="13" t="s">
        <v>8050</v>
      </c>
      <c r="B2644" s="13" t="s">
        <v>8051</v>
      </c>
      <c r="D2644" s="13" t="s">
        <v>8051</v>
      </c>
      <c r="E2644" s="13" t="s">
        <v>8050</v>
      </c>
      <c r="F2644" s="13" t="s">
        <v>8052</v>
      </c>
      <c r="G2644" s="13" t="s">
        <v>185</v>
      </c>
      <c r="H2644" s="13" t="s">
        <v>13</v>
      </c>
      <c r="I2644" s="13" t="s">
        <v>12877</v>
      </c>
      <c r="J2644" s="13" t="s">
        <v>188</v>
      </c>
      <c r="K2644" s="13">
        <v>40051055</v>
      </c>
      <c r="L2644" s="13">
        <v>24711634</v>
      </c>
      <c r="M2644" s="12" t="s">
        <v>29</v>
      </c>
      <c r="N2644" s="12" t="s">
        <v>8053</v>
      </c>
      <c r="O2644" s="12" t="s">
        <v>8052</v>
      </c>
    </row>
    <row r="2645" spans="1:15">
      <c r="A2645" s="13" t="s">
        <v>7897</v>
      </c>
      <c r="B2645" s="13" t="s">
        <v>7898</v>
      </c>
      <c r="D2645" s="13" t="s">
        <v>7898</v>
      </c>
      <c r="E2645" s="13" t="s">
        <v>7897</v>
      </c>
      <c r="F2645" s="13" t="s">
        <v>7899</v>
      </c>
      <c r="G2645" s="13" t="s">
        <v>43</v>
      </c>
      <c r="H2645" s="13" t="s">
        <v>5</v>
      </c>
      <c r="I2645" s="13" t="s">
        <v>12877</v>
      </c>
      <c r="J2645" s="13" t="s">
        <v>10533</v>
      </c>
      <c r="K2645" s="13">
        <v>22017770</v>
      </c>
      <c r="L2645" s="13">
        <v>0</v>
      </c>
      <c r="M2645" s="12" t="s">
        <v>29</v>
      </c>
      <c r="N2645" s="12" t="s">
        <v>364</v>
      </c>
      <c r="O2645" s="12" t="s">
        <v>7899</v>
      </c>
    </row>
    <row r="2646" spans="1:15">
      <c r="A2646" s="13" t="s">
        <v>8046</v>
      </c>
      <c r="B2646" s="13" t="s">
        <v>8047</v>
      </c>
      <c r="D2646" s="13" t="s">
        <v>8047</v>
      </c>
      <c r="E2646" s="13" t="s">
        <v>8046</v>
      </c>
      <c r="F2646" s="13" t="s">
        <v>8048</v>
      </c>
      <c r="G2646" s="13" t="s">
        <v>10756</v>
      </c>
      <c r="H2646" s="13" t="s">
        <v>9</v>
      </c>
      <c r="I2646" s="13" t="s">
        <v>12877</v>
      </c>
      <c r="J2646" s="13" t="s">
        <v>11182</v>
      </c>
      <c r="K2646" s="13">
        <v>71216857</v>
      </c>
      <c r="L2646" s="13">
        <v>0</v>
      </c>
      <c r="M2646" s="12" t="s">
        <v>29</v>
      </c>
      <c r="N2646" s="12" t="s">
        <v>8049</v>
      </c>
      <c r="O2646" s="12" t="s">
        <v>8048</v>
      </c>
    </row>
    <row r="2647" spans="1:15">
      <c r="A2647" s="13" t="s">
        <v>7813</v>
      </c>
      <c r="B2647" s="13" t="s">
        <v>7993</v>
      </c>
      <c r="D2647" s="13" t="s">
        <v>7993</v>
      </c>
      <c r="E2647" s="13" t="s">
        <v>7813</v>
      </c>
      <c r="F2647" s="13" t="s">
        <v>7994</v>
      </c>
      <c r="G2647" s="13" t="s">
        <v>10749</v>
      </c>
      <c r="H2647" s="13" t="s">
        <v>9</v>
      </c>
      <c r="I2647" s="13" t="s">
        <v>12877</v>
      </c>
      <c r="J2647" s="13" t="s">
        <v>9938</v>
      </c>
      <c r="K2647" s="13">
        <v>27865235</v>
      </c>
      <c r="L2647" s="13">
        <v>27865235</v>
      </c>
      <c r="M2647" s="12" t="s">
        <v>29</v>
      </c>
      <c r="N2647" s="12" t="s">
        <v>1606</v>
      </c>
      <c r="O2647" s="12" t="s">
        <v>7994</v>
      </c>
    </row>
    <row r="2648" spans="1:15">
      <c r="A2648" s="13" t="s">
        <v>7884</v>
      </c>
      <c r="B2648" s="13" t="s">
        <v>7700</v>
      </c>
      <c r="D2648" s="13" t="s">
        <v>7700</v>
      </c>
      <c r="E2648" s="13" t="s">
        <v>7884</v>
      </c>
      <c r="F2648" s="13" t="s">
        <v>7885</v>
      </c>
      <c r="G2648" s="13" t="s">
        <v>10749</v>
      </c>
      <c r="H2648" s="13" t="s">
        <v>4</v>
      </c>
      <c r="I2648" s="13" t="s">
        <v>12877</v>
      </c>
      <c r="J2648" s="13" t="s">
        <v>13478</v>
      </c>
      <c r="K2648" s="13">
        <v>22001245</v>
      </c>
      <c r="L2648" s="13">
        <v>87046017</v>
      </c>
      <c r="M2648" s="12" t="s">
        <v>29</v>
      </c>
      <c r="N2648" s="12" t="s">
        <v>7886</v>
      </c>
      <c r="O2648" s="12" t="s">
        <v>7885</v>
      </c>
    </row>
    <row r="2649" spans="1:15">
      <c r="A2649" s="13" t="s">
        <v>8005</v>
      </c>
      <c r="B2649" s="13" t="s">
        <v>8006</v>
      </c>
      <c r="D2649" s="13" t="s">
        <v>8006</v>
      </c>
      <c r="E2649" s="13" t="s">
        <v>8005</v>
      </c>
      <c r="F2649" s="13" t="s">
        <v>5562</v>
      </c>
      <c r="G2649" s="13" t="s">
        <v>10753</v>
      </c>
      <c r="H2649" s="13" t="s">
        <v>12</v>
      </c>
      <c r="I2649" s="13" t="s">
        <v>12877</v>
      </c>
      <c r="J2649" s="13" t="s">
        <v>11183</v>
      </c>
      <c r="K2649" s="13">
        <v>27551183</v>
      </c>
      <c r="L2649" s="13">
        <v>0</v>
      </c>
      <c r="M2649" s="12" t="s">
        <v>29</v>
      </c>
      <c r="N2649" s="12" t="s">
        <v>8007</v>
      </c>
      <c r="O2649" s="12" t="s">
        <v>5562</v>
      </c>
    </row>
    <row r="2650" spans="1:15">
      <c r="A2650" s="13" t="s">
        <v>8002</v>
      </c>
      <c r="B2650" s="13" t="s">
        <v>7402</v>
      </c>
      <c r="D2650" s="13" t="s">
        <v>7402</v>
      </c>
      <c r="E2650" s="13" t="s">
        <v>8002</v>
      </c>
      <c r="F2650" s="13" t="s">
        <v>354</v>
      </c>
      <c r="G2650" s="13" t="s">
        <v>10753</v>
      </c>
      <c r="H2650" s="13" t="s">
        <v>5</v>
      </c>
      <c r="I2650" s="13" t="s">
        <v>12877</v>
      </c>
      <c r="J2650" s="13" t="s">
        <v>10534</v>
      </c>
      <c r="K2650" s="13">
        <v>84081590</v>
      </c>
      <c r="L2650" s="13">
        <v>0</v>
      </c>
      <c r="M2650" s="12" t="s">
        <v>29</v>
      </c>
      <c r="N2650" s="12" t="s">
        <v>8003</v>
      </c>
      <c r="O2650" s="12" t="s">
        <v>354</v>
      </c>
    </row>
    <row r="2651" spans="1:15">
      <c r="A2651" s="13" t="s">
        <v>7991</v>
      </c>
      <c r="B2651" s="13" t="s">
        <v>7635</v>
      </c>
      <c r="D2651" s="13" t="s">
        <v>7635</v>
      </c>
      <c r="E2651" s="13" t="s">
        <v>7991</v>
      </c>
      <c r="F2651" s="13" t="s">
        <v>4511</v>
      </c>
      <c r="G2651" s="13" t="s">
        <v>115</v>
      </c>
      <c r="H2651" s="13" t="s">
        <v>10</v>
      </c>
      <c r="I2651" s="13" t="s">
        <v>12877</v>
      </c>
      <c r="J2651" s="13" t="s">
        <v>10535</v>
      </c>
      <c r="K2651" s="13">
        <v>0</v>
      </c>
      <c r="L2651" s="13">
        <v>0</v>
      </c>
      <c r="M2651" s="12" t="s">
        <v>29</v>
      </c>
      <c r="N2651" s="12" t="s">
        <v>7992</v>
      </c>
      <c r="O2651" s="12" t="s">
        <v>4511</v>
      </c>
    </row>
    <row r="2652" spans="1:15">
      <c r="A2652" s="13" t="s">
        <v>7806</v>
      </c>
      <c r="B2652" s="13" t="s">
        <v>7986</v>
      </c>
      <c r="D2652" s="13" t="s">
        <v>7986</v>
      </c>
      <c r="E2652" s="13" t="s">
        <v>7806</v>
      </c>
      <c r="F2652" s="13" t="s">
        <v>7987</v>
      </c>
      <c r="G2652" s="13" t="s">
        <v>115</v>
      </c>
      <c r="H2652" s="13" t="s">
        <v>12</v>
      </c>
      <c r="I2652" s="13" t="s">
        <v>12877</v>
      </c>
      <c r="J2652" s="13" t="s">
        <v>13479</v>
      </c>
      <c r="K2652" s="13">
        <v>22001812</v>
      </c>
      <c r="L2652" s="13">
        <v>0</v>
      </c>
      <c r="M2652" s="12" t="s">
        <v>29</v>
      </c>
      <c r="N2652" s="12" t="s">
        <v>7808</v>
      </c>
      <c r="O2652" s="12" t="s">
        <v>7987</v>
      </c>
    </row>
    <row r="2653" spans="1:15">
      <c r="A2653" s="13" t="s">
        <v>7818</v>
      </c>
      <c r="B2653" s="13" t="s">
        <v>8000</v>
      </c>
      <c r="D2653" s="13" t="s">
        <v>8000</v>
      </c>
      <c r="E2653" s="13" t="s">
        <v>7818</v>
      </c>
      <c r="F2653" s="13" t="s">
        <v>8001</v>
      </c>
      <c r="G2653" s="13" t="s">
        <v>115</v>
      </c>
      <c r="H2653" s="13" t="s">
        <v>19</v>
      </c>
      <c r="I2653" s="13" t="s">
        <v>12877</v>
      </c>
      <c r="J2653" s="13" t="s">
        <v>13480</v>
      </c>
      <c r="K2653" s="13">
        <v>0</v>
      </c>
      <c r="L2653" s="13">
        <v>0</v>
      </c>
      <c r="M2653" s="12" t="s">
        <v>29</v>
      </c>
      <c r="N2653" s="12" t="s">
        <v>1233</v>
      </c>
      <c r="O2653" s="12" t="s">
        <v>8001</v>
      </c>
    </row>
    <row r="2654" spans="1:15">
      <c r="A2654" s="13" t="s">
        <v>8040</v>
      </c>
      <c r="B2654" s="13" t="s">
        <v>7166</v>
      </c>
      <c r="D2654" s="13" t="s">
        <v>7166</v>
      </c>
      <c r="E2654" s="13" t="s">
        <v>8040</v>
      </c>
      <c r="F2654" s="13" t="s">
        <v>8041</v>
      </c>
      <c r="G2654" s="13" t="s">
        <v>10748</v>
      </c>
      <c r="H2654" s="13" t="s">
        <v>7</v>
      </c>
      <c r="I2654" s="13" t="s">
        <v>12877</v>
      </c>
      <c r="J2654" s="13" t="s">
        <v>13481</v>
      </c>
      <c r="K2654" s="13">
        <v>86309304</v>
      </c>
      <c r="L2654" s="13">
        <v>0</v>
      </c>
      <c r="M2654" s="12" t="s">
        <v>29</v>
      </c>
      <c r="N2654" s="12" t="s">
        <v>8042</v>
      </c>
      <c r="O2654" s="12" t="s">
        <v>8041</v>
      </c>
    </row>
    <row r="2655" spans="1:15">
      <c r="A2655" s="13" t="s">
        <v>8034</v>
      </c>
      <c r="B2655" s="13" t="s">
        <v>7422</v>
      </c>
      <c r="D2655" s="13" t="s">
        <v>7422</v>
      </c>
      <c r="E2655" s="13" t="s">
        <v>8034</v>
      </c>
      <c r="F2655" s="13" t="s">
        <v>8035</v>
      </c>
      <c r="G2655" s="13" t="s">
        <v>1256</v>
      </c>
      <c r="H2655" s="13" t="s">
        <v>7</v>
      </c>
      <c r="I2655" s="13" t="s">
        <v>12877</v>
      </c>
      <c r="J2655" s="13" t="s">
        <v>8036</v>
      </c>
      <c r="K2655" s="13">
        <v>26370434</v>
      </c>
      <c r="L2655" s="13">
        <v>0</v>
      </c>
      <c r="M2655" s="12" t="s">
        <v>29</v>
      </c>
      <c r="N2655" s="12" t="s">
        <v>8037</v>
      </c>
      <c r="O2655" s="12" t="s">
        <v>8035</v>
      </c>
    </row>
    <row r="2656" spans="1:15">
      <c r="A2656" s="13" t="s">
        <v>11184</v>
      </c>
      <c r="B2656" s="13" t="s">
        <v>7327</v>
      </c>
      <c r="D2656" s="13" t="s">
        <v>7327</v>
      </c>
      <c r="E2656" s="13" t="s">
        <v>11184</v>
      </c>
      <c r="F2656" s="13" t="s">
        <v>11185</v>
      </c>
      <c r="G2656" s="13" t="s">
        <v>1654</v>
      </c>
      <c r="H2656" s="13" t="s">
        <v>5</v>
      </c>
      <c r="I2656" s="13" t="s">
        <v>12877</v>
      </c>
      <c r="J2656" s="13" t="s">
        <v>11186</v>
      </c>
      <c r="K2656" s="13">
        <v>26944305</v>
      </c>
      <c r="L2656" s="13">
        <v>26944305</v>
      </c>
      <c r="M2656" s="12" t="s">
        <v>29</v>
      </c>
      <c r="N2656" s="12" t="s">
        <v>4734</v>
      </c>
      <c r="O2656" s="12" t="s">
        <v>11185</v>
      </c>
    </row>
    <row r="2657" spans="1:15">
      <c r="A2657" s="13" t="s">
        <v>7799</v>
      </c>
      <c r="B2657" s="13" t="s">
        <v>7977</v>
      </c>
      <c r="D2657" s="13" t="s">
        <v>7977</v>
      </c>
      <c r="E2657" s="13" t="s">
        <v>7799</v>
      </c>
      <c r="F2657" s="13" t="s">
        <v>4269</v>
      </c>
      <c r="G2657" s="13" t="s">
        <v>195</v>
      </c>
      <c r="H2657" s="13" t="s">
        <v>4</v>
      </c>
      <c r="I2657" s="13" t="s">
        <v>12877</v>
      </c>
      <c r="J2657" s="13" t="s">
        <v>13482</v>
      </c>
      <c r="K2657" s="13">
        <v>88619964</v>
      </c>
      <c r="L2657" s="13">
        <v>0</v>
      </c>
      <c r="M2657" s="12" t="s">
        <v>29</v>
      </c>
      <c r="N2657" s="12" t="s">
        <v>1465</v>
      </c>
      <c r="O2657" s="12" t="s">
        <v>4269</v>
      </c>
    </row>
    <row r="2658" spans="1:15">
      <c r="A2658" s="13" t="s">
        <v>7934</v>
      </c>
      <c r="B2658" s="13" t="s">
        <v>7281</v>
      </c>
      <c r="D2658" s="13" t="s">
        <v>7281</v>
      </c>
      <c r="E2658" s="13" t="s">
        <v>7934</v>
      </c>
      <c r="F2658" s="13" t="s">
        <v>202</v>
      </c>
      <c r="G2658" s="13" t="s">
        <v>185</v>
      </c>
      <c r="H2658" s="13" t="s">
        <v>6</v>
      </c>
      <c r="I2658" s="13" t="s">
        <v>12877</v>
      </c>
      <c r="J2658" s="13" t="s">
        <v>8719</v>
      </c>
      <c r="K2658" s="13">
        <v>24748384</v>
      </c>
      <c r="L2658" s="13">
        <v>24747163</v>
      </c>
      <c r="M2658" s="12" t="s">
        <v>29</v>
      </c>
      <c r="N2658" s="12" t="s">
        <v>7775</v>
      </c>
      <c r="O2658" s="12" t="s">
        <v>202</v>
      </c>
    </row>
    <row r="2659" spans="1:15">
      <c r="A2659" s="13" t="s">
        <v>9204</v>
      </c>
      <c r="B2659" s="13" t="s">
        <v>7950</v>
      </c>
      <c r="D2659" s="13" t="s">
        <v>7950</v>
      </c>
      <c r="E2659" s="13" t="s">
        <v>9204</v>
      </c>
      <c r="F2659" s="13" t="s">
        <v>208</v>
      </c>
      <c r="G2659" s="13" t="s">
        <v>167</v>
      </c>
      <c r="H2659" s="13" t="s">
        <v>12</v>
      </c>
      <c r="I2659" s="13" t="s">
        <v>12877</v>
      </c>
      <c r="J2659" s="13" t="s">
        <v>13483</v>
      </c>
      <c r="K2659" s="13">
        <v>41051057</v>
      </c>
      <c r="L2659" s="13">
        <v>0</v>
      </c>
      <c r="M2659" s="12" t="s">
        <v>29</v>
      </c>
      <c r="N2659" s="12" t="s">
        <v>8306</v>
      </c>
      <c r="O2659" s="12" t="s">
        <v>208</v>
      </c>
    </row>
    <row r="2660" spans="1:15">
      <c r="A2660" s="13" t="s">
        <v>8073</v>
      </c>
      <c r="B2660" s="13" t="s">
        <v>8074</v>
      </c>
      <c r="D2660" s="13" t="s">
        <v>8074</v>
      </c>
      <c r="E2660" s="13" t="s">
        <v>8073</v>
      </c>
      <c r="F2660" s="13" t="s">
        <v>1524</v>
      </c>
      <c r="G2660" s="13" t="s">
        <v>167</v>
      </c>
      <c r="H2660" s="13" t="s">
        <v>7</v>
      </c>
      <c r="I2660" s="13" t="s">
        <v>12877</v>
      </c>
      <c r="J2660" s="13" t="s">
        <v>8872</v>
      </c>
      <c r="K2660" s="13">
        <v>24640668</v>
      </c>
      <c r="L2660" s="13">
        <v>0</v>
      </c>
      <c r="M2660" s="12" t="s">
        <v>29</v>
      </c>
      <c r="N2660" s="12" t="s">
        <v>8075</v>
      </c>
      <c r="O2660" s="12" t="s">
        <v>1524</v>
      </c>
    </row>
    <row r="2661" spans="1:15">
      <c r="A2661" s="13" t="s">
        <v>8078</v>
      </c>
      <c r="B2661" s="13" t="s">
        <v>8079</v>
      </c>
      <c r="D2661" s="13" t="s">
        <v>8079</v>
      </c>
      <c r="E2661" s="13" t="s">
        <v>8078</v>
      </c>
      <c r="F2661" s="13" t="s">
        <v>656</v>
      </c>
      <c r="G2661" s="13" t="s">
        <v>4496</v>
      </c>
      <c r="H2661" s="13" t="s">
        <v>4</v>
      </c>
      <c r="I2661" s="13" t="s">
        <v>12877</v>
      </c>
      <c r="J2661" s="13" t="s">
        <v>13484</v>
      </c>
      <c r="K2661" s="13">
        <v>26420838</v>
      </c>
      <c r="L2661" s="13">
        <v>0</v>
      </c>
      <c r="M2661" s="12" t="s">
        <v>29</v>
      </c>
      <c r="N2661" s="12" t="s">
        <v>4705</v>
      </c>
      <c r="O2661" s="12" t="s">
        <v>656</v>
      </c>
    </row>
    <row r="2662" spans="1:15">
      <c r="A2662" s="13" t="s">
        <v>11187</v>
      </c>
      <c r="B2662" s="13" t="s">
        <v>8076</v>
      </c>
      <c r="D2662" s="13" t="s">
        <v>8076</v>
      </c>
      <c r="E2662" s="13" t="s">
        <v>11187</v>
      </c>
      <c r="F2662" s="13" t="s">
        <v>11188</v>
      </c>
      <c r="G2662" s="13" t="s">
        <v>1654</v>
      </c>
      <c r="H2662" s="13" t="s">
        <v>4</v>
      </c>
      <c r="I2662" s="13" t="s">
        <v>12877</v>
      </c>
      <c r="J2662" s="13" t="s">
        <v>11189</v>
      </c>
      <c r="K2662" s="13">
        <v>26381304</v>
      </c>
      <c r="L2662" s="13">
        <v>0</v>
      </c>
      <c r="M2662" s="12" t="s">
        <v>29</v>
      </c>
      <c r="N2662" s="12" t="s">
        <v>10979</v>
      </c>
      <c r="O2662" s="12" t="s">
        <v>11188</v>
      </c>
    </row>
    <row r="2663" spans="1:15">
      <c r="A2663" s="13" t="s">
        <v>8077</v>
      </c>
      <c r="B2663" s="13" t="s">
        <v>7857</v>
      </c>
      <c r="D2663" s="13" t="s">
        <v>7857</v>
      </c>
      <c r="E2663" s="13" t="s">
        <v>8077</v>
      </c>
      <c r="F2663" s="13" t="s">
        <v>4702</v>
      </c>
      <c r="G2663" s="13" t="s">
        <v>1654</v>
      </c>
      <c r="H2663" s="13" t="s">
        <v>4</v>
      </c>
      <c r="I2663" s="13" t="s">
        <v>12877</v>
      </c>
      <c r="J2663" s="13" t="s">
        <v>9453</v>
      </c>
      <c r="K2663" s="13">
        <v>83535713</v>
      </c>
      <c r="L2663" s="13">
        <v>22009786</v>
      </c>
      <c r="M2663" s="12" t="s">
        <v>29</v>
      </c>
      <c r="N2663" s="12" t="s">
        <v>7776</v>
      </c>
      <c r="O2663" s="12" t="s">
        <v>4702</v>
      </c>
    </row>
    <row r="2664" spans="1:15">
      <c r="A2664" s="13" t="s">
        <v>8070</v>
      </c>
      <c r="B2664" s="13" t="s">
        <v>8071</v>
      </c>
      <c r="D2664" s="13" t="s">
        <v>8071</v>
      </c>
      <c r="E2664" s="13" t="s">
        <v>8070</v>
      </c>
      <c r="F2664" s="13" t="s">
        <v>8072</v>
      </c>
      <c r="G2664" s="13" t="s">
        <v>185</v>
      </c>
      <c r="H2664" s="13" t="s">
        <v>14</v>
      </c>
      <c r="I2664" s="13" t="s">
        <v>12877</v>
      </c>
      <c r="J2664" s="13" t="s">
        <v>9454</v>
      </c>
      <c r="K2664" s="13">
        <v>41051034</v>
      </c>
      <c r="L2664" s="13">
        <v>22064735</v>
      </c>
      <c r="M2664" s="12" t="s">
        <v>29</v>
      </c>
      <c r="N2664" s="12" t="s">
        <v>3017</v>
      </c>
      <c r="O2664" s="12" t="s">
        <v>8072</v>
      </c>
    </row>
    <row r="2665" spans="1:15">
      <c r="A2665" s="13" t="s">
        <v>8585</v>
      </c>
      <c r="B2665" s="13" t="s">
        <v>8563</v>
      </c>
      <c r="D2665" s="13" t="s">
        <v>8563</v>
      </c>
      <c r="E2665" s="13" t="s">
        <v>8585</v>
      </c>
      <c r="F2665" s="13" t="s">
        <v>639</v>
      </c>
      <c r="G2665" s="13" t="s">
        <v>185</v>
      </c>
      <c r="H2665" s="13" t="s">
        <v>18</v>
      </c>
      <c r="I2665" s="13" t="s">
        <v>12877</v>
      </c>
      <c r="J2665" s="13" t="s">
        <v>13444</v>
      </c>
      <c r="K2665" s="13">
        <v>72984065</v>
      </c>
      <c r="L2665" s="13">
        <v>0</v>
      </c>
      <c r="M2665" s="12" t="s">
        <v>29</v>
      </c>
      <c r="N2665" s="12" t="s">
        <v>1759</v>
      </c>
      <c r="O2665" s="12" t="s">
        <v>639</v>
      </c>
    </row>
    <row r="2666" spans="1:15">
      <c r="A2666" s="13" t="s">
        <v>9151</v>
      </c>
      <c r="B2666" s="13" t="s">
        <v>9150</v>
      </c>
      <c r="D2666" s="13" t="s">
        <v>9150</v>
      </c>
      <c r="E2666" s="13" t="s">
        <v>9151</v>
      </c>
      <c r="F2666" s="13" t="s">
        <v>9152</v>
      </c>
      <c r="G2666" s="13" t="s">
        <v>116</v>
      </c>
      <c r="H2666" s="13" t="s">
        <v>12</v>
      </c>
      <c r="I2666" s="13" t="s">
        <v>12877</v>
      </c>
      <c r="J2666" s="13" t="s">
        <v>13485</v>
      </c>
      <c r="K2666" s="13">
        <v>24287801</v>
      </c>
      <c r="L2666" s="13">
        <v>0</v>
      </c>
      <c r="M2666" s="12" t="s">
        <v>29</v>
      </c>
      <c r="N2666" s="12" t="s">
        <v>8392</v>
      </c>
      <c r="O2666" s="12" t="s">
        <v>9152</v>
      </c>
    </row>
    <row r="2667" spans="1:15">
      <c r="A2667" s="13" t="s">
        <v>9154</v>
      </c>
      <c r="B2667" s="13" t="s">
        <v>9153</v>
      </c>
      <c r="D2667" s="13" t="s">
        <v>9153</v>
      </c>
      <c r="E2667" s="13" t="s">
        <v>9154</v>
      </c>
      <c r="F2667" s="13" t="s">
        <v>9155</v>
      </c>
      <c r="G2667" s="13" t="s">
        <v>185</v>
      </c>
      <c r="H2667" s="13" t="s">
        <v>10</v>
      </c>
      <c r="I2667" s="13" t="s">
        <v>12877</v>
      </c>
      <c r="J2667" s="13" t="s">
        <v>11197</v>
      </c>
      <c r="K2667" s="13">
        <v>24695038</v>
      </c>
      <c r="L2667" s="13">
        <v>0</v>
      </c>
      <c r="M2667" s="12" t="s">
        <v>29</v>
      </c>
      <c r="N2667" s="12" t="s">
        <v>2496</v>
      </c>
      <c r="O2667" s="12" t="s">
        <v>9155</v>
      </c>
    </row>
    <row r="2668" spans="1:15">
      <c r="A2668" s="13" t="s">
        <v>9158</v>
      </c>
      <c r="B2668" s="13" t="s">
        <v>9157</v>
      </c>
      <c r="D2668" s="13" t="s">
        <v>9157</v>
      </c>
      <c r="E2668" s="13" t="s">
        <v>9158</v>
      </c>
      <c r="F2668" s="13" t="s">
        <v>9159</v>
      </c>
      <c r="G2668" s="13" t="s">
        <v>185</v>
      </c>
      <c r="H2668" s="13" t="s">
        <v>9</v>
      </c>
      <c r="I2668" s="13" t="s">
        <v>12877</v>
      </c>
      <c r="J2668" s="13" t="s">
        <v>13486</v>
      </c>
      <c r="K2668" s="13">
        <v>24798470</v>
      </c>
      <c r="L2668" s="13">
        <v>0</v>
      </c>
      <c r="M2668" s="12" t="s">
        <v>29</v>
      </c>
      <c r="N2668" s="12" t="s">
        <v>728</v>
      </c>
      <c r="O2668" s="12" t="s">
        <v>9159</v>
      </c>
    </row>
    <row r="2669" spans="1:15">
      <c r="A2669" s="13" t="s">
        <v>9160</v>
      </c>
      <c r="B2669" s="13" t="s">
        <v>7970</v>
      </c>
      <c r="D2669" s="13" t="s">
        <v>7970</v>
      </c>
      <c r="E2669" s="13" t="s">
        <v>9160</v>
      </c>
      <c r="F2669" s="13" t="s">
        <v>9161</v>
      </c>
      <c r="G2669" s="13" t="s">
        <v>10845</v>
      </c>
      <c r="H2669" s="13" t="s">
        <v>5</v>
      </c>
      <c r="I2669" s="13" t="s">
        <v>12877</v>
      </c>
      <c r="J2669" s="13" t="s">
        <v>11190</v>
      </c>
      <c r="K2669" s="13">
        <v>83278162</v>
      </c>
      <c r="L2669" s="13">
        <v>0</v>
      </c>
      <c r="M2669" s="12" t="s">
        <v>29</v>
      </c>
      <c r="N2669" s="12" t="s">
        <v>9169</v>
      </c>
      <c r="O2669" s="12" t="s">
        <v>9161</v>
      </c>
    </row>
    <row r="2670" spans="1:15">
      <c r="A2670" s="13" t="s">
        <v>9163</v>
      </c>
      <c r="B2670" s="13" t="s">
        <v>9162</v>
      </c>
      <c r="D2670" s="13" t="s">
        <v>9162</v>
      </c>
      <c r="E2670" s="13" t="s">
        <v>9163</v>
      </c>
      <c r="F2670" s="13" t="s">
        <v>9164</v>
      </c>
      <c r="G2670" s="13" t="s">
        <v>115</v>
      </c>
      <c r="H2670" s="13" t="s">
        <v>5</v>
      </c>
      <c r="I2670" s="13" t="s">
        <v>12877</v>
      </c>
      <c r="J2670" s="13" t="s">
        <v>13487</v>
      </c>
      <c r="K2670" s="13">
        <v>22001127</v>
      </c>
      <c r="L2670" s="13">
        <v>27355041</v>
      </c>
      <c r="M2670" s="12" t="s">
        <v>29</v>
      </c>
      <c r="N2670" s="12" t="s">
        <v>9170</v>
      </c>
      <c r="O2670" s="12" t="s">
        <v>9164</v>
      </c>
    </row>
    <row r="2671" spans="1:15">
      <c r="A2671" s="13" t="s">
        <v>9185</v>
      </c>
      <c r="B2671" s="13" t="s">
        <v>7524</v>
      </c>
      <c r="D2671" s="13" t="s">
        <v>7524</v>
      </c>
      <c r="E2671" s="13" t="s">
        <v>9185</v>
      </c>
      <c r="F2671" s="13" t="s">
        <v>9455</v>
      </c>
      <c r="G2671" s="13" t="s">
        <v>43</v>
      </c>
      <c r="H2671" s="13" t="s">
        <v>9</v>
      </c>
      <c r="I2671" s="13" t="s">
        <v>12877</v>
      </c>
      <c r="J2671" s="13" t="s">
        <v>12092</v>
      </c>
      <c r="K2671" s="13">
        <v>22000879</v>
      </c>
      <c r="L2671" s="13">
        <v>24107216</v>
      </c>
      <c r="M2671" s="12" t="s">
        <v>29</v>
      </c>
      <c r="N2671" s="12" t="s">
        <v>706</v>
      </c>
      <c r="O2671" s="12" t="s">
        <v>9455</v>
      </c>
    </row>
    <row r="2672" spans="1:15">
      <c r="A2672" s="13" t="s">
        <v>9206</v>
      </c>
      <c r="B2672" s="13" t="s">
        <v>8075</v>
      </c>
      <c r="D2672" s="13" t="s">
        <v>8075</v>
      </c>
      <c r="E2672" s="13" t="s">
        <v>9206</v>
      </c>
      <c r="F2672" s="13" t="s">
        <v>9456</v>
      </c>
      <c r="G2672" s="13" t="s">
        <v>3519</v>
      </c>
      <c r="H2672" s="13" t="s">
        <v>3</v>
      </c>
      <c r="I2672" s="13" t="s">
        <v>12877</v>
      </c>
      <c r="J2672" s="13" t="s">
        <v>9457</v>
      </c>
      <c r="K2672" s="13">
        <v>84403220</v>
      </c>
      <c r="L2672" s="13">
        <v>25310038</v>
      </c>
      <c r="M2672" s="12" t="s">
        <v>29</v>
      </c>
      <c r="N2672" s="12" t="s">
        <v>6639</v>
      </c>
      <c r="O2672" s="12" t="s">
        <v>9456</v>
      </c>
    </row>
    <row r="2673" spans="1:15">
      <c r="A2673" s="13" t="s">
        <v>9210</v>
      </c>
      <c r="B2673" s="13" t="s">
        <v>8949</v>
      </c>
      <c r="D2673" s="13" t="s">
        <v>8949</v>
      </c>
      <c r="E2673" s="13" t="s">
        <v>9210</v>
      </c>
      <c r="F2673" s="13" t="s">
        <v>9458</v>
      </c>
      <c r="G2673" s="13" t="s">
        <v>3519</v>
      </c>
      <c r="H2673" s="13" t="s">
        <v>7</v>
      </c>
      <c r="I2673" s="13" t="s">
        <v>12877</v>
      </c>
      <c r="J2673" s="13" t="s">
        <v>9459</v>
      </c>
      <c r="K2673" s="13">
        <v>25141113</v>
      </c>
      <c r="L2673" s="13">
        <v>0</v>
      </c>
      <c r="M2673" s="12" t="s">
        <v>29</v>
      </c>
      <c r="N2673" s="12" t="s">
        <v>3676</v>
      </c>
      <c r="O2673" s="12" t="s">
        <v>9458</v>
      </c>
    </row>
    <row r="2674" spans="1:15">
      <c r="A2674" s="13" t="s">
        <v>9207</v>
      </c>
      <c r="B2674" s="13" t="s">
        <v>8950</v>
      </c>
      <c r="D2674" s="13" t="s">
        <v>8950</v>
      </c>
      <c r="E2674" s="13" t="s">
        <v>9207</v>
      </c>
      <c r="F2674" s="13" t="s">
        <v>9460</v>
      </c>
      <c r="G2674" s="13" t="s">
        <v>3519</v>
      </c>
      <c r="H2674" s="13" t="s">
        <v>10</v>
      </c>
      <c r="I2674" s="13" t="s">
        <v>12877</v>
      </c>
      <c r="J2674" s="13" t="s">
        <v>9461</v>
      </c>
      <c r="K2674" s="13">
        <v>25140035</v>
      </c>
      <c r="L2674" s="13">
        <v>86407486</v>
      </c>
      <c r="M2674" s="12" t="s">
        <v>29</v>
      </c>
      <c r="N2674" s="12" t="s">
        <v>9462</v>
      </c>
      <c r="O2674" s="12" t="s">
        <v>9460</v>
      </c>
    </row>
    <row r="2675" spans="1:15">
      <c r="A2675" s="13" t="s">
        <v>9208</v>
      </c>
      <c r="B2675" s="13" t="s">
        <v>9209</v>
      </c>
      <c r="D2675" s="13" t="s">
        <v>9209</v>
      </c>
      <c r="E2675" s="13" t="s">
        <v>9208</v>
      </c>
      <c r="F2675" s="13" t="s">
        <v>9463</v>
      </c>
      <c r="G2675" s="13" t="s">
        <v>3519</v>
      </c>
      <c r="H2675" s="13" t="s">
        <v>10</v>
      </c>
      <c r="I2675" s="13" t="s">
        <v>12877</v>
      </c>
      <c r="J2675" s="13" t="s">
        <v>9464</v>
      </c>
      <c r="K2675" s="13">
        <v>89423882</v>
      </c>
      <c r="L2675" s="13">
        <v>85269109</v>
      </c>
      <c r="M2675" s="12" t="s">
        <v>29</v>
      </c>
      <c r="N2675" s="12" t="s">
        <v>9465</v>
      </c>
      <c r="O2675" s="12" t="s">
        <v>9463</v>
      </c>
    </row>
    <row r="2676" spans="1:15">
      <c r="A2676" s="13" t="s">
        <v>9231</v>
      </c>
      <c r="B2676" s="13" t="s">
        <v>9232</v>
      </c>
      <c r="D2676" s="13" t="s">
        <v>9232</v>
      </c>
      <c r="E2676" s="13" t="s">
        <v>9231</v>
      </c>
      <c r="F2676" s="13" t="s">
        <v>9466</v>
      </c>
      <c r="G2676" s="13" t="s">
        <v>3519</v>
      </c>
      <c r="H2676" s="13" t="s">
        <v>13</v>
      </c>
      <c r="I2676" s="13" t="s">
        <v>12877</v>
      </c>
      <c r="J2676" s="13" t="s">
        <v>12093</v>
      </c>
      <c r="K2676" s="13">
        <v>25140626</v>
      </c>
      <c r="L2676" s="13">
        <v>72028889</v>
      </c>
      <c r="M2676" s="12" t="s">
        <v>29</v>
      </c>
      <c r="N2676" s="12" t="s">
        <v>9467</v>
      </c>
      <c r="O2676" s="12" t="s">
        <v>9466</v>
      </c>
    </row>
    <row r="2677" spans="1:15">
      <c r="A2677" s="13" t="s">
        <v>9191</v>
      </c>
      <c r="B2677" s="13" t="s">
        <v>9192</v>
      </c>
      <c r="D2677" s="13" t="s">
        <v>9192</v>
      </c>
      <c r="E2677" s="13" t="s">
        <v>9191</v>
      </c>
      <c r="F2677" s="13" t="s">
        <v>3203</v>
      </c>
      <c r="G2677" s="13" t="s">
        <v>10756</v>
      </c>
      <c r="H2677" s="13" t="s">
        <v>4</v>
      </c>
      <c r="I2677" s="13" t="s">
        <v>12877</v>
      </c>
      <c r="J2677" s="13" t="s">
        <v>12242</v>
      </c>
      <c r="K2677" s="13">
        <v>27716195</v>
      </c>
      <c r="L2677" s="13">
        <v>27716195</v>
      </c>
      <c r="M2677" s="12" t="s">
        <v>29</v>
      </c>
      <c r="N2677" s="12" t="s">
        <v>9468</v>
      </c>
      <c r="O2677" s="12" t="s">
        <v>3203</v>
      </c>
    </row>
    <row r="2678" spans="1:15">
      <c r="A2678" s="13" t="s">
        <v>9238</v>
      </c>
      <c r="B2678" s="13" t="s">
        <v>8951</v>
      </c>
      <c r="D2678" s="13" t="s">
        <v>8951</v>
      </c>
      <c r="E2678" s="13" t="s">
        <v>9238</v>
      </c>
      <c r="F2678" s="13" t="s">
        <v>1483</v>
      </c>
      <c r="G2678" s="13" t="s">
        <v>74</v>
      </c>
      <c r="H2678" s="13" t="s">
        <v>13</v>
      </c>
      <c r="I2678" s="13" t="s">
        <v>12877</v>
      </c>
      <c r="J2678" s="13" t="s">
        <v>9940</v>
      </c>
      <c r="K2678" s="13">
        <v>24284220</v>
      </c>
      <c r="L2678" s="13">
        <v>0</v>
      </c>
      <c r="M2678" s="12" t="s">
        <v>29</v>
      </c>
      <c r="N2678" s="12" t="s">
        <v>9469</v>
      </c>
      <c r="O2678" s="12" t="s">
        <v>1483</v>
      </c>
    </row>
    <row r="2679" spans="1:15">
      <c r="A2679" s="13" t="s">
        <v>9234</v>
      </c>
      <c r="B2679" s="13" t="s">
        <v>7618</v>
      </c>
      <c r="D2679" s="13" t="s">
        <v>7618</v>
      </c>
      <c r="E2679" s="13" t="s">
        <v>9234</v>
      </c>
      <c r="F2679" s="13" t="s">
        <v>9470</v>
      </c>
      <c r="G2679" s="13" t="s">
        <v>10845</v>
      </c>
      <c r="H2679" s="13" t="s">
        <v>5</v>
      </c>
      <c r="I2679" s="13" t="s">
        <v>12877</v>
      </c>
      <c r="J2679" s="13" t="s">
        <v>9471</v>
      </c>
      <c r="K2679" s="13">
        <v>84095365</v>
      </c>
      <c r="L2679" s="13">
        <v>0</v>
      </c>
      <c r="M2679" s="12" t="s">
        <v>29</v>
      </c>
      <c r="N2679" s="12" t="s">
        <v>9472</v>
      </c>
      <c r="O2679" s="12" t="s">
        <v>9470</v>
      </c>
    </row>
    <row r="2680" spans="1:15">
      <c r="A2680" s="13" t="s">
        <v>9223</v>
      </c>
      <c r="B2680" s="13" t="s">
        <v>9224</v>
      </c>
      <c r="D2680" s="13" t="s">
        <v>9224</v>
      </c>
      <c r="E2680" s="13" t="s">
        <v>9223</v>
      </c>
      <c r="F2680" s="13" t="s">
        <v>9473</v>
      </c>
      <c r="G2680" s="13" t="s">
        <v>10845</v>
      </c>
      <c r="H2680" s="13" t="s">
        <v>4</v>
      </c>
      <c r="I2680" s="13" t="s">
        <v>12877</v>
      </c>
      <c r="J2680" s="13" t="s">
        <v>13488</v>
      </c>
      <c r="K2680" s="13">
        <v>86559727</v>
      </c>
      <c r="L2680" s="13">
        <v>0</v>
      </c>
      <c r="M2680" s="12" t="s">
        <v>29</v>
      </c>
      <c r="N2680" s="12" t="s">
        <v>3675</v>
      </c>
      <c r="O2680" s="12" t="s">
        <v>9473</v>
      </c>
    </row>
    <row r="2681" spans="1:15">
      <c r="A2681" s="13" t="s">
        <v>9239</v>
      </c>
      <c r="B2681" s="13" t="s">
        <v>9240</v>
      </c>
      <c r="D2681" s="13" t="s">
        <v>9240</v>
      </c>
      <c r="E2681" s="13" t="s">
        <v>9239</v>
      </c>
      <c r="F2681" s="13" t="s">
        <v>3048</v>
      </c>
      <c r="G2681" s="13" t="s">
        <v>185</v>
      </c>
      <c r="H2681" s="13" t="s">
        <v>12</v>
      </c>
      <c r="I2681" s="13" t="s">
        <v>12877</v>
      </c>
      <c r="J2681" s="13" t="s">
        <v>13489</v>
      </c>
      <c r="K2681" s="13">
        <v>22005148</v>
      </c>
      <c r="L2681" s="13">
        <v>0</v>
      </c>
      <c r="M2681" s="12" t="s">
        <v>29</v>
      </c>
      <c r="N2681" s="12" t="s">
        <v>9474</v>
      </c>
      <c r="O2681" s="12" t="s">
        <v>3048</v>
      </c>
    </row>
    <row r="2682" spans="1:15">
      <c r="A2682" s="13" t="s">
        <v>9218</v>
      </c>
      <c r="B2682" s="13" t="s">
        <v>9219</v>
      </c>
      <c r="D2682" s="13" t="s">
        <v>9219</v>
      </c>
      <c r="E2682" s="13" t="s">
        <v>9218</v>
      </c>
      <c r="F2682" s="13" t="s">
        <v>126</v>
      </c>
      <c r="G2682" s="13" t="s">
        <v>115</v>
      </c>
      <c r="H2682" s="13" t="s">
        <v>13</v>
      </c>
      <c r="I2682" s="13" t="s">
        <v>12877</v>
      </c>
      <c r="J2682" s="13" t="s">
        <v>10538</v>
      </c>
      <c r="K2682" s="13">
        <v>27831052</v>
      </c>
      <c r="L2682" s="13">
        <v>0</v>
      </c>
      <c r="M2682" s="12" t="s">
        <v>29</v>
      </c>
      <c r="N2682" s="12" t="s">
        <v>8117</v>
      </c>
      <c r="O2682" s="12" t="s">
        <v>126</v>
      </c>
    </row>
    <row r="2683" spans="1:15">
      <c r="A2683" s="13" t="s">
        <v>9697</v>
      </c>
      <c r="B2683" s="13" t="s">
        <v>7613</v>
      </c>
      <c r="D2683" s="13" t="s">
        <v>7613</v>
      </c>
      <c r="E2683" s="13" t="s">
        <v>9697</v>
      </c>
      <c r="F2683" s="13" t="s">
        <v>9475</v>
      </c>
      <c r="G2683" s="13" t="s">
        <v>10753</v>
      </c>
      <c r="H2683" s="13" t="s">
        <v>10</v>
      </c>
      <c r="I2683" s="13" t="s">
        <v>12877</v>
      </c>
      <c r="J2683" s="13" t="s">
        <v>9476</v>
      </c>
      <c r="K2683" s="13">
        <v>27971108</v>
      </c>
      <c r="L2683" s="13">
        <v>0</v>
      </c>
      <c r="M2683" s="12" t="s">
        <v>29</v>
      </c>
      <c r="N2683" s="12" t="s">
        <v>9477</v>
      </c>
      <c r="O2683" s="12" t="s">
        <v>9475</v>
      </c>
    </row>
    <row r="2684" spans="1:15">
      <c r="A2684" s="13" t="s">
        <v>9199</v>
      </c>
      <c r="B2684" s="13" t="s">
        <v>7399</v>
      </c>
      <c r="D2684" s="13" t="s">
        <v>7399</v>
      </c>
      <c r="E2684" s="13" t="s">
        <v>9199</v>
      </c>
      <c r="F2684" s="13" t="s">
        <v>2217</v>
      </c>
      <c r="G2684" s="13" t="s">
        <v>73</v>
      </c>
      <c r="H2684" s="13" t="s">
        <v>4</v>
      </c>
      <c r="I2684" s="13" t="s">
        <v>12877</v>
      </c>
      <c r="J2684" s="13" t="s">
        <v>9478</v>
      </c>
      <c r="K2684" s="13">
        <v>24479221</v>
      </c>
      <c r="L2684" s="13">
        <v>24479221</v>
      </c>
      <c r="M2684" s="12" t="s">
        <v>29</v>
      </c>
      <c r="N2684" s="12" t="s">
        <v>2266</v>
      </c>
      <c r="O2684" s="12" t="s">
        <v>2217</v>
      </c>
    </row>
    <row r="2685" spans="1:15">
      <c r="A2685" s="13" t="s">
        <v>9193</v>
      </c>
      <c r="B2685" s="13" t="s">
        <v>7462</v>
      </c>
      <c r="D2685" s="13" t="s">
        <v>7462</v>
      </c>
      <c r="E2685" s="13" t="s">
        <v>9193</v>
      </c>
      <c r="F2685" s="13" t="s">
        <v>9479</v>
      </c>
      <c r="G2685" s="13" t="s">
        <v>10749</v>
      </c>
      <c r="H2685" s="13" t="s">
        <v>7</v>
      </c>
      <c r="I2685" s="13" t="s">
        <v>12877</v>
      </c>
      <c r="J2685" s="13" t="s">
        <v>9941</v>
      </c>
      <c r="K2685" s="13">
        <v>89601025</v>
      </c>
      <c r="L2685" s="13">
        <v>0</v>
      </c>
      <c r="M2685" s="12" t="s">
        <v>29</v>
      </c>
      <c r="N2685" s="12" t="s">
        <v>1828</v>
      </c>
      <c r="O2685" s="12" t="s">
        <v>9479</v>
      </c>
    </row>
    <row r="2686" spans="1:15">
      <c r="A2686" s="13" t="s">
        <v>9236</v>
      </c>
      <c r="B2686" s="13" t="s">
        <v>9237</v>
      </c>
      <c r="D2686" s="13" t="s">
        <v>9237</v>
      </c>
      <c r="E2686" s="13" t="s">
        <v>9236</v>
      </c>
      <c r="F2686" s="13" t="s">
        <v>9480</v>
      </c>
      <c r="G2686" s="13" t="s">
        <v>10749</v>
      </c>
      <c r="H2686" s="13" t="s">
        <v>18</v>
      </c>
      <c r="I2686" s="13" t="s">
        <v>12877</v>
      </c>
      <c r="J2686" s="13" t="s">
        <v>13490</v>
      </c>
      <c r="K2686" s="13">
        <v>0</v>
      </c>
      <c r="L2686" s="13">
        <v>0</v>
      </c>
      <c r="M2686" s="12" t="s">
        <v>29</v>
      </c>
      <c r="N2686" s="12" t="s">
        <v>9482</v>
      </c>
      <c r="O2686" s="12" t="s">
        <v>9480</v>
      </c>
    </row>
    <row r="2687" spans="1:15">
      <c r="A2687" s="13" t="s">
        <v>9233</v>
      </c>
      <c r="B2687" s="13" t="s">
        <v>7432</v>
      </c>
      <c r="D2687" s="13" t="s">
        <v>7432</v>
      </c>
      <c r="E2687" s="13" t="s">
        <v>9233</v>
      </c>
      <c r="F2687" s="13" t="s">
        <v>9483</v>
      </c>
      <c r="G2687" s="13" t="s">
        <v>10749</v>
      </c>
      <c r="H2687" s="13" t="s">
        <v>13</v>
      </c>
      <c r="I2687" s="13" t="s">
        <v>12877</v>
      </c>
      <c r="J2687" s="13" t="s">
        <v>9942</v>
      </c>
      <c r="K2687" s="13">
        <v>22001385</v>
      </c>
      <c r="L2687" s="13">
        <v>0</v>
      </c>
      <c r="M2687" s="12" t="s">
        <v>29</v>
      </c>
      <c r="N2687" s="12" t="s">
        <v>9484</v>
      </c>
      <c r="O2687" s="12" t="s">
        <v>9485</v>
      </c>
    </row>
    <row r="2688" spans="1:15">
      <c r="A2688" s="13" t="s">
        <v>9200</v>
      </c>
      <c r="B2688" s="13" t="s">
        <v>8952</v>
      </c>
      <c r="D2688" s="13" t="s">
        <v>8952</v>
      </c>
      <c r="E2688" s="13" t="s">
        <v>9200</v>
      </c>
      <c r="F2688" s="13" t="s">
        <v>202</v>
      </c>
      <c r="G2688" s="13" t="s">
        <v>185</v>
      </c>
      <c r="H2688" s="13" t="s">
        <v>17</v>
      </c>
      <c r="I2688" s="13" t="s">
        <v>12877</v>
      </c>
      <c r="J2688" s="13" t="s">
        <v>13491</v>
      </c>
      <c r="K2688" s="13">
        <v>24780245</v>
      </c>
      <c r="L2688" s="13">
        <v>0</v>
      </c>
      <c r="M2688" s="12" t="s">
        <v>29</v>
      </c>
      <c r="N2688" s="12" t="s">
        <v>2806</v>
      </c>
      <c r="O2688" s="12" t="s">
        <v>202</v>
      </c>
    </row>
    <row r="2689" spans="1:15">
      <c r="A2689" s="13" t="s">
        <v>9205</v>
      </c>
      <c r="B2689" s="13" t="s">
        <v>7202</v>
      </c>
      <c r="D2689" s="13" t="s">
        <v>7202</v>
      </c>
      <c r="E2689" s="13" t="s">
        <v>9205</v>
      </c>
      <c r="F2689" s="13" t="s">
        <v>9486</v>
      </c>
      <c r="G2689" s="13" t="s">
        <v>490</v>
      </c>
      <c r="H2689" s="13" t="s">
        <v>3</v>
      </c>
      <c r="I2689" s="13" t="s">
        <v>12877</v>
      </c>
      <c r="J2689" s="13" t="s">
        <v>11192</v>
      </c>
      <c r="K2689" s="13">
        <v>25463638</v>
      </c>
      <c r="L2689" s="13">
        <v>25463638</v>
      </c>
      <c r="M2689" s="12" t="s">
        <v>29</v>
      </c>
      <c r="N2689" s="12" t="s">
        <v>3178</v>
      </c>
      <c r="O2689" s="12" t="s">
        <v>9486</v>
      </c>
    </row>
    <row r="2690" spans="1:15">
      <c r="A2690" s="13" t="s">
        <v>9235</v>
      </c>
      <c r="B2690" s="13" t="s">
        <v>7205</v>
      </c>
      <c r="D2690" s="13" t="s">
        <v>7205</v>
      </c>
      <c r="E2690" s="13" t="s">
        <v>9235</v>
      </c>
      <c r="F2690" s="13" t="s">
        <v>9487</v>
      </c>
      <c r="G2690" s="13" t="s">
        <v>3519</v>
      </c>
      <c r="H2690" s="13" t="s">
        <v>10</v>
      </c>
      <c r="I2690" s="13" t="s">
        <v>12877</v>
      </c>
      <c r="J2690" s="13" t="s">
        <v>13492</v>
      </c>
      <c r="K2690" s="13">
        <v>85371160</v>
      </c>
      <c r="L2690" s="13">
        <v>0</v>
      </c>
      <c r="M2690" s="12" t="s">
        <v>29</v>
      </c>
      <c r="N2690" s="12" t="s">
        <v>9488</v>
      </c>
      <c r="O2690" s="12" t="s">
        <v>9487</v>
      </c>
    </row>
    <row r="2691" spans="1:15">
      <c r="A2691" s="13" t="s">
        <v>9698</v>
      </c>
      <c r="B2691" s="13" t="s">
        <v>7190</v>
      </c>
      <c r="D2691" s="13" t="s">
        <v>7190</v>
      </c>
      <c r="E2691" s="13" t="s">
        <v>9698</v>
      </c>
      <c r="F2691" s="13" t="s">
        <v>459</v>
      </c>
      <c r="G2691" s="13" t="s">
        <v>10767</v>
      </c>
      <c r="H2691" s="13" t="s">
        <v>5</v>
      </c>
      <c r="I2691" s="13" t="s">
        <v>12877</v>
      </c>
      <c r="J2691" s="13" t="s">
        <v>13493</v>
      </c>
      <c r="K2691" s="13">
        <v>27666283</v>
      </c>
      <c r="L2691" s="13">
        <v>0</v>
      </c>
      <c r="M2691" s="12" t="s">
        <v>29</v>
      </c>
      <c r="N2691" s="12" t="s">
        <v>2429</v>
      </c>
      <c r="O2691" s="12" t="s">
        <v>459</v>
      </c>
    </row>
    <row r="2692" spans="1:15">
      <c r="A2692" s="13" t="s">
        <v>9699</v>
      </c>
      <c r="B2692" s="13" t="s">
        <v>7259</v>
      </c>
      <c r="D2692" s="13" t="s">
        <v>7259</v>
      </c>
      <c r="E2692" s="13" t="s">
        <v>9699</v>
      </c>
      <c r="F2692" s="13" t="s">
        <v>9943</v>
      </c>
      <c r="G2692" s="13" t="s">
        <v>115</v>
      </c>
      <c r="H2692" s="13" t="s">
        <v>9</v>
      </c>
      <c r="I2692" s="13" t="s">
        <v>12877</v>
      </c>
      <c r="J2692" s="13" t="s">
        <v>13494</v>
      </c>
      <c r="K2692" s="13">
        <v>88639585</v>
      </c>
      <c r="L2692" s="13">
        <v>27840230</v>
      </c>
      <c r="M2692" s="12" t="s">
        <v>29</v>
      </c>
      <c r="N2692" s="12" t="s">
        <v>8561</v>
      </c>
      <c r="O2692" s="12" t="s">
        <v>9943</v>
      </c>
    </row>
    <row r="2693" spans="1:15">
      <c r="A2693" s="13" t="s">
        <v>11193</v>
      </c>
      <c r="B2693" s="13" t="s">
        <v>7452</v>
      </c>
      <c r="D2693" s="13" t="s">
        <v>7452</v>
      </c>
      <c r="E2693" s="13" t="s">
        <v>11193</v>
      </c>
      <c r="F2693" s="13" t="s">
        <v>11194</v>
      </c>
      <c r="G2693" s="13" t="s">
        <v>10767</v>
      </c>
      <c r="H2693" s="13" t="s">
        <v>5</v>
      </c>
      <c r="I2693" s="13" t="s">
        <v>12877</v>
      </c>
      <c r="J2693" s="13" t="s">
        <v>11195</v>
      </c>
      <c r="K2693" s="13">
        <v>44056133</v>
      </c>
      <c r="L2693" s="13">
        <v>27666283</v>
      </c>
      <c r="M2693" s="12" t="s">
        <v>29</v>
      </c>
      <c r="N2693" s="12" t="s">
        <v>11196</v>
      </c>
      <c r="O2693" s="12" t="s">
        <v>11194</v>
      </c>
    </row>
    <row r="2694" spans="1:15">
      <c r="A2694" s="13" t="s">
        <v>9700</v>
      </c>
      <c r="B2694" s="13" t="s">
        <v>7274</v>
      </c>
      <c r="D2694" s="13" t="s">
        <v>7274</v>
      </c>
      <c r="E2694" s="13" t="s">
        <v>9700</v>
      </c>
      <c r="F2694" s="13" t="s">
        <v>9554</v>
      </c>
      <c r="G2694" s="13" t="s">
        <v>195</v>
      </c>
      <c r="H2694" s="13" t="s">
        <v>9</v>
      </c>
      <c r="I2694" s="13" t="s">
        <v>12877</v>
      </c>
      <c r="J2694" s="13" t="s">
        <v>9944</v>
      </c>
      <c r="K2694" s="13">
        <v>26720169</v>
      </c>
      <c r="L2694" s="13">
        <v>0</v>
      </c>
      <c r="M2694" s="12" t="s">
        <v>29</v>
      </c>
      <c r="N2694" s="12" t="s">
        <v>8535</v>
      </c>
      <c r="O2694" s="12" t="s">
        <v>9554</v>
      </c>
    </row>
    <row r="2695" spans="1:15">
      <c r="A2695" s="13" t="s">
        <v>9701</v>
      </c>
      <c r="B2695" s="13" t="s">
        <v>9734</v>
      </c>
      <c r="D2695" s="13" t="s">
        <v>9734</v>
      </c>
      <c r="E2695" s="13" t="s">
        <v>9701</v>
      </c>
      <c r="F2695" s="13" t="s">
        <v>9945</v>
      </c>
      <c r="G2695" s="13" t="s">
        <v>3519</v>
      </c>
      <c r="H2695" s="13" t="s">
        <v>10</v>
      </c>
      <c r="I2695" s="13" t="s">
        <v>12877</v>
      </c>
      <c r="J2695" s="13" t="s">
        <v>9946</v>
      </c>
      <c r="K2695" s="13">
        <v>25140435</v>
      </c>
      <c r="L2695" s="13">
        <v>88093949</v>
      </c>
      <c r="M2695" s="12" t="s">
        <v>29</v>
      </c>
      <c r="N2695" s="12" t="s">
        <v>9989</v>
      </c>
      <c r="O2695" s="12" t="s">
        <v>9990</v>
      </c>
    </row>
    <row r="2696" spans="1:15">
      <c r="A2696" s="13" t="s">
        <v>9702</v>
      </c>
      <c r="B2696" s="13" t="s">
        <v>7216</v>
      </c>
      <c r="D2696" s="13" t="s">
        <v>7216</v>
      </c>
      <c r="E2696" s="13" t="s">
        <v>9702</v>
      </c>
      <c r="F2696" s="13" t="s">
        <v>9947</v>
      </c>
      <c r="G2696" s="13" t="s">
        <v>3519</v>
      </c>
      <c r="H2696" s="13" t="s">
        <v>13</v>
      </c>
      <c r="I2696" s="13" t="s">
        <v>12877</v>
      </c>
      <c r="J2696" s="13" t="s">
        <v>12095</v>
      </c>
      <c r="K2696" s="13">
        <v>22065400</v>
      </c>
      <c r="L2696" s="13">
        <v>84392886</v>
      </c>
      <c r="M2696" s="12" t="s">
        <v>29</v>
      </c>
      <c r="N2696" s="12" t="s">
        <v>9991</v>
      </c>
      <c r="O2696" s="12" t="s">
        <v>9992</v>
      </c>
    </row>
    <row r="2697" spans="1:15">
      <c r="A2697" s="13" t="s">
        <v>9703</v>
      </c>
      <c r="B2697" s="13" t="s">
        <v>7748</v>
      </c>
      <c r="D2697" s="13" t="s">
        <v>7748</v>
      </c>
      <c r="E2697" s="13" t="s">
        <v>9703</v>
      </c>
      <c r="F2697" s="13" t="s">
        <v>9948</v>
      </c>
      <c r="G2697" s="13" t="s">
        <v>3519</v>
      </c>
      <c r="H2697" s="13" t="s">
        <v>9</v>
      </c>
      <c r="I2697" s="13" t="s">
        <v>12877</v>
      </c>
      <c r="J2697" s="13" t="s">
        <v>10540</v>
      </c>
      <c r="K2697" s="13">
        <v>25140122</v>
      </c>
      <c r="L2697" s="13">
        <v>83752061</v>
      </c>
      <c r="M2697" s="12" t="s">
        <v>29</v>
      </c>
      <c r="N2697" s="12" t="s">
        <v>9993</v>
      </c>
      <c r="O2697" s="12" t="s">
        <v>9948</v>
      </c>
    </row>
    <row r="2698" spans="1:15">
      <c r="A2698" s="13" t="s">
        <v>9704</v>
      </c>
      <c r="B2698" s="13" t="s">
        <v>9735</v>
      </c>
      <c r="D2698" s="13" t="s">
        <v>9735</v>
      </c>
      <c r="E2698" s="13" t="s">
        <v>9704</v>
      </c>
      <c r="F2698" s="13" t="s">
        <v>9950</v>
      </c>
      <c r="G2698" s="13" t="s">
        <v>3519</v>
      </c>
      <c r="H2698" s="13" t="s">
        <v>13</v>
      </c>
      <c r="I2698" s="13" t="s">
        <v>12877</v>
      </c>
      <c r="J2698" s="13" t="s">
        <v>9949</v>
      </c>
      <c r="K2698" s="13">
        <v>87575275</v>
      </c>
      <c r="L2698" s="13">
        <v>83455626</v>
      </c>
      <c r="M2698" s="12" t="s">
        <v>29</v>
      </c>
      <c r="N2698" s="12" t="s">
        <v>9994</v>
      </c>
      <c r="O2698" s="12" t="s">
        <v>9950</v>
      </c>
    </row>
    <row r="2699" spans="1:15">
      <c r="A2699" s="13" t="s">
        <v>9705</v>
      </c>
      <c r="B2699" s="13" t="s">
        <v>9736</v>
      </c>
      <c r="D2699" s="13" t="s">
        <v>9736</v>
      </c>
      <c r="E2699" s="13" t="s">
        <v>9705</v>
      </c>
      <c r="F2699" s="13" t="s">
        <v>9951</v>
      </c>
      <c r="G2699" s="13" t="s">
        <v>3519</v>
      </c>
      <c r="H2699" s="13" t="s">
        <v>13</v>
      </c>
      <c r="I2699" s="13" t="s">
        <v>12877</v>
      </c>
      <c r="J2699" s="13" t="s">
        <v>13495</v>
      </c>
      <c r="K2699" s="13">
        <v>22064940</v>
      </c>
      <c r="L2699" s="13">
        <v>0</v>
      </c>
      <c r="M2699" s="12" t="s">
        <v>29</v>
      </c>
      <c r="N2699" s="12" t="s">
        <v>9995</v>
      </c>
      <c r="O2699" s="12" t="s">
        <v>9951</v>
      </c>
    </row>
    <row r="2700" spans="1:15">
      <c r="A2700" s="13" t="s">
        <v>9706</v>
      </c>
      <c r="B2700" s="13" t="s">
        <v>9737</v>
      </c>
      <c r="D2700" s="13" t="s">
        <v>9737</v>
      </c>
      <c r="E2700" s="13" t="s">
        <v>9706</v>
      </c>
      <c r="F2700" s="13" t="s">
        <v>9952</v>
      </c>
      <c r="G2700" s="13" t="s">
        <v>3519</v>
      </c>
      <c r="H2700" s="13" t="s">
        <v>9</v>
      </c>
      <c r="I2700" s="13" t="s">
        <v>12877</v>
      </c>
      <c r="J2700" s="13" t="s">
        <v>9953</v>
      </c>
      <c r="K2700" s="13">
        <v>22065230</v>
      </c>
      <c r="L2700" s="13">
        <v>85495230</v>
      </c>
      <c r="M2700" s="12" t="s">
        <v>29</v>
      </c>
      <c r="N2700" s="12" t="s">
        <v>9996</v>
      </c>
      <c r="O2700" s="12" t="s">
        <v>9952</v>
      </c>
    </row>
    <row r="2701" spans="1:15">
      <c r="A2701" s="13" t="s">
        <v>9707</v>
      </c>
      <c r="B2701" s="13" t="s">
        <v>9738</v>
      </c>
      <c r="D2701" s="13" t="s">
        <v>9738</v>
      </c>
      <c r="E2701" s="13" t="s">
        <v>9707</v>
      </c>
      <c r="F2701" s="13" t="s">
        <v>2919</v>
      </c>
      <c r="G2701" s="13" t="s">
        <v>10749</v>
      </c>
      <c r="H2701" s="13" t="s">
        <v>14</v>
      </c>
      <c r="I2701" s="13" t="s">
        <v>12877</v>
      </c>
      <c r="J2701" s="13" t="s">
        <v>13496</v>
      </c>
      <c r="K2701" s="13">
        <v>83047883</v>
      </c>
      <c r="L2701" s="13">
        <v>0</v>
      </c>
      <c r="M2701" s="12" t="s">
        <v>29</v>
      </c>
      <c r="N2701" s="12" t="s">
        <v>9997</v>
      </c>
      <c r="O2701" s="12" t="s">
        <v>1428</v>
      </c>
    </row>
    <row r="2702" spans="1:15">
      <c r="A2702" s="13" t="s">
        <v>9708</v>
      </c>
      <c r="B2702" s="13" t="s">
        <v>9739</v>
      </c>
      <c r="D2702" s="13" t="s">
        <v>9739</v>
      </c>
      <c r="E2702" s="13" t="s">
        <v>9708</v>
      </c>
      <c r="F2702" s="13" t="s">
        <v>9954</v>
      </c>
      <c r="G2702" s="13" t="s">
        <v>185</v>
      </c>
      <c r="H2702" s="13" t="s">
        <v>3</v>
      </c>
      <c r="I2702" s="13" t="s">
        <v>12877</v>
      </c>
      <c r="J2702" s="13" t="s">
        <v>9955</v>
      </c>
      <c r="K2702" s="13">
        <v>0</v>
      </c>
      <c r="L2702" s="13">
        <v>0</v>
      </c>
      <c r="M2702" s="12" t="s">
        <v>29</v>
      </c>
      <c r="N2702" s="12" t="s">
        <v>9237</v>
      </c>
      <c r="O2702" s="12" t="s">
        <v>9998</v>
      </c>
    </row>
    <row r="2703" spans="1:15">
      <c r="A2703" s="13" t="s">
        <v>9709</v>
      </c>
      <c r="B2703" s="13" t="s">
        <v>7472</v>
      </c>
      <c r="D2703" s="13" t="s">
        <v>7472</v>
      </c>
      <c r="E2703" s="13" t="s">
        <v>9709</v>
      </c>
      <c r="F2703" s="13" t="s">
        <v>9956</v>
      </c>
      <c r="G2703" s="13" t="s">
        <v>10756</v>
      </c>
      <c r="H2703" s="13" t="s">
        <v>10</v>
      </c>
      <c r="I2703" s="13" t="s">
        <v>12877</v>
      </c>
      <c r="J2703" s="13" t="s">
        <v>10541</v>
      </c>
      <c r="K2703" s="13">
        <v>44047010</v>
      </c>
      <c r="L2703" s="13">
        <v>0</v>
      </c>
      <c r="M2703" s="12" t="s">
        <v>29</v>
      </c>
      <c r="N2703" s="12" t="s">
        <v>1516</v>
      </c>
      <c r="O2703" s="12" t="s">
        <v>9956</v>
      </c>
    </row>
    <row r="2704" spans="1:15">
      <c r="A2704" s="13" t="s">
        <v>9710</v>
      </c>
      <c r="B2704" s="13" t="s">
        <v>7361</v>
      </c>
      <c r="D2704" s="13" t="s">
        <v>7361</v>
      </c>
      <c r="E2704" s="13" t="s">
        <v>9710</v>
      </c>
      <c r="F2704" s="13" t="s">
        <v>842</v>
      </c>
      <c r="G2704" s="13" t="s">
        <v>10756</v>
      </c>
      <c r="H2704" s="13" t="s">
        <v>10</v>
      </c>
      <c r="I2704" s="13" t="s">
        <v>12877</v>
      </c>
      <c r="J2704" s="13" t="s">
        <v>12097</v>
      </c>
      <c r="K2704" s="13">
        <v>44047009</v>
      </c>
      <c r="L2704" s="13">
        <v>0</v>
      </c>
      <c r="M2704" s="12" t="s">
        <v>29</v>
      </c>
      <c r="N2704" s="12" t="s">
        <v>9999</v>
      </c>
      <c r="O2704" s="12" t="s">
        <v>842</v>
      </c>
    </row>
    <row r="2705" spans="1:15">
      <c r="A2705" s="13" t="s">
        <v>9711</v>
      </c>
      <c r="B2705" s="13" t="s">
        <v>9740</v>
      </c>
      <c r="D2705" s="13" t="s">
        <v>9740</v>
      </c>
      <c r="E2705" s="13" t="s">
        <v>9711</v>
      </c>
      <c r="F2705" s="13" t="s">
        <v>9958</v>
      </c>
      <c r="G2705" s="13" t="s">
        <v>10756</v>
      </c>
      <c r="H2705" s="13" t="s">
        <v>10</v>
      </c>
      <c r="I2705" s="13" t="s">
        <v>12877</v>
      </c>
      <c r="J2705" s="13" t="s">
        <v>12251</v>
      </c>
      <c r="K2705" s="13">
        <v>44039974</v>
      </c>
      <c r="L2705" s="13">
        <v>0</v>
      </c>
      <c r="M2705" s="12" t="s">
        <v>29</v>
      </c>
      <c r="N2705" s="12" t="s">
        <v>1510</v>
      </c>
      <c r="O2705" s="12" t="s">
        <v>9958</v>
      </c>
    </row>
    <row r="2706" spans="1:15">
      <c r="A2706" s="13" t="s">
        <v>9712</v>
      </c>
      <c r="B2706" s="13" t="s">
        <v>9741</v>
      </c>
      <c r="D2706" s="13" t="s">
        <v>9741</v>
      </c>
      <c r="E2706" s="13" t="s">
        <v>9712</v>
      </c>
      <c r="F2706" s="13" t="s">
        <v>2262</v>
      </c>
      <c r="G2706" s="13" t="s">
        <v>10748</v>
      </c>
      <c r="H2706" s="13" t="s">
        <v>7</v>
      </c>
      <c r="I2706" s="13" t="s">
        <v>12877</v>
      </c>
      <c r="J2706" s="13" t="s">
        <v>13497</v>
      </c>
      <c r="K2706" s="13">
        <v>27633049</v>
      </c>
      <c r="L2706" s="13">
        <v>0</v>
      </c>
      <c r="M2706" s="12" t="s">
        <v>29</v>
      </c>
      <c r="N2706" s="12" t="s">
        <v>1822</v>
      </c>
      <c r="O2706" s="12" t="s">
        <v>2262</v>
      </c>
    </row>
    <row r="2707" spans="1:15">
      <c r="A2707" s="13" t="s">
        <v>9713</v>
      </c>
      <c r="B2707" s="13" t="s">
        <v>7313</v>
      </c>
      <c r="D2707" s="13" t="s">
        <v>7313</v>
      </c>
      <c r="E2707" s="13" t="s">
        <v>9713</v>
      </c>
      <c r="F2707" s="13" t="s">
        <v>9960</v>
      </c>
      <c r="G2707" s="13" t="s">
        <v>10748</v>
      </c>
      <c r="H2707" s="13" t="s">
        <v>10</v>
      </c>
      <c r="I2707" s="13" t="s">
        <v>12877</v>
      </c>
      <c r="J2707" s="13" t="s">
        <v>13498</v>
      </c>
      <c r="K2707" s="13">
        <v>87592417</v>
      </c>
      <c r="L2707" s="13">
        <v>0</v>
      </c>
      <c r="M2707" s="12" t="s">
        <v>29</v>
      </c>
      <c r="N2707" s="12" t="s">
        <v>8044</v>
      </c>
      <c r="O2707" s="12" t="s">
        <v>9960</v>
      </c>
    </row>
    <row r="2708" spans="1:15">
      <c r="A2708" s="13" t="s">
        <v>9714</v>
      </c>
      <c r="B2708" s="13" t="s">
        <v>7246</v>
      </c>
      <c r="D2708" s="13" t="s">
        <v>7246</v>
      </c>
      <c r="E2708" s="13" t="s">
        <v>9714</v>
      </c>
      <c r="F2708" s="13" t="s">
        <v>9962</v>
      </c>
      <c r="G2708" s="13" t="s">
        <v>172</v>
      </c>
      <c r="H2708" s="13" t="s">
        <v>5</v>
      </c>
      <c r="I2708" s="13" t="s">
        <v>12877</v>
      </c>
      <c r="J2708" s="13" t="s">
        <v>12098</v>
      </c>
      <c r="K2708" s="13">
        <v>22661842</v>
      </c>
      <c r="L2708" s="13">
        <v>22661165</v>
      </c>
      <c r="M2708" s="12" t="s">
        <v>29</v>
      </c>
      <c r="N2708" s="12" t="s">
        <v>10000</v>
      </c>
      <c r="O2708" s="12" t="s">
        <v>9962</v>
      </c>
    </row>
    <row r="2709" spans="1:15">
      <c r="A2709" s="13" t="s">
        <v>9715</v>
      </c>
      <c r="B2709" s="13" t="s">
        <v>7425</v>
      </c>
      <c r="D2709" s="13" t="s">
        <v>7425</v>
      </c>
      <c r="E2709" s="13" t="s">
        <v>9715</v>
      </c>
      <c r="F2709" s="13" t="s">
        <v>9963</v>
      </c>
      <c r="G2709" s="13" t="s">
        <v>116</v>
      </c>
      <c r="H2709" s="13" t="s">
        <v>5</v>
      </c>
      <c r="I2709" s="13" t="s">
        <v>12877</v>
      </c>
      <c r="J2709" s="13" t="s">
        <v>12087</v>
      </c>
      <c r="K2709" s="13">
        <v>84923101</v>
      </c>
      <c r="L2709" s="13">
        <v>0</v>
      </c>
      <c r="M2709" s="12" t="s">
        <v>29</v>
      </c>
      <c r="N2709" s="12" t="s">
        <v>10001</v>
      </c>
      <c r="O2709" s="12" t="s">
        <v>9963</v>
      </c>
    </row>
    <row r="2710" spans="1:15">
      <c r="A2710" s="13" t="s">
        <v>9716</v>
      </c>
      <c r="B2710" s="13" t="s">
        <v>9742</v>
      </c>
      <c r="D2710" s="13" t="s">
        <v>9742</v>
      </c>
      <c r="E2710" s="13" t="s">
        <v>9716</v>
      </c>
      <c r="F2710" s="13" t="s">
        <v>9964</v>
      </c>
      <c r="G2710" s="13" t="s">
        <v>1256</v>
      </c>
      <c r="H2710" s="13" t="s">
        <v>7</v>
      </c>
      <c r="I2710" s="13" t="s">
        <v>12877</v>
      </c>
      <c r="J2710" s="13" t="s">
        <v>9965</v>
      </c>
      <c r="K2710" s="13">
        <v>22005865</v>
      </c>
      <c r="L2710" s="13">
        <v>0</v>
      </c>
      <c r="M2710" s="12" t="s">
        <v>29</v>
      </c>
      <c r="N2710" s="12" t="s">
        <v>10002</v>
      </c>
      <c r="O2710" s="12" t="s">
        <v>9964</v>
      </c>
    </row>
    <row r="2711" spans="1:15">
      <c r="A2711" s="13" t="s">
        <v>9717</v>
      </c>
      <c r="B2711" s="13" t="s">
        <v>9743</v>
      </c>
      <c r="D2711" s="13" t="s">
        <v>9743</v>
      </c>
      <c r="E2711" s="13" t="s">
        <v>9717</v>
      </c>
      <c r="F2711" s="13" t="s">
        <v>9966</v>
      </c>
      <c r="G2711" s="13" t="s">
        <v>1256</v>
      </c>
      <c r="H2711" s="13" t="s">
        <v>7</v>
      </c>
      <c r="I2711" s="13" t="s">
        <v>12877</v>
      </c>
      <c r="J2711" s="13" t="s">
        <v>9967</v>
      </c>
      <c r="K2711" s="13">
        <v>24285994</v>
      </c>
      <c r="L2711" s="13">
        <v>0</v>
      </c>
      <c r="M2711" s="12" t="s">
        <v>29</v>
      </c>
      <c r="N2711" s="12" t="s">
        <v>2148</v>
      </c>
      <c r="O2711" s="12" t="s">
        <v>9966</v>
      </c>
    </row>
    <row r="2712" spans="1:15">
      <c r="A2712" s="13" t="s">
        <v>9718</v>
      </c>
      <c r="B2712" s="13" t="s">
        <v>7492</v>
      </c>
      <c r="D2712" s="13" t="s">
        <v>7492</v>
      </c>
      <c r="E2712" s="13" t="s">
        <v>9718</v>
      </c>
      <c r="F2712" s="13" t="s">
        <v>9968</v>
      </c>
      <c r="G2712" s="13" t="s">
        <v>115</v>
      </c>
      <c r="H2712" s="13" t="s">
        <v>13</v>
      </c>
      <c r="I2712" s="13" t="s">
        <v>12877</v>
      </c>
      <c r="J2712" s="13" t="s">
        <v>10542</v>
      </c>
      <c r="K2712" s="13">
        <v>0</v>
      </c>
      <c r="L2712" s="13">
        <v>0</v>
      </c>
      <c r="M2712" s="12" t="s">
        <v>29</v>
      </c>
      <c r="N2712" s="12" t="s">
        <v>5357</v>
      </c>
      <c r="O2712" s="12" t="s">
        <v>9968</v>
      </c>
    </row>
    <row r="2713" spans="1:15">
      <c r="A2713" s="13" t="s">
        <v>9719</v>
      </c>
      <c r="B2713" s="13" t="s">
        <v>9744</v>
      </c>
      <c r="D2713" s="13" t="s">
        <v>9744</v>
      </c>
      <c r="E2713" s="13" t="s">
        <v>9719</v>
      </c>
      <c r="F2713" s="13" t="s">
        <v>9969</v>
      </c>
      <c r="G2713" s="13" t="s">
        <v>3519</v>
      </c>
      <c r="H2713" s="13" t="s">
        <v>10</v>
      </c>
      <c r="I2713" s="13" t="s">
        <v>12877</v>
      </c>
      <c r="J2713" s="13" t="s">
        <v>9970</v>
      </c>
      <c r="K2713" s="13">
        <v>84184218</v>
      </c>
      <c r="L2713" s="13">
        <v>0</v>
      </c>
      <c r="M2713" s="12" t="s">
        <v>29</v>
      </c>
      <c r="N2713" s="12" t="s">
        <v>10003</v>
      </c>
      <c r="O2713" s="12" t="s">
        <v>9969</v>
      </c>
    </row>
    <row r="2714" spans="1:15">
      <c r="A2714" s="13" t="s">
        <v>9720</v>
      </c>
      <c r="B2714" s="13" t="s">
        <v>9745</v>
      </c>
      <c r="D2714" s="13" t="s">
        <v>9745</v>
      </c>
      <c r="E2714" s="13" t="s">
        <v>9720</v>
      </c>
      <c r="F2714" s="13" t="s">
        <v>9971</v>
      </c>
      <c r="G2714" s="13" t="s">
        <v>3519</v>
      </c>
      <c r="H2714" s="13" t="s">
        <v>9</v>
      </c>
      <c r="I2714" s="13" t="s">
        <v>12877</v>
      </c>
      <c r="J2714" s="13" t="s">
        <v>9972</v>
      </c>
      <c r="K2714" s="13">
        <v>84284858</v>
      </c>
      <c r="L2714" s="13">
        <v>83792896</v>
      </c>
      <c r="M2714" s="12" t="s">
        <v>29</v>
      </c>
      <c r="N2714" s="12" t="s">
        <v>10004</v>
      </c>
      <c r="O2714" s="12" t="s">
        <v>9971</v>
      </c>
    </row>
    <row r="2715" spans="1:15">
      <c r="A2715" s="13" t="s">
        <v>9721</v>
      </c>
      <c r="B2715" s="13" t="s">
        <v>7297</v>
      </c>
      <c r="D2715" s="13" t="s">
        <v>7297</v>
      </c>
      <c r="E2715" s="13" t="s">
        <v>9721</v>
      </c>
      <c r="F2715" s="13" t="s">
        <v>9973</v>
      </c>
      <c r="G2715" s="13" t="s">
        <v>3519</v>
      </c>
      <c r="H2715" s="13" t="s">
        <v>9</v>
      </c>
      <c r="I2715" s="13" t="s">
        <v>12877</v>
      </c>
      <c r="J2715" s="13" t="s">
        <v>13499</v>
      </c>
      <c r="K2715" s="13">
        <v>22065100</v>
      </c>
      <c r="L2715" s="13">
        <v>0</v>
      </c>
      <c r="M2715" s="12" t="s">
        <v>29</v>
      </c>
      <c r="N2715" s="12" t="s">
        <v>10005</v>
      </c>
      <c r="O2715" s="12" t="s">
        <v>9973</v>
      </c>
    </row>
    <row r="2716" spans="1:15">
      <c r="A2716" s="13" t="s">
        <v>9722</v>
      </c>
      <c r="B2716" s="13" t="s">
        <v>7261</v>
      </c>
      <c r="D2716" s="13" t="s">
        <v>7261</v>
      </c>
      <c r="E2716" s="13" t="s">
        <v>9722</v>
      </c>
      <c r="F2716" s="13" t="s">
        <v>470</v>
      </c>
      <c r="G2716" s="13" t="s">
        <v>792</v>
      </c>
      <c r="H2716" s="13" t="s">
        <v>5</v>
      </c>
      <c r="I2716" s="13" t="s">
        <v>12877</v>
      </c>
      <c r="J2716" s="13" t="s">
        <v>11198</v>
      </c>
      <c r="K2716" s="13">
        <v>26711140</v>
      </c>
      <c r="L2716" s="13">
        <v>26711140</v>
      </c>
      <c r="M2716" s="12" t="s">
        <v>29</v>
      </c>
      <c r="N2716" s="12" t="s">
        <v>9162</v>
      </c>
      <c r="O2716" s="12" t="s">
        <v>470</v>
      </c>
    </row>
    <row r="2717" spans="1:15">
      <c r="A2717" s="13" t="s">
        <v>9723</v>
      </c>
      <c r="B2717" s="13" t="s">
        <v>7414</v>
      </c>
      <c r="D2717" s="13" t="s">
        <v>7414</v>
      </c>
      <c r="E2717" s="13" t="s">
        <v>9723</v>
      </c>
      <c r="F2717" s="13" t="s">
        <v>1028</v>
      </c>
      <c r="G2717" s="13" t="s">
        <v>185</v>
      </c>
      <c r="H2717" s="13" t="s">
        <v>13</v>
      </c>
      <c r="I2717" s="13" t="s">
        <v>12877</v>
      </c>
      <c r="J2717" s="13" t="s">
        <v>10894</v>
      </c>
      <c r="K2717" s="13">
        <v>61713002</v>
      </c>
      <c r="L2717" s="13">
        <v>24711101</v>
      </c>
      <c r="M2717" s="12" t="s">
        <v>29</v>
      </c>
      <c r="N2717" s="12" t="s">
        <v>8308</v>
      </c>
      <c r="O2717" s="12" t="s">
        <v>1028</v>
      </c>
    </row>
    <row r="2718" spans="1:15">
      <c r="A2718" s="13" t="s">
        <v>9724</v>
      </c>
      <c r="B2718" s="13" t="s">
        <v>7198</v>
      </c>
      <c r="D2718" s="13" t="s">
        <v>7198</v>
      </c>
      <c r="E2718" s="13" t="s">
        <v>9724</v>
      </c>
      <c r="F2718" s="13" t="s">
        <v>9976</v>
      </c>
      <c r="G2718" s="13" t="s">
        <v>185</v>
      </c>
      <c r="H2718" s="13" t="s">
        <v>13</v>
      </c>
      <c r="I2718" s="13" t="s">
        <v>12877</v>
      </c>
      <c r="J2718" s="13" t="s">
        <v>9977</v>
      </c>
      <c r="K2718" s="13">
        <v>41051041</v>
      </c>
      <c r="L2718" s="13">
        <v>0</v>
      </c>
      <c r="M2718" s="12" t="s">
        <v>29</v>
      </c>
      <c r="N2718" s="12" t="s">
        <v>10006</v>
      </c>
      <c r="O2718" s="12" t="s">
        <v>9976</v>
      </c>
    </row>
    <row r="2719" spans="1:15">
      <c r="A2719" s="13" t="s">
        <v>9725</v>
      </c>
      <c r="B2719" s="13" t="s">
        <v>8874</v>
      </c>
      <c r="D2719" s="13" t="s">
        <v>8874</v>
      </c>
      <c r="E2719" s="13" t="s">
        <v>9725</v>
      </c>
      <c r="F2719" s="13" t="s">
        <v>9978</v>
      </c>
      <c r="G2719" s="13" t="s">
        <v>116</v>
      </c>
      <c r="H2719" s="13" t="s">
        <v>10</v>
      </c>
      <c r="I2719" s="13" t="s">
        <v>12877</v>
      </c>
      <c r="J2719" s="13" t="s">
        <v>13500</v>
      </c>
      <c r="K2719" s="13">
        <v>26363212</v>
      </c>
      <c r="L2719" s="13">
        <v>0</v>
      </c>
      <c r="M2719" s="12" t="s">
        <v>29</v>
      </c>
      <c r="N2719" s="12" t="s">
        <v>1753</v>
      </c>
      <c r="O2719" s="12" t="s">
        <v>9978</v>
      </c>
    </row>
    <row r="2720" spans="1:15">
      <c r="A2720" s="13" t="s">
        <v>9726</v>
      </c>
      <c r="B2720" s="13" t="s">
        <v>7649</v>
      </c>
      <c r="D2720" s="13" t="s">
        <v>7649</v>
      </c>
      <c r="E2720" s="13" t="s">
        <v>9726</v>
      </c>
      <c r="F2720" s="13" t="s">
        <v>9979</v>
      </c>
      <c r="G2720" s="13" t="s">
        <v>185</v>
      </c>
      <c r="H2720" s="13" t="s">
        <v>14</v>
      </c>
      <c r="I2720" s="13" t="s">
        <v>12877</v>
      </c>
      <c r="J2720" s="13" t="s">
        <v>13501</v>
      </c>
      <c r="K2720" s="13">
        <v>41051030</v>
      </c>
      <c r="L2720" s="13">
        <v>0</v>
      </c>
      <c r="M2720" s="12" t="s">
        <v>29</v>
      </c>
      <c r="N2720" s="12" t="s">
        <v>3032</v>
      </c>
      <c r="O2720" s="12" t="s">
        <v>9979</v>
      </c>
    </row>
    <row r="2721" spans="1:15">
      <c r="A2721" s="13" t="s">
        <v>9727</v>
      </c>
      <c r="B2721" s="13" t="s">
        <v>9746</v>
      </c>
      <c r="D2721" s="13" t="s">
        <v>9746</v>
      </c>
      <c r="E2721" s="13" t="s">
        <v>9727</v>
      </c>
      <c r="F2721" s="13" t="s">
        <v>975</v>
      </c>
      <c r="G2721" s="13" t="s">
        <v>792</v>
      </c>
      <c r="H2721" s="13" t="s">
        <v>7</v>
      </c>
      <c r="I2721" s="13" t="s">
        <v>12877</v>
      </c>
      <c r="J2721" s="13" t="s">
        <v>3980</v>
      </c>
      <c r="K2721" s="13">
        <v>84312348</v>
      </c>
      <c r="L2721" s="13">
        <v>26790886</v>
      </c>
      <c r="M2721" s="12" t="s">
        <v>29</v>
      </c>
      <c r="N2721" s="12" t="s">
        <v>1787</v>
      </c>
      <c r="O2721" s="12" t="s">
        <v>975</v>
      </c>
    </row>
    <row r="2722" spans="1:15">
      <c r="A2722" s="13" t="s">
        <v>9728</v>
      </c>
      <c r="B2722" s="13" t="s">
        <v>9747</v>
      </c>
      <c r="D2722" s="13" t="s">
        <v>9747</v>
      </c>
      <c r="E2722" s="13" t="s">
        <v>9728</v>
      </c>
      <c r="F2722" s="13" t="s">
        <v>161</v>
      </c>
      <c r="G2722" s="13" t="s">
        <v>185</v>
      </c>
      <c r="H2722" s="13" t="s">
        <v>10</v>
      </c>
      <c r="I2722" s="13" t="s">
        <v>12877</v>
      </c>
      <c r="J2722" s="13" t="s">
        <v>11005</v>
      </c>
      <c r="K2722" s="13">
        <v>22005164</v>
      </c>
      <c r="L2722" s="13">
        <v>0</v>
      </c>
      <c r="M2722" s="12" t="s">
        <v>29</v>
      </c>
      <c r="N2722" s="12" t="s">
        <v>2879</v>
      </c>
      <c r="O2722" s="12" t="s">
        <v>161</v>
      </c>
    </row>
    <row r="2723" spans="1:15">
      <c r="A2723" s="13" t="s">
        <v>10544</v>
      </c>
      <c r="B2723" s="13" t="s">
        <v>10543</v>
      </c>
      <c r="D2723" s="13" t="s">
        <v>10543</v>
      </c>
      <c r="E2723" s="13" t="s">
        <v>10544</v>
      </c>
      <c r="F2723" s="13" t="s">
        <v>10545</v>
      </c>
      <c r="G2723" s="13" t="s">
        <v>167</v>
      </c>
      <c r="H2723" s="13" t="s">
        <v>10</v>
      </c>
      <c r="I2723" s="13" t="s">
        <v>12877</v>
      </c>
      <c r="J2723" s="13" t="s">
        <v>11575</v>
      </c>
      <c r="K2723" s="13">
        <v>83138337</v>
      </c>
      <c r="L2723" s="13">
        <v>24702822</v>
      </c>
      <c r="M2723" s="12" t="s">
        <v>29</v>
      </c>
      <c r="N2723" s="12" t="s">
        <v>3314</v>
      </c>
      <c r="O2723" s="12" t="s">
        <v>10545</v>
      </c>
    </row>
    <row r="2724" spans="1:15">
      <c r="A2724" s="13" t="s">
        <v>10546</v>
      </c>
      <c r="B2724" s="13" t="s">
        <v>8953</v>
      </c>
      <c r="D2724" s="13" t="s">
        <v>8953</v>
      </c>
      <c r="E2724" s="13" t="s">
        <v>10546</v>
      </c>
      <c r="F2724" s="13" t="s">
        <v>10547</v>
      </c>
      <c r="G2724" s="13" t="s">
        <v>167</v>
      </c>
      <c r="H2724" s="13" t="s">
        <v>12</v>
      </c>
      <c r="I2724" s="13" t="s">
        <v>12877</v>
      </c>
      <c r="J2724" s="13" t="s">
        <v>12071</v>
      </c>
      <c r="K2724" s="13">
        <v>41051019</v>
      </c>
      <c r="L2724" s="13">
        <v>0</v>
      </c>
      <c r="M2724" s="12" t="s">
        <v>29</v>
      </c>
      <c r="N2724" s="12" t="s">
        <v>8317</v>
      </c>
      <c r="O2724" s="12" t="s">
        <v>10547</v>
      </c>
    </row>
    <row r="2725" spans="1:15">
      <c r="A2725" s="13" t="s">
        <v>10550</v>
      </c>
      <c r="B2725" s="13" t="s">
        <v>10549</v>
      </c>
      <c r="D2725" s="13" t="s">
        <v>10549</v>
      </c>
      <c r="E2725" s="13" t="s">
        <v>10550</v>
      </c>
      <c r="F2725" s="13" t="s">
        <v>10435</v>
      </c>
      <c r="G2725" s="13" t="s">
        <v>185</v>
      </c>
      <c r="H2725" s="13" t="s">
        <v>17</v>
      </c>
      <c r="I2725" s="13" t="s">
        <v>12877</v>
      </c>
      <c r="J2725" s="13" t="s">
        <v>13502</v>
      </c>
      <c r="K2725" s="13">
        <v>0</v>
      </c>
      <c r="L2725" s="13">
        <v>0</v>
      </c>
      <c r="M2725" s="12" t="s">
        <v>29</v>
      </c>
      <c r="N2725" s="12" t="s">
        <v>10551</v>
      </c>
      <c r="O2725" s="12" t="s">
        <v>10435</v>
      </c>
    </row>
    <row r="2726" spans="1:15">
      <c r="A2726" s="13" t="s">
        <v>10552</v>
      </c>
      <c r="B2726" s="13" t="s">
        <v>7654</v>
      </c>
      <c r="D2726" s="13" t="s">
        <v>7654</v>
      </c>
      <c r="E2726" s="13" t="s">
        <v>10552</v>
      </c>
      <c r="F2726" s="13" t="s">
        <v>10553</v>
      </c>
      <c r="G2726" s="13" t="s">
        <v>10749</v>
      </c>
      <c r="H2726" s="13" t="s">
        <v>18</v>
      </c>
      <c r="I2726" s="13" t="s">
        <v>12877</v>
      </c>
      <c r="J2726" s="13" t="s">
        <v>13503</v>
      </c>
      <c r="K2726" s="13">
        <v>86011574</v>
      </c>
      <c r="L2726" s="13">
        <v>0</v>
      </c>
      <c r="M2726" s="12" t="s">
        <v>29</v>
      </c>
      <c r="N2726" s="12" t="s">
        <v>1626</v>
      </c>
      <c r="O2726" s="12" t="s">
        <v>10553</v>
      </c>
    </row>
    <row r="2727" spans="1:15">
      <c r="A2727" s="13" t="s">
        <v>10554</v>
      </c>
      <c r="B2727" s="13" t="s">
        <v>7373</v>
      </c>
      <c r="D2727" s="13" t="s">
        <v>7373</v>
      </c>
      <c r="E2727" s="13" t="s">
        <v>10554</v>
      </c>
      <c r="F2727" s="13" t="s">
        <v>10555</v>
      </c>
      <c r="G2727" s="13" t="s">
        <v>3519</v>
      </c>
      <c r="H2727" s="13" t="s">
        <v>9</v>
      </c>
      <c r="I2727" s="13" t="s">
        <v>12877</v>
      </c>
      <c r="J2727" s="13" t="s">
        <v>13504</v>
      </c>
      <c r="K2727" s="13">
        <v>83580466</v>
      </c>
      <c r="L2727" s="13">
        <v>0</v>
      </c>
      <c r="M2727" s="12" t="s">
        <v>29</v>
      </c>
      <c r="N2727" s="12" t="s">
        <v>10556</v>
      </c>
      <c r="O2727" s="12" t="s">
        <v>10555</v>
      </c>
    </row>
    <row r="2728" spans="1:15">
      <c r="A2728" s="13" t="s">
        <v>10557</v>
      </c>
      <c r="B2728" s="13" t="s">
        <v>7406</v>
      </c>
      <c r="D2728" s="13" t="s">
        <v>7406</v>
      </c>
      <c r="E2728" s="13" t="s">
        <v>10557</v>
      </c>
      <c r="F2728" s="13" t="s">
        <v>10558</v>
      </c>
      <c r="G2728" s="13" t="s">
        <v>3519</v>
      </c>
      <c r="H2728" s="13" t="s">
        <v>12</v>
      </c>
      <c r="I2728" s="13" t="s">
        <v>12877</v>
      </c>
      <c r="J2728" s="13" t="s">
        <v>12099</v>
      </c>
      <c r="K2728" s="13">
        <v>88091864</v>
      </c>
      <c r="L2728" s="13">
        <v>0</v>
      </c>
      <c r="M2728" s="12" t="s">
        <v>29</v>
      </c>
      <c r="N2728" s="12" t="s">
        <v>3622</v>
      </c>
      <c r="O2728" s="12" t="s">
        <v>10558</v>
      </c>
    </row>
    <row r="2729" spans="1:15">
      <c r="A2729" s="13" t="s">
        <v>10559</v>
      </c>
      <c r="B2729" s="13" t="s">
        <v>7596</v>
      </c>
      <c r="D2729" s="13" t="s">
        <v>7596</v>
      </c>
      <c r="E2729" s="13" t="s">
        <v>10559</v>
      </c>
      <c r="F2729" s="13" t="s">
        <v>10560</v>
      </c>
      <c r="G2729" s="13" t="s">
        <v>3519</v>
      </c>
      <c r="H2729" s="13" t="s">
        <v>9</v>
      </c>
      <c r="I2729" s="13" t="s">
        <v>12877</v>
      </c>
      <c r="J2729" s="13" t="s">
        <v>12100</v>
      </c>
      <c r="K2729" s="13">
        <v>85949188</v>
      </c>
      <c r="L2729" s="13">
        <v>0</v>
      </c>
      <c r="M2729" s="12" t="s">
        <v>29</v>
      </c>
      <c r="N2729" s="12" t="s">
        <v>10561</v>
      </c>
      <c r="O2729" s="12" t="s">
        <v>10562</v>
      </c>
    </row>
    <row r="2730" spans="1:15">
      <c r="A2730" s="13" t="s">
        <v>10563</v>
      </c>
      <c r="B2730" s="13" t="s">
        <v>7225</v>
      </c>
      <c r="D2730" s="13" t="s">
        <v>7225</v>
      </c>
      <c r="E2730" s="13" t="s">
        <v>10563</v>
      </c>
      <c r="F2730" s="13" t="s">
        <v>4796</v>
      </c>
      <c r="G2730" s="13" t="s">
        <v>3519</v>
      </c>
      <c r="H2730" s="13" t="s">
        <v>13</v>
      </c>
      <c r="I2730" s="13" t="s">
        <v>12877</v>
      </c>
      <c r="J2730" s="13" t="s">
        <v>13505</v>
      </c>
      <c r="K2730" s="13">
        <v>87015327</v>
      </c>
      <c r="L2730" s="13">
        <v>0</v>
      </c>
      <c r="M2730" s="12" t="s">
        <v>29</v>
      </c>
      <c r="N2730" s="12" t="s">
        <v>10564</v>
      </c>
      <c r="O2730" s="12" t="s">
        <v>4796</v>
      </c>
    </row>
    <row r="2731" spans="1:15">
      <c r="A2731" s="13" t="s">
        <v>13506</v>
      </c>
      <c r="B2731" s="13" t="s">
        <v>7192</v>
      </c>
      <c r="D2731" s="13" t="s">
        <v>7192</v>
      </c>
      <c r="E2731" s="13" t="s">
        <v>13506</v>
      </c>
      <c r="F2731" s="13" t="s">
        <v>1513</v>
      </c>
      <c r="G2731" s="13" t="s">
        <v>3519</v>
      </c>
      <c r="H2731" s="13" t="s">
        <v>7</v>
      </c>
      <c r="I2731" s="13" t="s">
        <v>12877</v>
      </c>
      <c r="J2731" s="13" t="s">
        <v>13507</v>
      </c>
      <c r="K2731" s="13">
        <v>25310014</v>
      </c>
      <c r="L2731" s="13">
        <v>0</v>
      </c>
      <c r="M2731" s="12" t="s">
        <v>29</v>
      </c>
      <c r="N2731" s="12" t="s">
        <v>3694</v>
      </c>
      <c r="O2731" s="12" t="s">
        <v>1513</v>
      </c>
    </row>
    <row r="2732" spans="1:15">
      <c r="A2732" s="13" t="s">
        <v>10565</v>
      </c>
      <c r="B2732" s="13" t="s">
        <v>7780</v>
      </c>
      <c r="D2732" s="13" t="s">
        <v>7780</v>
      </c>
      <c r="E2732" s="13" t="s">
        <v>10565</v>
      </c>
      <c r="F2732" s="13" t="s">
        <v>10566</v>
      </c>
      <c r="G2732" s="13" t="s">
        <v>73</v>
      </c>
      <c r="H2732" s="13" t="s">
        <v>5</v>
      </c>
      <c r="I2732" s="13" t="s">
        <v>12877</v>
      </c>
      <c r="J2732" s="13" t="s">
        <v>12102</v>
      </c>
      <c r="K2732" s="13">
        <v>24473736</v>
      </c>
      <c r="L2732" s="13">
        <v>0</v>
      </c>
      <c r="M2732" s="12" t="s">
        <v>29</v>
      </c>
      <c r="N2732" s="12" t="s">
        <v>2252</v>
      </c>
      <c r="O2732" s="12" t="s">
        <v>10566</v>
      </c>
    </row>
    <row r="2733" spans="1:15">
      <c r="A2733" s="13" t="s">
        <v>10568</v>
      </c>
      <c r="B2733" s="13" t="s">
        <v>10567</v>
      </c>
      <c r="D2733" s="13" t="s">
        <v>10567</v>
      </c>
      <c r="E2733" s="13" t="s">
        <v>10568</v>
      </c>
      <c r="F2733" s="13" t="s">
        <v>10569</v>
      </c>
      <c r="G2733" s="13" t="s">
        <v>116</v>
      </c>
      <c r="H2733" s="13" t="s">
        <v>10</v>
      </c>
      <c r="I2733" s="13" t="s">
        <v>12877</v>
      </c>
      <c r="J2733" s="13" t="s">
        <v>13508</v>
      </c>
      <c r="K2733" s="13">
        <v>26351142</v>
      </c>
      <c r="L2733" s="13">
        <v>0</v>
      </c>
      <c r="M2733" s="12" t="s">
        <v>29</v>
      </c>
      <c r="N2733" s="12" t="s">
        <v>68</v>
      </c>
      <c r="O2733" s="12" t="s">
        <v>10569</v>
      </c>
    </row>
    <row r="2734" spans="1:15">
      <c r="A2734" s="13" t="s">
        <v>10570</v>
      </c>
      <c r="B2734" s="13" t="s">
        <v>8956</v>
      </c>
      <c r="D2734" s="13" t="s">
        <v>8956</v>
      </c>
      <c r="E2734" s="13" t="s">
        <v>10570</v>
      </c>
      <c r="F2734" s="13" t="s">
        <v>7976</v>
      </c>
      <c r="G2734" s="13" t="s">
        <v>116</v>
      </c>
      <c r="H2734" s="13" t="s">
        <v>7</v>
      </c>
      <c r="I2734" s="13" t="s">
        <v>12877</v>
      </c>
      <c r="J2734" s="13" t="s">
        <v>13509</v>
      </c>
      <c r="K2734" s="13">
        <v>26611133</v>
      </c>
      <c r="L2734" s="13">
        <v>0</v>
      </c>
      <c r="M2734" s="12" t="s">
        <v>29</v>
      </c>
      <c r="N2734" s="12" t="s">
        <v>10571</v>
      </c>
      <c r="O2734" s="12" t="s">
        <v>7976</v>
      </c>
    </row>
    <row r="2735" spans="1:15">
      <c r="A2735" s="13" t="s">
        <v>10572</v>
      </c>
      <c r="B2735" s="13" t="s">
        <v>8957</v>
      </c>
      <c r="D2735" s="13" t="s">
        <v>8957</v>
      </c>
      <c r="E2735" s="13" t="s">
        <v>10572</v>
      </c>
      <c r="F2735" s="13" t="s">
        <v>202</v>
      </c>
      <c r="G2735" s="13" t="s">
        <v>185</v>
      </c>
      <c r="H2735" s="13" t="s">
        <v>14</v>
      </c>
      <c r="I2735" s="13" t="s">
        <v>12877</v>
      </c>
      <c r="J2735" s="13" t="s">
        <v>11199</v>
      </c>
      <c r="K2735" s="13">
        <v>41051042</v>
      </c>
      <c r="L2735" s="13">
        <v>0</v>
      </c>
      <c r="M2735" s="12" t="s">
        <v>29</v>
      </c>
      <c r="N2735" s="12" t="s">
        <v>3004</v>
      </c>
      <c r="O2735" s="12" t="s">
        <v>202</v>
      </c>
    </row>
    <row r="2736" spans="1:15">
      <c r="A2736" s="13" t="s">
        <v>10574</v>
      </c>
      <c r="B2736" s="13" t="s">
        <v>7213</v>
      </c>
      <c r="D2736" s="13" t="s">
        <v>7213</v>
      </c>
      <c r="E2736" s="13" t="s">
        <v>10574</v>
      </c>
      <c r="F2736" s="13" t="s">
        <v>10575</v>
      </c>
      <c r="G2736" s="13" t="s">
        <v>10749</v>
      </c>
      <c r="H2736" s="13" t="s">
        <v>13</v>
      </c>
      <c r="I2736" s="13" t="s">
        <v>12877</v>
      </c>
      <c r="J2736" s="13" t="s">
        <v>10576</v>
      </c>
      <c r="K2736" s="13">
        <v>22001190</v>
      </c>
      <c r="L2736" s="13">
        <v>0</v>
      </c>
      <c r="M2736" s="12" t="s">
        <v>29</v>
      </c>
      <c r="N2736" s="12" t="s">
        <v>5052</v>
      </c>
      <c r="O2736" s="12" t="s">
        <v>10575</v>
      </c>
    </row>
    <row r="2737" spans="1:15">
      <c r="A2737" s="13" t="s">
        <v>10578</v>
      </c>
      <c r="B2737" s="13" t="s">
        <v>10577</v>
      </c>
      <c r="D2737" s="13" t="s">
        <v>10577</v>
      </c>
      <c r="E2737" s="13" t="s">
        <v>10578</v>
      </c>
      <c r="F2737" s="13" t="s">
        <v>10047</v>
      </c>
      <c r="G2737" s="13" t="s">
        <v>10749</v>
      </c>
      <c r="H2737" s="13" t="s">
        <v>13</v>
      </c>
      <c r="I2737" s="13" t="s">
        <v>12877</v>
      </c>
      <c r="J2737" s="13" t="s">
        <v>10579</v>
      </c>
      <c r="K2737" s="13">
        <v>88156797</v>
      </c>
      <c r="L2737" s="13">
        <v>0</v>
      </c>
      <c r="M2737" s="12" t="s">
        <v>29</v>
      </c>
      <c r="N2737" s="12" t="s">
        <v>5053</v>
      </c>
      <c r="O2737" s="12" t="s">
        <v>10047</v>
      </c>
    </row>
    <row r="2738" spans="1:15">
      <c r="A2738" s="13" t="s">
        <v>10581</v>
      </c>
      <c r="B2738" s="13" t="s">
        <v>10580</v>
      </c>
      <c r="D2738" s="13" t="s">
        <v>10580</v>
      </c>
      <c r="E2738" s="13" t="s">
        <v>10581</v>
      </c>
      <c r="F2738" s="13" t="s">
        <v>10582</v>
      </c>
      <c r="G2738" s="13" t="s">
        <v>10749</v>
      </c>
      <c r="H2738" s="13" t="s">
        <v>13</v>
      </c>
      <c r="I2738" s="13" t="s">
        <v>12877</v>
      </c>
      <c r="J2738" s="13" t="s">
        <v>10583</v>
      </c>
      <c r="K2738" s="13">
        <v>85967042</v>
      </c>
      <c r="L2738" s="13">
        <v>0</v>
      </c>
      <c r="M2738" s="12" t="s">
        <v>29</v>
      </c>
      <c r="N2738" s="12" t="s">
        <v>4918</v>
      </c>
      <c r="O2738" s="12" t="s">
        <v>10582</v>
      </c>
    </row>
    <row r="2739" spans="1:15">
      <c r="A2739" s="13" t="s">
        <v>10585</v>
      </c>
      <c r="B2739" s="13" t="s">
        <v>10584</v>
      </c>
      <c r="D2739" s="13" t="s">
        <v>10584</v>
      </c>
      <c r="E2739" s="13" t="s">
        <v>10585</v>
      </c>
      <c r="F2739" s="13" t="s">
        <v>402</v>
      </c>
      <c r="G2739" s="13" t="s">
        <v>43</v>
      </c>
      <c r="H2739" s="13" t="s">
        <v>9</v>
      </c>
      <c r="I2739" s="13" t="s">
        <v>12877</v>
      </c>
      <c r="J2739" s="13" t="s">
        <v>10586</v>
      </c>
      <c r="K2739" s="13">
        <v>25444598</v>
      </c>
      <c r="L2739" s="13">
        <v>0</v>
      </c>
      <c r="M2739" s="12" t="s">
        <v>29</v>
      </c>
      <c r="N2739" s="12" t="s">
        <v>709</v>
      </c>
      <c r="O2739" s="12" t="s">
        <v>402</v>
      </c>
    </row>
    <row r="2740" spans="1:15">
      <c r="A2740" s="13" t="s">
        <v>10588</v>
      </c>
      <c r="B2740" s="13" t="s">
        <v>10587</v>
      </c>
      <c r="D2740" s="13" t="s">
        <v>10587</v>
      </c>
      <c r="E2740" s="13" t="s">
        <v>10588</v>
      </c>
      <c r="F2740" s="13" t="s">
        <v>47</v>
      </c>
      <c r="G2740" s="13" t="s">
        <v>297</v>
      </c>
      <c r="H2740" s="13" t="s">
        <v>5</v>
      </c>
      <c r="I2740" s="13" t="s">
        <v>12877</v>
      </c>
      <c r="J2740" s="13" t="s">
        <v>11200</v>
      </c>
      <c r="K2740" s="13">
        <v>83046896</v>
      </c>
      <c r="L2740" s="13">
        <v>0</v>
      </c>
      <c r="M2740" s="12" t="s">
        <v>29</v>
      </c>
      <c r="N2740" s="12" t="s">
        <v>867</v>
      </c>
      <c r="O2740" s="12" t="s">
        <v>47</v>
      </c>
    </row>
    <row r="2741" spans="1:15">
      <c r="A2741" s="13" t="s">
        <v>10589</v>
      </c>
      <c r="B2741" s="13" t="s">
        <v>7705</v>
      </c>
      <c r="D2741" s="13" t="s">
        <v>7705</v>
      </c>
      <c r="E2741" s="13" t="s">
        <v>10589</v>
      </c>
      <c r="F2741" s="13" t="s">
        <v>762</v>
      </c>
      <c r="G2741" s="13" t="s">
        <v>10767</v>
      </c>
      <c r="H2741" s="13" t="s">
        <v>7</v>
      </c>
      <c r="I2741" s="13" t="s">
        <v>12877</v>
      </c>
      <c r="J2741" s="13" t="s">
        <v>13510</v>
      </c>
      <c r="K2741" s="13">
        <v>88026051</v>
      </c>
      <c r="L2741" s="13">
        <v>0</v>
      </c>
      <c r="M2741" s="12" t="s">
        <v>29</v>
      </c>
      <c r="N2741" s="12" t="s">
        <v>10590</v>
      </c>
      <c r="O2741" s="12" t="s">
        <v>762</v>
      </c>
    </row>
    <row r="2742" spans="1:15">
      <c r="A2742" s="13" t="s">
        <v>10591</v>
      </c>
      <c r="B2742" s="13" t="s">
        <v>7289</v>
      </c>
      <c r="D2742" s="13" t="s">
        <v>7289</v>
      </c>
      <c r="E2742" s="13" t="s">
        <v>10591</v>
      </c>
      <c r="F2742" s="13" t="s">
        <v>10592</v>
      </c>
      <c r="G2742" s="13" t="s">
        <v>10767</v>
      </c>
      <c r="H2742" s="13" t="s">
        <v>7</v>
      </c>
      <c r="I2742" s="13" t="s">
        <v>12877</v>
      </c>
      <c r="J2742" s="13" t="s">
        <v>13511</v>
      </c>
      <c r="K2742" s="13">
        <v>85198630</v>
      </c>
      <c r="L2742" s="13">
        <v>0</v>
      </c>
      <c r="M2742" s="12" t="s">
        <v>29</v>
      </c>
      <c r="N2742" s="12" t="s">
        <v>2181</v>
      </c>
      <c r="O2742" s="12" t="s">
        <v>10592</v>
      </c>
    </row>
    <row r="2743" spans="1:15">
      <c r="A2743" s="13" t="s">
        <v>10594</v>
      </c>
      <c r="B2743" s="13" t="s">
        <v>8958</v>
      </c>
      <c r="D2743" s="13" t="s">
        <v>8958</v>
      </c>
      <c r="E2743" s="13" t="s">
        <v>10594</v>
      </c>
      <c r="F2743" s="13" t="s">
        <v>10595</v>
      </c>
      <c r="G2743" s="13" t="s">
        <v>10767</v>
      </c>
      <c r="H2743" s="13" t="s">
        <v>7</v>
      </c>
      <c r="I2743" s="13" t="s">
        <v>12877</v>
      </c>
      <c r="J2743" s="13" t="s">
        <v>13512</v>
      </c>
      <c r="K2743" s="13">
        <v>60707399</v>
      </c>
      <c r="L2743" s="13">
        <v>0</v>
      </c>
      <c r="M2743" s="12" t="s">
        <v>29</v>
      </c>
      <c r="N2743" s="12" t="s">
        <v>2323</v>
      </c>
      <c r="O2743" s="12" t="s">
        <v>10595</v>
      </c>
    </row>
    <row r="2744" spans="1:15">
      <c r="A2744" s="13" t="s">
        <v>10597</v>
      </c>
      <c r="B2744" s="13" t="s">
        <v>10596</v>
      </c>
      <c r="D2744" s="13" t="s">
        <v>10596</v>
      </c>
      <c r="E2744" s="13" t="s">
        <v>10597</v>
      </c>
      <c r="F2744" s="13" t="s">
        <v>10598</v>
      </c>
      <c r="G2744" s="13" t="s">
        <v>10767</v>
      </c>
      <c r="H2744" s="13" t="s">
        <v>7</v>
      </c>
      <c r="I2744" s="13" t="s">
        <v>12877</v>
      </c>
      <c r="J2744" s="13" t="s">
        <v>12104</v>
      </c>
      <c r="K2744" s="13">
        <v>83269554</v>
      </c>
      <c r="L2744" s="13">
        <v>0</v>
      </c>
      <c r="M2744" s="12" t="s">
        <v>29</v>
      </c>
      <c r="N2744" s="12" t="s">
        <v>312</v>
      </c>
      <c r="O2744" s="12" t="s">
        <v>10598</v>
      </c>
    </row>
    <row r="2745" spans="1:15">
      <c r="A2745" s="13" t="s">
        <v>10600</v>
      </c>
      <c r="B2745" s="13" t="s">
        <v>10599</v>
      </c>
      <c r="D2745" s="13" t="s">
        <v>10599</v>
      </c>
      <c r="E2745" s="13" t="s">
        <v>10600</v>
      </c>
      <c r="F2745" s="13" t="s">
        <v>47</v>
      </c>
      <c r="G2745" s="13" t="s">
        <v>167</v>
      </c>
      <c r="H2745" s="13" t="s">
        <v>4</v>
      </c>
      <c r="I2745" s="13" t="s">
        <v>12877</v>
      </c>
      <c r="J2745" s="13" t="s">
        <v>10601</v>
      </c>
      <c r="K2745" s="13">
        <v>72969785</v>
      </c>
      <c r="L2745" s="13">
        <v>0</v>
      </c>
      <c r="M2745" s="12" t="s">
        <v>29</v>
      </c>
      <c r="N2745" s="12" t="s">
        <v>10602</v>
      </c>
      <c r="O2745" s="12" t="s">
        <v>47</v>
      </c>
    </row>
    <row r="2746" spans="1:15">
      <c r="A2746" s="13" t="s">
        <v>10603</v>
      </c>
      <c r="B2746" s="13" t="s">
        <v>7513</v>
      </c>
      <c r="D2746" s="13" t="s">
        <v>7513</v>
      </c>
      <c r="E2746" s="13" t="s">
        <v>10603</v>
      </c>
      <c r="F2746" s="13" t="s">
        <v>377</v>
      </c>
      <c r="G2746" s="13" t="s">
        <v>167</v>
      </c>
      <c r="H2746" s="13" t="s">
        <v>4</v>
      </c>
      <c r="I2746" s="13" t="s">
        <v>12877</v>
      </c>
      <c r="J2746" s="13" t="s">
        <v>10604</v>
      </c>
      <c r="K2746" s="13">
        <v>44057991</v>
      </c>
      <c r="L2746" s="13">
        <v>24460220</v>
      </c>
      <c r="M2746" s="12" t="s">
        <v>29</v>
      </c>
      <c r="N2746" s="12" t="s">
        <v>10605</v>
      </c>
      <c r="O2746" s="12" t="s">
        <v>377</v>
      </c>
    </row>
    <row r="2747" spans="1:15">
      <c r="A2747" s="13" t="s">
        <v>10606</v>
      </c>
      <c r="B2747" s="13" t="s">
        <v>8959</v>
      </c>
      <c r="D2747" s="13" t="s">
        <v>8959</v>
      </c>
      <c r="E2747" s="13" t="s">
        <v>10606</v>
      </c>
      <c r="F2747" s="13" t="s">
        <v>10607</v>
      </c>
      <c r="G2747" s="13" t="s">
        <v>167</v>
      </c>
      <c r="H2747" s="13" t="s">
        <v>10</v>
      </c>
      <c r="I2747" s="13" t="s">
        <v>12877</v>
      </c>
      <c r="J2747" s="13" t="s">
        <v>10608</v>
      </c>
      <c r="K2747" s="13">
        <v>24702822</v>
      </c>
      <c r="L2747" s="13">
        <v>0</v>
      </c>
      <c r="M2747" s="12" t="s">
        <v>29</v>
      </c>
      <c r="N2747" s="12" t="s">
        <v>8562</v>
      </c>
      <c r="O2747" s="12" t="s">
        <v>10607</v>
      </c>
    </row>
    <row r="2748" spans="1:15">
      <c r="A2748" s="13" t="s">
        <v>10610</v>
      </c>
      <c r="B2748" s="13" t="s">
        <v>10609</v>
      </c>
      <c r="D2748" s="13" t="s">
        <v>10609</v>
      </c>
      <c r="E2748" s="13" t="s">
        <v>10610</v>
      </c>
      <c r="F2748" s="13" t="s">
        <v>10611</v>
      </c>
      <c r="G2748" s="13" t="s">
        <v>10737</v>
      </c>
      <c r="H2748" s="13" t="s">
        <v>4</v>
      </c>
      <c r="I2748" s="13" t="s">
        <v>12877</v>
      </c>
      <c r="J2748" s="13" t="s">
        <v>10612</v>
      </c>
      <c r="K2748" s="13">
        <v>22220024</v>
      </c>
      <c r="L2748" s="13">
        <v>22220024</v>
      </c>
      <c r="M2748" s="12" t="s">
        <v>29</v>
      </c>
      <c r="N2748" s="12" t="s">
        <v>67</v>
      </c>
      <c r="O2748" s="12" t="s">
        <v>10611</v>
      </c>
    </row>
    <row r="2749" spans="1:15">
      <c r="A2749" s="13" t="s">
        <v>10613</v>
      </c>
      <c r="B2749" s="13" t="s">
        <v>8961</v>
      </c>
      <c r="D2749" s="13" t="s">
        <v>8961</v>
      </c>
      <c r="E2749" s="13" t="s">
        <v>10613</v>
      </c>
      <c r="F2749" s="13" t="s">
        <v>10614</v>
      </c>
      <c r="G2749" s="13" t="s">
        <v>10737</v>
      </c>
      <c r="H2749" s="13" t="s">
        <v>4</v>
      </c>
      <c r="I2749" s="13" t="s">
        <v>12877</v>
      </c>
      <c r="J2749" s="13" t="s">
        <v>13513</v>
      </c>
      <c r="K2749" s="13">
        <v>22220048</v>
      </c>
      <c r="L2749" s="13">
        <v>22220004</v>
      </c>
      <c r="M2749" s="12" t="s">
        <v>29</v>
      </c>
      <c r="N2749" s="12" t="s">
        <v>8092</v>
      </c>
      <c r="O2749" s="12" t="s">
        <v>10614</v>
      </c>
    </row>
    <row r="2750" spans="1:15">
      <c r="A2750" s="13" t="s">
        <v>10616</v>
      </c>
      <c r="B2750" s="13" t="s">
        <v>10615</v>
      </c>
      <c r="D2750" s="13" t="s">
        <v>10615</v>
      </c>
      <c r="E2750" s="13" t="s">
        <v>10616</v>
      </c>
      <c r="F2750" s="13" t="s">
        <v>10617</v>
      </c>
      <c r="G2750" s="13" t="s">
        <v>195</v>
      </c>
      <c r="H2750" s="13" t="s">
        <v>9</v>
      </c>
      <c r="I2750" s="13" t="s">
        <v>12877</v>
      </c>
      <c r="J2750" s="13" t="s">
        <v>10618</v>
      </c>
      <c r="K2750" s="13">
        <v>26971168</v>
      </c>
      <c r="L2750" s="13">
        <v>26970233</v>
      </c>
      <c r="M2750" s="12" t="s">
        <v>29</v>
      </c>
      <c r="N2750" s="12" t="s">
        <v>10619</v>
      </c>
      <c r="O2750" s="12" t="s">
        <v>10617</v>
      </c>
    </row>
    <row r="2751" spans="1:15">
      <c r="A2751" s="13" t="s">
        <v>10620</v>
      </c>
      <c r="B2751" s="13" t="s">
        <v>8962</v>
      </c>
      <c r="D2751" s="13" t="s">
        <v>8962</v>
      </c>
      <c r="E2751" s="13" t="s">
        <v>10620</v>
      </c>
      <c r="F2751" s="13" t="s">
        <v>3048</v>
      </c>
      <c r="G2751" s="13" t="s">
        <v>10749</v>
      </c>
      <c r="H2751" s="13" t="s">
        <v>5</v>
      </c>
      <c r="I2751" s="13" t="s">
        <v>12877</v>
      </c>
      <c r="J2751" s="13" t="s">
        <v>13514</v>
      </c>
      <c r="K2751" s="13">
        <v>27300744</v>
      </c>
      <c r="L2751" s="13">
        <v>86827492</v>
      </c>
      <c r="M2751" s="12" t="s">
        <v>29</v>
      </c>
      <c r="N2751" s="12" t="s">
        <v>1747</v>
      </c>
      <c r="O2751" s="12" t="s">
        <v>3048</v>
      </c>
    </row>
    <row r="2752" spans="1:15">
      <c r="A2752" s="13" t="s">
        <v>10622</v>
      </c>
      <c r="B2752" s="13" t="s">
        <v>10621</v>
      </c>
      <c r="D2752" s="13" t="s">
        <v>10621</v>
      </c>
      <c r="E2752" s="13" t="s">
        <v>10622</v>
      </c>
      <c r="F2752" s="13" t="s">
        <v>10623</v>
      </c>
      <c r="G2752" s="13" t="s">
        <v>10749</v>
      </c>
      <c r="H2752" s="13" t="s">
        <v>9</v>
      </c>
      <c r="I2752" s="13" t="s">
        <v>12877</v>
      </c>
      <c r="J2752" s="13" t="s">
        <v>10624</v>
      </c>
      <c r="K2752" s="13">
        <v>27864170</v>
      </c>
      <c r="L2752" s="13">
        <v>0</v>
      </c>
      <c r="M2752" s="12" t="s">
        <v>29</v>
      </c>
      <c r="N2752" s="12" t="s">
        <v>10584</v>
      </c>
      <c r="O2752" s="12" t="s">
        <v>10623</v>
      </c>
    </row>
    <row r="2753" spans="1:15">
      <c r="A2753" s="13" t="s">
        <v>10625</v>
      </c>
      <c r="B2753" s="13" t="s">
        <v>8964</v>
      </c>
      <c r="D2753" s="13" t="s">
        <v>8964</v>
      </c>
      <c r="E2753" s="13" t="s">
        <v>10625</v>
      </c>
      <c r="F2753" s="13" t="s">
        <v>10626</v>
      </c>
      <c r="G2753" s="13" t="s">
        <v>10753</v>
      </c>
      <c r="H2753" s="13" t="s">
        <v>10</v>
      </c>
      <c r="I2753" s="13" t="s">
        <v>12877</v>
      </c>
      <c r="J2753" s="13" t="s">
        <v>10627</v>
      </c>
      <c r="K2753" s="13">
        <v>27971622</v>
      </c>
      <c r="L2753" s="13">
        <v>0</v>
      </c>
      <c r="M2753" s="12" t="s">
        <v>29</v>
      </c>
      <c r="N2753" s="12" t="s">
        <v>10628</v>
      </c>
      <c r="O2753" s="12" t="s">
        <v>10626</v>
      </c>
    </row>
    <row r="2754" spans="1:15">
      <c r="A2754" s="13" t="s">
        <v>10629</v>
      </c>
      <c r="B2754" s="13" t="s">
        <v>7368</v>
      </c>
      <c r="D2754" s="13" t="s">
        <v>7368</v>
      </c>
      <c r="E2754" s="13" t="s">
        <v>10629</v>
      </c>
      <c r="F2754" s="13" t="s">
        <v>10630</v>
      </c>
      <c r="G2754" s="13" t="s">
        <v>185</v>
      </c>
      <c r="H2754" s="13" t="s">
        <v>7</v>
      </c>
      <c r="I2754" s="13" t="s">
        <v>12877</v>
      </c>
      <c r="J2754" s="13" t="s">
        <v>11201</v>
      </c>
      <c r="K2754" s="13">
        <v>22065115</v>
      </c>
      <c r="L2754" s="13">
        <v>0</v>
      </c>
      <c r="M2754" s="12" t="s">
        <v>29</v>
      </c>
      <c r="N2754" s="12" t="s">
        <v>10631</v>
      </c>
      <c r="O2754" s="12" t="s">
        <v>10630</v>
      </c>
    </row>
    <row r="2755" spans="1:15">
      <c r="A2755" s="13" t="s">
        <v>10632</v>
      </c>
      <c r="B2755" s="13" t="s">
        <v>9985</v>
      </c>
      <c r="D2755" s="13" t="s">
        <v>9985</v>
      </c>
      <c r="E2755" s="13" t="s">
        <v>10632</v>
      </c>
      <c r="F2755" s="13" t="s">
        <v>10633</v>
      </c>
      <c r="G2755" s="13" t="s">
        <v>10756</v>
      </c>
      <c r="H2755" s="13" t="s">
        <v>4</v>
      </c>
      <c r="I2755" s="13" t="s">
        <v>12877</v>
      </c>
      <c r="J2755" s="13" t="s">
        <v>12105</v>
      </c>
      <c r="K2755" s="13">
        <v>27719960</v>
      </c>
      <c r="L2755" s="13">
        <v>0</v>
      </c>
      <c r="M2755" s="12" t="s">
        <v>29</v>
      </c>
      <c r="N2755" s="12" t="s">
        <v>304</v>
      </c>
      <c r="O2755" s="12" t="s">
        <v>10633</v>
      </c>
    </row>
    <row r="2756" spans="1:15">
      <c r="A2756" s="13" t="s">
        <v>10635</v>
      </c>
      <c r="B2756" s="13" t="s">
        <v>10634</v>
      </c>
      <c r="D2756" s="13" t="s">
        <v>10634</v>
      </c>
      <c r="E2756" s="13" t="s">
        <v>10635</v>
      </c>
      <c r="F2756" s="13" t="s">
        <v>762</v>
      </c>
      <c r="G2756" s="13" t="s">
        <v>792</v>
      </c>
      <c r="H2756" s="13" t="s">
        <v>7</v>
      </c>
      <c r="I2756" s="13" t="s">
        <v>12877</v>
      </c>
      <c r="J2756" s="13" t="s">
        <v>13515</v>
      </c>
      <c r="K2756" s="13">
        <v>26777022</v>
      </c>
      <c r="L2756" s="13">
        <v>26777025</v>
      </c>
      <c r="M2756" s="12" t="s">
        <v>29</v>
      </c>
      <c r="N2756" s="12" t="s">
        <v>3230</v>
      </c>
      <c r="O2756" s="12" t="s">
        <v>762</v>
      </c>
    </row>
    <row r="2757" spans="1:15">
      <c r="A2757" s="13" t="s">
        <v>10637</v>
      </c>
      <c r="B2757" s="13" t="s">
        <v>10636</v>
      </c>
      <c r="D2757" s="13" t="s">
        <v>10636</v>
      </c>
      <c r="E2757" s="13" t="s">
        <v>10637</v>
      </c>
      <c r="F2757" s="13" t="s">
        <v>1561</v>
      </c>
      <c r="G2757" s="13" t="s">
        <v>10749</v>
      </c>
      <c r="H2757" s="13" t="s">
        <v>18</v>
      </c>
      <c r="I2757" s="13" t="s">
        <v>12877</v>
      </c>
      <c r="J2757" s="13" t="s">
        <v>10638</v>
      </c>
      <c r="K2757" s="13">
        <v>22001223</v>
      </c>
      <c r="L2757" s="13">
        <v>0</v>
      </c>
      <c r="M2757" s="12" t="s">
        <v>29</v>
      </c>
      <c r="N2757" s="12" t="s">
        <v>1580</v>
      </c>
      <c r="O2757" s="12" t="s">
        <v>1561</v>
      </c>
    </row>
    <row r="2758" spans="1:15">
      <c r="A2758" s="13" t="s">
        <v>10641</v>
      </c>
      <c r="B2758" s="13" t="s">
        <v>10640</v>
      </c>
      <c r="D2758" s="13" t="s">
        <v>10640</v>
      </c>
      <c r="E2758" s="13" t="s">
        <v>10641</v>
      </c>
      <c r="F2758" s="13" t="s">
        <v>10642</v>
      </c>
      <c r="G2758" s="13" t="s">
        <v>792</v>
      </c>
      <c r="H2758" s="13" t="s">
        <v>3</v>
      </c>
      <c r="I2758" s="13" t="s">
        <v>12877</v>
      </c>
      <c r="J2758" s="13" t="s">
        <v>13516</v>
      </c>
      <c r="K2758" s="13">
        <v>86590196</v>
      </c>
      <c r="L2758" s="13">
        <v>26799174</v>
      </c>
      <c r="M2758" s="12" t="s">
        <v>29</v>
      </c>
      <c r="N2758" s="12" t="s">
        <v>10643</v>
      </c>
      <c r="O2758" s="12" t="s">
        <v>10642</v>
      </c>
    </row>
    <row r="2759" spans="1:15">
      <c r="A2759" s="13" t="s">
        <v>10644</v>
      </c>
      <c r="B2759" s="13" t="s">
        <v>8966</v>
      </c>
      <c r="D2759" s="13" t="s">
        <v>8966</v>
      </c>
      <c r="E2759" s="13" t="s">
        <v>10644</v>
      </c>
      <c r="F2759" s="13" t="s">
        <v>10645</v>
      </c>
      <c r="G2759" s="13" t="s">
        <v>3519</v>
      </c>
      <c r="H2759" s="13" t="s">
        <v>9</v>
      </c>
      <c r="I2759" s="13" t="s">
        <v>12877</v>
      </c>
      <c r="J2759" s="13" t="s">
        <v>10646</v>
      </c>
      <c r="K2759" s="13">
        <v>0</v>
      </c>
      <c r="L2759" s="13">
        <v>0</v>
      </c>
      <c r="M2759" s="12" t="s">
        <v>29</v>
      </c>
      <c r="N2759" s="12" t="s">
        <v>10647</v>
      </c>
      <c r="O2759" s="12" t="s">
        <v>10645</v>
      </c>
    </row>
    <row r="2760" spans="1:15">
      <c r="A2760" s="13" t="s">
        <v>11219</v>
      </c>
      <c r="B2760" s="13" t="s">
        <v>7458</v>
      </c>
      <c r="D2760" s="13" t="s">
        <v>7458</v>
      </c>
      <c r="E2760" s="13" t="s">
        <v>11219</v>
      </c>
      <c r="F2760" s="13" t="s">
        <v>11220</v>
      </c>
      <c r="G2760" s="13" t="s">
        <v>115</v>
      </c>
      <c r="H2760" s="13" t="s">
        <v>10</v>
      </c>
      <c r="I2760" s="13" t="s">
        <v>12877</v>
      </c>
      <c r="J2760" s="13" t="s">
        <v>12106</v>
      </c>
      <c r="K2760" s="13">
        <v>0</v>
      </c>
      <c r="L2760" s="13">
        <v>0</v>
      </c>
      <c r="M2760" s="12" t="s">
        <v>29</v>
      </c>
      <c r="N2760" s="12" t="s">
        <v>5309</v>
      </c>
      <c r="O2760" s="12" t="s">
        <v>11220</v>
      </c>
    </row>
    <row r="2761" spans="1:15">
      <c r="A2761" s="13" t="s">
        <v>11221</v>
      </c>
      <c r="B2761" s="13" t="s">
        <v>7459</v>
      </c>
      <c r="D2761" s="13" t="s">
        <v>7459</v>
      </c>
      <c r="E2761" s="13" t="s">
        <v>11221</v>
      </c>
      <c r="F2761" s="13" t="s">
        <v>11222</v>
      </c>
      <c r="G2761" s="13" t="s">
        <v>10845</v>
      </c>
      <c r="H2761" s="13" t="s">
        <v>6</v>
      </c>
      <c r="I2761" s="13" t="s">
        <v>12877</v>
      </c>
      <c r="J2761" s="13" t="s">
        <v>11223</v>
      </c>
      <c r="K2761" s="13">
        <v>0</v>
      </c>
      <c r="L2761" s="13">
        <v>0</v>
      </c>
      <c r="M2761" s="12" t="s">
        <v>29</v>
      </c>
      <c r="N2761" s="12" t="s">
        <v>5648</v>
      </c>
      <c r="O2761" s="12" t="s">
        <v>11224</v>
      </c>
    </row>
    <row r="2762" spans="1:15">
      <c r="A2762" s="13" t="s">
        <v>11226</v>
      </c>
      <c r="B2762" s="13" t="s">
        <v>11225</v>
      </c>
      <c r="D2762" s="13" t="s">
        <v>11225</v>
      </c>
      <c r="E2762" s="13" t="s">
        <v>11226</v>
      </c>
      <c r="F2762" s="13" t="s">
        <v>11227</v>
      </c>
      <c r="G2762" s="13" t="s">
        <v>10845</v>
      </c>
      <c r="H2762" s="13" t="s">
        <v>9</v>
      </c>
      <c r="I2762" s="13" t="s">
        <v>12877</v>
      </c>
      <c r="J2762" s="13" t="s">
        <v>11228</v>
      </c>
      <c r="K2762" s="13">
        <v>61311043</v>
      </c>
      <c r="L2762" s="13">
        <v>0</v>
      </c>
      <c r="M2762" s="12" t="s">
        <v>29</v>
      </c>
      <c r="N2762" s="12" t="s">
        <v>11229</v>
      </c>
      <c r="O2762" s="12" t="s">
        <v>11227</v>
      </c>
    </row>
    <row r="2763" spans="1:15">
      <c r="A2763" s="13" t="s">
        <v>11231</v>
      </c>
      <c r="B2763" s="13" t="s">
        <v>11230</v>
      </c>
      <c r="D2763" s="13" t="s">
        <v>11230</v>
      </c>
      <c r="E2763" s="13" t="s">
        <v>11231</v>
      </c>
      <c r="F2763" s="13" t="s">
        <v>11232</v>
      </c>
      <c r="G2763" s="13" t="s">
        <v>10845</v>
      </c>
      <c r="H2763" s="13" t="s">
        <v>7</v>
      </c>
      <c r="I2763" s="13" t="s">
        <v>12877</v>
      </c>
      <c r="J2763" s="13" t="s">
        <v>13521</v>
      </c>
      <c r="K2763" s="13">
        <v>0</v>
      </c>
      <c r="L2763" s="13">
        <v>0</v>
      </c>
      <c r="M2763" s="12" t="s">
        <v>29</v>
      </c>
      <c r="N2763" s="12" t="s">
        <v>11233</v>
      </c>
      <c r="O2763" s="12" t="s">
        <v>11234</v>
      </c>
    </row>
    <row r="2764" spans="1:15">
      <c r="A2764" s="13" t="s">
        <v>11236</v>
      </c>
      <c r="B2764" s="13" t="s">
        <v>11235</v>
      </c>
      <c r="D2764" s="13" t="s">
        <v>11235</v>
      </c>
      <c r="E2764" s="13" t="s">
        <v>11236</v>
      </c>
      <c r="F2764" s="13" t="s">
        <v>11237</v>
      </c>
      <c r="G2764" s="13" t="s">
        <v>116</v>
      </c>
      <c r="H2764" s="13" t="s">
        <v>5</v>
      </c>
      <c r="I2764" s="13" t="s">
        <v>12877</v>
      </c>
      <c r="J2764" s="13" t="s">
        <v>13522</v>
      </c>
      <c r="K2764" s="13">
        <v>26381310</v>
      </c>
      <c r="L2764" s="13">
        <v>0</v>
      </c>
      <c r="M2764" s="12" t="s">
        <v>29</v>
      </c>
      <c r="N2764" s="12" t="s">
        <v>1017</v>
      </c>
      <c r="O2764" s="12" t="s">
        <v>11237</v>
      </c>
    </row>
    <row r="2765" spans="1:15">
      <c r="A2765" s="13" t="s">
        <v>11239</v>
      </c>
      <c r="B2765" s="13" t="s">
        <v>7354</v>
      </c>
      <c r="D2765" s="13" t="s">
        <v>7354</v>
      </c>
      <c r="E2765" s="13" t="s">
        <v>11239</v>
      </c>
      <c r="F2765" s="13" t="s">
        <v>11240</v>
      </c>
      <c r="G2765" s="13" t="s">
        <v>10749</v>
      </c>
      <c r="H2765" s="13" t="s">
        <v>6</v>
      </c>
      <c r="I2765" s="13" t="s">
        <v>12877</v>
      </c>
      <c r="J2765" s="13" t="s">
        <v>11241</v>
      </c>
      <c r="K2765" s="13">
        <v>84246698</v>
      </c>
      <c r="L2765" s="13">
        <v>27300719</v>
      </c>
      <c r="M2765" s="12" t="s">
        <v>29</v>
      </c>
      <c r="N2765" s="12" t="s">
        <v>11242</v>
      </c>
      <c r="O2765" s="12" t="s">
        <v>11240</v>
      </c>
    </row>
    <row r="2766" spans="1:15">
      <c r="A2766" s="13" t="s">
        <v>11243</v>
      </c>
      <c r="B2766" s="13" t="s">
        <v>7426</v>
      </c>
      <c r="D2766" s="13" t="s">
        <v>7426</v>
      </c>
      <c r="E2766" s="13" t="s">
        <v>11243</v>
      </c>
      <c r="F2766" s="13" t="s">
        <v>11244</v>
      </c>
      <c r="G2766" s="13" t="s">
        <v>10749</v>
      </c>
      <c r="H2766" s="13" t="s">
        <v>6</v>
      </c>
      <c r="I2766" s="13" t="s">
        <v>12877</v>
      </c>
      <c r="J2766" s="13" t="s">
        <v>11245</v>
      </c>
      <c r="K2766" s="13">
        <v>22001283</v>
      </c>
      <c r="L2766" s="13">
        <v>61961362</v>
      </c>
      <c r="M2766" s="12" t="s">
        <v>29</v>
      </c>
      <c r="N2766" s="12" t="s">
        <v>11225</v>
      </c>
      <c r="O2766" s="12" t="s">
        <v>11244</v>
      </c>
    </row>
    <row r="2767" spans="1:15">
      <c r="A2767" s="13" t="s">
        <v>11246</v>
      </c>
      <c r="B2767" s="13" t="s">
        <v>7208</v>
      </c>
      <c r="D2767" s="13" t="s">
        <v>7208</v>
      </c>
      <c r="E2767" s="13" t="s">
        <v>11246</v>
      </c>
      <c r="F2767" s="13" t="s">
        <v>1836</v>
      </c>
      <c r="G2767" s="13" t="s">
        <v>10749</v>
      </c>
      <c r="H2767" s="13" t="s">
        <v>7</v>
      </c>
      <c r="I2767" s="13" t="s">
        <v>12877</v>
      </c>
      <c r="J2767" s="13" t="s">
        <v>13523</v>
      </c>
      <c r="K2767" s="13">
        <v>22001779</v>
      </c>
      <c r="L2767" s="13">
        <v>27300748</v>
      </c>
      <c r="M2767" s="12" t="s">
        <v>29</v>
      </c>
      <c r="N2767" s="12" t="s">
        <v>1835</v>
      </c>
      <c r="O2767" s="12" t="s">
        <v>1836</v>
      </c>
    </row>
    <row r="2768" spans="1:15">
      <c r="A2768" s="13" t="s">
        <v>11248</v>
      </c>
      <c r="B2768" s="13" t="s">
        <v>7312</v>
      </c>
      <c r="D2768" s="13" t="s">
        <v>7312</v>
      </c>
      <c r="E2768" s="13" t="s">
        <v>11248</v>
      </c>
      <c r="F2768" s="13" t="s">
        <v>1833</v>
      </c>
      <c r="G2768" s="13" t="s">
        <v>10749</v>
      </c>
      <c r="H2768" s="13" t="s">
        <v>7</v>
      </c>
      <c r="I2768" s="13" t="s">
        <v>12877</v>
      </c>
      <c r="J2768" s="13" t="s">
        <v>13524</v>
      </c>
      <c r="K2768" s="13">
        <v>84761036</v>
      </c>
      <c r="L2768" s="13">
        <v>85000740</v>
      </c>
      <c r="M2768" s="12" t="s">
        <v>29</v>
      </c>
      <c r="N2768" s="12" t="s">
        <v>1832</v>
      </c>
      <c r="O2768" s="12" t="s">
        <v>1833</v>
      </c>
    </row>
    <row r="2769" spans="1:15">
      <c r="A2769" s="13" t="s">
        <v>11249</v>
      </c>
      <c r="B2769" s="13" t="s">
        <v>7716</v>
      </c>
      <c r="D2769" s="13" t="s">
        <v>7716</v>
      </c>
      <c r="E2769" s="13" t="s">
        <v>11249</v>
      </c>
      <c r="F2769" s="13" t="s">
        <v>11250</v>
      </c>
      <c r="G2769" s="13" t="s">
        <v>10749</v>
      </c>
      <c r="H2769" s="13" t="s">
        <v>18</v>
      </c>
      <c r="I2769" s="13" t="s">
        <v>12877</v>
      </c>
      <c r="J2769" s="13" t="s">
        <v>11251</v>
      </c>
      <c r="K2769" s="13">
        <v>22001374</v>
      </c>
      <c r="L2769" s="13">
        <v>87191016</v>
      </c>
      <c r="M2769" s="12" t="s">
        <v>29</v>
      </c>
      <c r="N2769" s="12" t="s">
        <v>11252</v>
      </c>
      <c r="O2769" s="12" t="s">
        <v>11250</v>
      </c>
    </row>
    <row r="2770" spans="1:15">
      <c r="A2770" s="13" t="s">
        <v>11253</v>
      </c>
      <c r="B2770" s="13" t="s">
        <v>7430</v>
      </c>
      <c r="D2770" s="13" t="s">
        <v>7430</v>
      </c>
      <c r="E2770" s="13" t="s">
        <v>11253</v>
      </c>
      <c r="F2770" s="13" t="s">
        <v>11254</v>
      </c>
      <c r="G2770" s="13" t="s">
        <v>10749</v>
      </c>
      <c r="H2770" s="13" t="s">
        <v>18</v>
      </c>
      <c r="I2770" s="13" t="s">
        <v>12877</v>
      </c>
      <c r="J2770" s="13" t="s">
        <v>11255</v>
      </c>
      <c r="K2770" s="13">
        <v>84852602</v>
      </c>
      <c r="L2770" s="13">
        <v>0</v>
      </c>
      <c r="M2770" s="12" t="s">
        <v>29</v>
      </c>
      <c r="N2770" s="12" t="s">
        <v>11256</v>
      </c>
      <c r="O2770" s="12" t="s">
        <v>11254</v>
      </c>
    </row>
    <row r="2771" spans="1:15">
      <c r="A2771" s="13" t="s">
        <v>11258</v>
      </c>
      <c r="B2771" s="13" t="s">
        <v>11257</v>
      </c>
      <c r="D2771" s="13" t="s">
        <v>11257</v>
      </c>
      <c r="E2771" s="13" t="s">
        <v>11258</v>
      </c>
      <c r="F2771" s="13" t="s">
        <v>1028</v>
      </c>
      <c r="G2771" s="13" t="s">
        <v>10749</v>
      </c>
      <c r="H2771" s="13" t="s">
        <v>18</v>
      </c>
      <c r="I2771" s="13" t="s">
        <v>12877</v>
      </c>
      <c r="J2771" s="13" t="s">
        <v>12107</v>
      </c>
      <c r="K2771" s="13">
        <v>89216082</v>
      </c>
      <c r="L2771" s="13">
        <v>0</v>
      </c>
      <c r="M2771" s="12" t="s">
        <v>29</v>
      </c>
      <c r="N2771" s="12" t="s">
        <v>1299</v>
      </c>
      <c r="O2771" s="12" t="s">
        <v>1028</v>
      </c>
    </row>
    <row r="2772" spans="1:15">
      <c r="A2772" s="13" t="s">
        <v>11259</v>
      </c>
      <c r="B2772" s="13" t="s">
        <v>7223</v>
      </c>
      <c r="D2772" s="13" t="s">
        <v>7223</v>
      </c>
      <c r="E2772" s="13" t="s">
        <v>11259</v>
      </c>
      <c r="F2772" s="13" t="s">
        <v>11260</v>
      </c>
      <c r="G2772" s="13" t="s">
        <v>10845</v>
      </c>
      <c r="H2772" s="13" t="s">
        <v>4</v>
      </c>
      <c r="I2772" s="13" t="s">
        <v>12877</v>
      </c>
      <c r="J2772" s="13" t="s">
        <v>11261</v>
      </c>
      <c r="K2772" s="13">
        <v>85696144</v>
      </c>
      <c r="L2772" s="13">
        <v>0</v>
      </c>
      <c r="M2772" s="12" t="s">
        <v>29</v>
      </c>
      <c r="N2772" s="12" t="s">
        <v>3926</v>
      </c>
      <c r="O2772" s="12" t="s">
        <v>11260</v>
      </c>
    </row>
    <row r="2773" spans="1:15">
      <c r="A2773" s="13" t="s">
        <v>11262</v>
      </c>
      <c r="B2773" s="13" t="s">
        <v>7209</v>
      </c>
      <c r="D2773" s="13" t="s">
        <v>7209</v>
      </c>
      <c r="E2773" s="13" t="s">
        <v>11262</v>
      </c>
      <c r="F2773" s="13" t="s">
        <v>11263</v>
      </c>
      <c r="G2773" s="13" t="s">
        <v>10845</v>
      </c>
      <c r="H2773" s="13" t="s">
        <v>4</v>
      </c>
      <c r="I2773" s="13" t="s">
        <v>12877</v>
      </c>
      <c r="J2773" s="13" t="s">
        <v>13525</v>
      </c>
      <c r="K2773" s="13">
        <v>0</v>
      </c>
      <c r="L2773" s="13">
        <v>0</v>
      </c>
      <c r="M2773" s="12" t="s">
        <v>29</v>
      </c>
      <c r="N2773" s="12" t="s">
        <v>11265</v>
      </c>
      <c r="O2773" s="12" t="s">
        <v>11263</v>
      </c>
    </row>
    <row r="2774" spans="1:15">
      <c r="A2774" s="13" t="s">
        <v>11266</v>
      </c>
      <c r="B2774" s="13" t="s">
        <v>8968</v>
      </c>
      <c r="D2774" s="13" t="s">
        <v>8968</v>
      </c>
      <c r="E2774" s="13" t="s">
        <v>11266</v>
      </c>
      <c r="F2774" s="13" t="s">
        <v>11267</v>
      </c>
      <c r="G2774" s="13" t="s">
        <v>3519</v>
      </c>
      <c r="H2774" s="13" t="s">
        <v>9</v>
      </c>
      <c r="I2774" s="13" t="s">
        <v>12877</v>
      </c>
      <c r="J2774" s="13" t="s">
        <v>11268</v>
      </c>
      <c r="K2774" s="13">
        <v>25560698</v>
      </c>
      <c r="L2774" s="13">
        <v>83487781</v>
      </c>
      <c r="M2774" s="12" t="s">
        <v>29</v>
      </c>
      <c r="N2774" s="12" t="s">
        <v>11269</v>
      </c>
      <c r="O2774" s="12" t="s">
        <v>11267</v>
      </c>
    </row>
    <row r="2775" spans="1:15">
      <c r="A2775" s="13" t="s">
        <v>11271</v>
      </c>
      <c r="B2775" s="13" t="s">
        <v>11270</v>
      </c>
      <c r="D2775" s="13" t="s">
        <v>11270</v>
      </c>
      <c r="E2775" s="13" t="s">
        <v>11271</v>
      </c>
      <c r="F2775" s="13" t="s">
        <v>11272</v>
      </c>
      <c r="G2775" s="13" t="s">
        <v>3519</v>
      </c>
      <c r="H2775" s="13" t="s">
        <v>13</v>
      </c>
      <c r="I2775" s="13" t="s">
        <v>12877</v>
      </c>
      <c r="J2775" s="13" t="s">
        <v>11273</v>
      </c>
      <c r="K2775" s="13">
        <v>25570765</v>
      </c>
      <c r="L2775" s="13">
        <v>84706960</v>
      </c>
      <c r="M2775" s="12" t="s">
        <v>29</v>
      </c>
      <c r="N2775" s="12" t="s">
        <v>11274</v>
      </c>
      <c r="O2775" s="12" t="s">
        <v>11272</v>
      </c>
    </row>
    <row r="2776" spans="1:15">
      <c r="A2776" s="13" t="s">
        <v>11276</v>
      </c>
      <c r="B2776" s="13" t="s">
        <v>11275</v>
      </c>
      <c r="D2776" s="13" t="s">
        <v>11275</v>
      </c>
      <c r="E2776" s="13" t="s">
        <v>11276</v>
      </c>
      <c r="F2776" s="13" t="s">
        <v>11277</v>
      </c>
      <c r="G2776" s="13" t="s">
        <v>3519</v>
      </c>
      <c r="H2776" s="13" t="s">
        <v>9</v>
      </c>
      <c r="I2776" s="13" t="s">
        <v>12877</v>
      </c>
      <c r="J2776" s="13" t="s">
        <v>12108</v>
      </c>
      <c r="K2776" s="13">
        <v>87077883</v>
      </c>
      <c r="L2776" s="13">
        <v>0</v>
      </c>
      <c r="M2776" s="12" t="s">
        <v>29</v>
      </c>
      <c r="N2776" s="12" t="s">
        <v>11278</v>
      </c>
      <c r="O2776" s="12" t="s">
        <v>11277</v>
      </c>
    </row>
    <row r="2777" spans="1:15">
      <c r="A2777" s="13" t="s">
        <v>11280</v>
      </c>
      <c r="B2777" s="13" t="s">
        <v>11279</v>
      </c>
      <c r="D2777" s="13" t="s">
        <v>11279</v>
      </c>
      <c r="E2777" s="13" t="s">
        <v>11280</v>
      </c>
      <c r="F2777" s="13" t="s">
        <v>11281</v>
      </c>
      <c r="G2777" s="13" t="s">
        <v>3519</v>
      </c>
      <c r="H2777" s="13" t="s">
        <v>9</v>
      </c>
      <c r="I2777" s="13" t="s">
        <v>12877</v>
      </c>
      <c r="J2777" s="13" t="s">
        <v>11282</v>
      </c>
      <c r="K2777" s="13">
        <v>89023649</v>
      </c>
      <c r="L2777" s="13">
        <v>0</v>
      </c>
      <c r="M2777" s="12" t="s">
        <v>29</v>
      </c>
      <c r="N2777" s="12" t="s">
        <v>11283</v>
      </c>
      <c r="O2777" s="12" t="s">
        <v>11281</v>
      </c>
    </row>
    <row r="2778" spans="1:15">
      <c r="A2778" s="13" t="s">
        <v>11284</v>
      </c>
      <c r="B2778" s="13" t="s">
        <v>7559</v>
      </c>
      <c r="D2778" s="13" t="s">
        <v>7559</v>
      </c>
      <c r="E2778" s="13" t="s">
        <v>11284</v>
      </c>
      <c r="F2778" s="13" t="s">
        <v>11285</v>
      </c>
      <c r="G2778" s="13" t="s">
        <v>3519</v>
      </c>
      <c r="H2778" s="13" t="s">
        <v>9</v>
      </c>
      <c r="I2778" s="13" t="s">
        <v>12877</v>
      </c>
      <c r="J2778" s="13" t="s">
        <v>12109</v>
      </c>
      <c r="K2778" s="13">
        <v>83381537</v>
      </c>
      <c r="L2778" s="13">
        <v>86375496</v>
      </c>
      <c r="M2778" s="12" t="s">
        <v>29</v>
      </c>
      <c r="N2778" s="12" t="s">
        <v>11286</v>
      </c>
      <c r="O2778" s="12" t="s">
        <v>11285</v>
      </c>
    </row>
    <row r="2779" spans="1:15">
      <c r="A2779" s="13" t="s">
        <v>11291</v>
      </c>
      <c r="B2779" s="13" t="s">
        <v>11290</v>
      </c>
      <c r="D2779" s="13" t="s">
        <v>11290</v>
      </c>
      <c r="E2779" s="13" t="s">
        <v>11291</v>
      </c>
      <c r="F2779" s="13" t="s">
        <v>4678</v>
      </c>
      <c r="G2779" s="13" t="s">
        <v>10845</v>
      </c>
      <c r="H2779" s="13" t="s">
        <v>9</v>
      </c>
      <c r="I2779" s="13" t="s">
        <v>12877</v>
      </c>
      <c r="J2779" s="13" t="s">
        <v>11292</v>
      </c>
      <c r="K2779" s="13">
        <v>88738628</v>
      </c>
      <c r="L2779" s="13">
        <v>0</v>
      </c>
      <c r="M2779" s="12" t="s">
        <v>29</v>
      </c>
      <c r="N2779" s="12" t="s">
        <v>11293</v>
      </c>
      <c r="O2779" s="12" t="s">
        <v>4678</v>
      </c>
    </row>
    <row r="2780" spans="1:15">
      <c r="A2780" s="13" t="s">
        <v>11294</v>
      </c>
      <c r="B2780" s="13" t="s">
        <v>7669</v>
      </c>
      <c r="D2780" s="13" t="s">
        <v>7669</v>
      </c>
      <c r="E2780" s="13" t="s">
        <v>11294</v>
      </c>
      <c r="F2780" s="13" t="s">
        <v>11295</v>
      </c>
      <c r="G2780" s="13" t="s">
        <v>10845</v>
      </c>
      <c r="H2780" s="13" t="s">
        <v>9</v>
      </c>
      <c r="I2780" s="13" t="s">
        <v>12877</v>
      </c>
      <c r="J2780" s="13" t="s">
        <v>12110</v>
      </c>
      <c r="K2780" s="13">
        <v>22064946</v>
      </c>
      <c r="L2780" s="13">
        <v>0</v>
      </c>
      <c r="M2780" s="12" t="s">
        <v>29</v>
      </c>
      <c r="N2780" s="12" t="s">
        <v>11296</v>
      </c>
      <c r="O2780" s="12" t="s">
        <v>11295</v>
      </c>
    </row>
    <row r="2781" spans="1:15">
      <c r="A2781" s="13" t="s">
        <v>11301</v>
      </c>
      <c r="B2781" s="13" t="s">
        <v>11300</v>
      </c>
      <c r="D2781" s="13" t="s">
        <v>11300</v>
      </c>
      <c r="E2781" s="13" t="s">
        <v>11301</v>
      </c>
      <c r="F2781" s="13" t="s">
        <v>11302</v>
      </c>
      <c r="G2781" s="13" t="s">
        <v>10737</v>
      </c>
      <c r="H2781" s="13" t="s">
        <v>9</v>
      </c>
      <c r="I2781" s="13" t="s">
        <v>12877</v>
      </c>
      <c r="J2781" s="13" t="s">
        <v>11303</v>
      </c>
      <c r="K2781" s="13">
        <v>40812048</v>
      </c>
      <c r="L2781" s="13">
        <v>83081028</v>
      </c>
      <c r="M2781" s="12"/>
      <c r="N2781" s="12"/>
      <c r="O2781" s="12"/>
    </row>
    <row r="2782" spans="1:15">
      <c r="A2782" s="13" t="s">
        <v>11304</v>
      </c>
      <c r="B2782" s="13" t="s">
        <v>7392</v>
      </c>
      <c r="D2782" s="13" t="s">
        <v>7392</v>
      </c>
      <c r="E2782" s="13" t="s">
        <v>11304</v>
      </c>
      <c r="F2782" s="13" t="s">
        <v>406</v>
      </c>
      <c r="G2782" s="13" t="s">
        <v>10756</v>
      </c>
      <c r="H2782" s="13" t="s">
        <v>7</v>
      </c>
      <c r="I2782" s="13" t="s">
        <v>12877</v>
      </c>
      <c r="J2782" s="13" t="s">
        <v>11305</v>
      </c>
      <c r="K2782" s="13">
        <v>72019665</v>
      </c>
      <c r="L2782" s="13">
        <v>0</v>
      </c>
      <c r="M2782" s="12" t="s">
        <v>29</v>
      </c>
      <c r="N2782" s="12" t="s">
        <v>1362</v>
      </c>
      <c r="O2782" s="12" t="s">
        <v>406</v>
      </c>
    </row>
    <row r="2783" spans="1:15">
      <c r="A2783" s="13" t="s">
        <v>11307</v>
      </c>
      <c r="B2783" s="13" t="s">
        <v>7303</v>
      </c>
      <c r="D2783" s="13" t="s">
        <v>7303</v>
      </c>
      <c r="E2783" s="13" t="s">
        <v>11307</v>
      </c>
      <c r="F2783" s="13" t="s">
        <v>1562</v>
      </c>
      <c r="G2783" s="13" t="s">
        <v>10756</v>
      </c>
      <c r="H2783" s="13" t="s">
        <v>12</v>
      </c>
      <c r="I2783" s="13" t="s">
        <v>12877</v>
      </c>
      <c r="J2783" s="13" t="s">
        <v>11308</v>
      </c>
      <c r="K2783" s="13">
        <v>44047000</v>
      </c>
      <c r="L2783" s="13">
        <v>0</v>
      </c>
      <c r="M2783" s="12" t="s">
        <v>29</v>
      </c>
      <c r="N2783" s="12" t="s">
        <v>11309</v>
      </c>
      <c r="O2783" s="12" t="s">
        <v>1562</v>
      </c>
    </row>
    <row r="2784" spans="1:15">
      <c r="A2784" s="13" t="s">
        <v>11310</v>
      </c>
      <c r="B2784" s="13" t="s">
        <v>7227</v>
      </c>
      <c r="D2784" s="13" t="s">
        <v>7227</v>
      </c>
      <c r="E2784" s="13" t="s">
        <v>11310</v>
      </c>
      <c r="F2784" s="13" t="s">
        <v>456</v>
      </c>
      <c r="G2784" s="13" t="s">
        <v>10756</v>
      </c>
      <c r="H2784" s="13" t="s">
        <v>12</v>
      </c>
      <c r="I2784" s="13" t="s">
        <v>12877</v>
      </c>
      <c r="J2784" s="13" t="s">
        <v>11171</v>
      </c>
      <c r="K2784" s="13">
        <v>44039972</v>
      </c>
      <c r="L2784" s="13">
        <v>0</v>
      </c>
      <c r="M2784" s="12" t="s">
        <v>29</v>
      </c>
      <c r="N2784" s="12" t="s">
        <v>1560</v>
      </c>
      <c r="O2784" s="12" t="s">
        <v>456</v>
      </c>
    </row>
    <row r="2785" spans="1:15">
      <c r="A2785" s="13" t="s">
        <v>11312</v>
      </c>
      <c r="B2785" s="13" t="s">
        <v>7405</v>
      </c>
      <c r="D2785" s="13" t="s">
        <v>7405</v>
      </c>
      <c r="E2785" s="13" t="s">
        <v>11312</v>
      </c>
      <c r="F2785" s="13" t="s">
        <v>11313</v>
      </c>
      <c r="G2785" s="13" t="s">
        <v>297</v>
      </c>
      <c r="H2785" s="13" t="s">
        <v>4</v>
      </c>
      <c r="I2785" s="13" t="s">
        <v>12877</v>
      </c>
      <c r="J2785" s="13" t="s">
        <v>13527</v>
      </c>
      <c r="K2785" s="13">
        <v>24164170</v>
      </c>
      <c r="L2785" s="13">
        <v>0</v>
      </c>
      <c r="M2785" s="12" t="s">
        <v>29</v>
      </c>
      <c r="N2785" s="12" t="s">
        <v>807</v>
      </c>
      <c r="O2785" s="12" t="s">
        <v>11313</v>
      </c>
    </row>
    <row r="2786" spans="1:15">
      <c r="A2786" s="13" t="s">
        <v>11314</v>
      </c>
      <c r="B2786" s="13" t="s">
        <v>7210</v>
      </c>
      <c r="D2786" s="13" t="s">
        <v>7210</v>
      </c>
      <c r="E2786" s="13" t="s">
        <v>11314</v>
      </c>
      <c r="F2786" s="13" t="s">
        <v>11315</v>
      </c>
      <c r="G2786" s="13" t="s">
        <v>10767</v>
      </c>
      <c r="H2786" s="13" t="s">
        <v>7</v>
      </c>
      <c r="I2786" s="13" t="s">
        <v>12877</v>
      </c>
      <c r="J2786" s="13" t="s">
        <v>11316</v>
      </c>
      <c r="K2786" s="13">
        <v>40020269</v>
      </c>
      <c r="L2786" s="13">
        <v>0</v>
      </c>
      <c r="M2786" s="12" t="s">
        <v>29</v>
      </c>
      <c r="N2786" s="12" t="s">
        <v>8055</v>
      </c>
      <c r="O2786" s="12" t="s">
        <v>11315</v>
      </c>
    </row>
    <row r="2787" spans="1:15">
      <c r="A2787" s="13" t="s">
        <v>11317</v>
      </c>
      <c r="B2787" s="13" t="s">
        <v>7576</v>
      </c>
      <c r="D2787" s="13" t="s">
        <v>7576</v>
      </c>
      <c r="E2787" s="13" t="s">
        <v>11317</v>
      </c>
      <c r="F2787" s="13" t="s">
        <v>11318</v>
      </c>
      <c r="G2787" s="13" t="s">
        <v>10767</v>
      </c>
      <c r="H2787" s="13" t="s">
        <v>3</v>
      </c>
      <c r="I2787" s="13" t="s">
        <v>12877</v>
      </c>
      <c r="J2787" s="13" t="s">
        <v>11319</v>
      </c>
      <c r="K2787" s="13">
        <v>85368491</v>
      </c>
      <c r="L2787" s="13">
        <v>0</v>
      </c>
      <c r="M2787" s="12" t="s">
        <v>29</v>
      </c>
      <c r="N2787" s="12" t="s">
        <v>11320</v>
      </c>
      <c r="O2787" s="12" t="s">
        <v>11318</v>
      </c>
    </row>
    <row r="2788" spans="1:15">
      <c r="A2788" s="13" t="s">
        <v>11321</v>
      </c>
      <c r="B2788" s="13" t="s">
        <v>7604</v>
      </c>
      <c r="D2788" s="13" t="s">
        <v>7604</v>
      </c>
      <c r="E2788" s="13" t="s">
        <v>11321</v>
      </c>
      <c r="F2788" s="13" t="s">
        <v>3059</v>
      </c>
      <c r="G2788" s="13" t="s">
        <v>10767</v>
      </c>
      <c r="H2788" s="13" t="s">
        <v>7</v>
      </c>
      <c r="I2788" s="13" t="s">
        <v>12877</v>
      </c>
      <c r="J2788" s="13" t="s">
        <v>13528</v>
      </c>
      <c r="K2788" s="13">
        <v>83666670</v>
      </c>
      <c r="L2788" s="13">
        <v>0</v>
      </c>
      <c r="M2788" s="12" t="s">
        <v>29</v>
      </c>
      <c r="N2788" s="12" t="s">
        <v>11322</v>
      </c>
      <c r="O2788" s="12" t="s">
        <v>3059</v>
      </c>
    </row>
    <row r="2789" spans="1:15">
      <c r="A2789" s="13" t="s">
        <v>11324</v>
      </c>
      <c r="B2789" s="13" t="s">
        <v>11323</v>
      </c>
      <c r="D2789" s="13" t="s">
        <v>11323</v>
      </c>
      <c r="E2789" s="13" t="s">
        <v>11324</v>
      </c>
      <c r="F2789" s="13" t="s">
        <v>11325</v>
      </c>
      <c r="G2789" s="13" t="s">
        <v>10767</v>
      </c>
      <c r="H2789" s="13" t="s">
        <v>6</v>
      </c>
      <c r="I2789" s="13" t="s">
        <v>12877</v>
      </c>
      <c r="J2789" s="13" t="s">
        <v>11326</v>
      </c>
      <c r="K2789" s="13">
        <v>27641719</v>
      </c>
      <c r="L2789" s="13">
        <v>0</v>
      </c>
      <c r="M2789" s="12" t="s">
        <v>29</v>
      </c>
      <c r="N2789" s="12" t="s">
        <v>3921</v>
      </c>
      <c r="O2789" s="12" t="s">
        <v>11325</v>
      </c>
    </row>
    <row r="2790" spans="1:15">
      <c r="A2790" s="13" t="s">
        <v>11328</v>
      </c>
      <c r="B2790" s="13" t="s">
        <v>11327</v>
      </c>
      <c r="D2790" s="13" t="s">
        <v>11327</v>
      </c>
      <c r="E2790" s="13" t="s">
        <v>11328</v>
      </c>
      <c r="F2790" s="13" t="s">
        <v>11329</v>
      </c>
      <c r="G2790" s="13" t="s">
        <v>10767</v>
      </c>
      <c r="H2790" s="13" t="s">
        <v>5</v>
      </c>
      <c r="I2790" s="13" t="s">
        <v>12877</v>
      </c>
      <c r="J2790" s="13" t="s">
        <v>13529</v>
      </c>
      <c r="K2790" s="13">
        <v>60997882</v>
      </c>
      <c r="L2790" s="13">
        <v>27666283</v>
      </c>
      <c r="M2790" s="12" t="s">
        <v>29</v>
      </c>
      <c r="N2790" s="12" t="s">
        <v>6647</v>
      </c>
      <c r="O2790" s="12" t="s">
        <v>11329</v>
      </c>
    </row>
    <row r="2791" spans="1:15">
      <c r="A2791" s="13" t="s">
        <v>11330</v>
      </c>
      <c r="B2791" s="13" t="s">
        <v>8970</v>
      </c>
      <c r="D2791" s="13" t="s">
        <v>8970</v>
      </c>
      <c r="E2791" s="13" t="s">
        <v>11330</v>
      </c>
      <c r="F2791" s="13" t="s">
        <v>11331</v>
      </c>
      <c r="G2791" s="13" t="s">
        <v>10767</v>
      </c>
      <c r="H2791" s="13" t="s">
        <v>7</v>
      </c>
      <c r="I2791" s="13" t="s">
        <v>12877</v>
      </c>
      <c r="J2791" s="13" t="s">
        <v>11332</v>
      </c>
      <c r="K2791" s="13">
        <v>70147824</v>
      </c>
      <c r="L2791" s="13">
        <v>0</v>
      </c>
      <c r="M2791" s="12" t="s">
        <v>29</v>
      </c>
      <c r="N2791" s="12" t="s">
        <v>3908</v>
      </c>
      <c r="O2791" s="12" t="s">
        <v>11331</v>
      </c>
    </row>
    <row r="2792" spans="1:15">
      <c r="A2792" s="13" t="s">
        <v>11333</v>
      </c>
      <c r="B2792" s="13" t="s">
        <v>8971</v>
      </c>
      <c r="D2792" s="13" t="s">
        <v>8971</v>
      </c>
      <c r="E2792" s="13" t="s">
        <v>11333</v>
      </c>
      <c r="F2792" s="13" t="s">
        <v>11334</v>
      </c>
      <c r="G2792" s="13" t="s">
        <v>1256</v>
      </c>
      <c r="H2792" s="13" t="s">
        <v>4</v>
      </c>
      <c r="I2792" s="13" t="s">
        <v>12877</v>
      </c>
      <c r="J2792" s="13" t="s">
        <v>13530</v>
      </c>
      <c r="K2792" s="13">
        <v>22005367</v>
      </c>
      <c r="L2792" s="13">
        <v>0</v>
      </c>
      <c r="M2792" s="12" t="s">
        <v>29</v>
      </c>
      <c r="N2792" s="12" t="s">
        <v>4732</v>
      </c>
      <c r="O2792" s="12" t="s">
        <v>11334</v>
      </c>
    </row>
    <row r="2793" spans="1:15">
      <c r="A2793" s="13" t="s">
        <v>11335</v>
      </c>
      <c r="B2793" s="13" t="s">
        <v>8972</v>
      </c>
      <c r="D2793" s="13" t="s">
        <v>8972</v>
      </c>
      <c r="E2793" s="13" t="s">
        <v>11335</v>
      </c>
      <c r="F2793" s="13" t="s">
        <v>11336</v>
      </c>
      <c r="G2793" s="13" t="s">
        <v>1256</v>
      </c>
      <c r="H2793" s="13" t="s">
        <v>4</v>
      </c>
      <c r="I2793" s="13" t="s">
        <v>12877</v>
      </c>
      <c r="J2793" s="13" t="s">
        <v>11337</v>
      </c>
      <c r="K2793" s="13">
        <v>0</v>
      </c>
      <c r="L2793" s="13">
        <v>0</v>
      </c>
      <c r="M2793" s="12" t="s">
        <v>29</v>
      </c>
      <c r="N2793" s="12" t="s">
        <v>10356</v>
      </c>
      <c r="O2793" s="12" t="s">
        <v>11336</v>
      </c>
    </row>
    <row r="2794" spans="1:15">
      <c r="A2794" s="13" t="s">
        <v>11339</v>
      </c>
      <c r="B2794" s="13" t="s">
        <v>11338</v>
      </c>
      <c r="D2794" s="13" t="s">
        <v>11338</v>
      </c>
      <c r="E2794" s="13" t="s">
        <v>11339</v>
      </c>
      <c r="F2794" s="13" t="s">
        <v>11340</v>
      </c>
      <c r="G2794" s="13" t="s">
        <v>1256</v>
      </c>
      <c r="H2794" s="13" t="s">
        <v>5</v>
      </c>
      <c r="I2794" s="13" t="s">
        <v>12877</v>
      </c>
      <c r="J2794" s="13" t="s">
        <v>11341</v>
      </c>
      <c r="K2794" s="13">
        <v>27794354</v>
      </c>
      <c r="L2794" s="13">
        <v>0</v>
      </c>
      <c r="M2794" s="12" t="s">
        <v>29</v>
      </c>
      <c r="N2794" s="12" t="s">
        <v>11342</v>
      </c>
      <c r="O2794" s="12" t="s">
        <v>11340</v>
      </c>
    </row>
    <row r="2795" spans="1:15">
      <c r="A2795" s="13" t="s">
        <v>11343</v>
      </c>
      <c r="B2795" s="13" t="s">
        <v>7588</v>
      </c>
      <c r="D2795" s="13" t="s">
        <v>7588</v>
      </c>
      <c r="E2795" s="13" t="s">
        <v>11343</v>
      </c>
      <c r="F2795" s="13" t="s">
        <v>11344</v>
      </c>
      <c r="G2795" s="13" t="s">
        <v>1256</v>
      </c>
      <c r="H2795" s="13" t="s">
        <v>5</v>
      </c>
      <c r="I2795" s="13" t="s">
        <v>12877</v>
      </c>
      <c r="J2795" s="13" t="s">
        <v>13531</v>
      </c>
      <c r="K2795" s="13">
        <v>87975142</v>
      </c>
      <c r="L2795" s="13">
        <v>0</v>
      </c>
      <c r="M2795" s="12" t="s">
        <v>29</v>
      </c>
      <c r="N2795" s="12" t="s">
        <v>11345</v>
      </c>
      <c r="O2795" s="12" t="s">
        <v>11344</v>
      </c>
    </row>
    <row r="2796" spans="1:15">
      <c r="A2796" s="13" t="s">
        <v>11346</v>
      </c>
      <c r="B2796" s="13" t="s">
        <v>7264</v>
      </c>
      <c r="D2796" s="13" t="s">
        <v>7264</v>
      </c>
      <c r="E2796" s="13" t="s">
        <v>11346</v>
      </c>
      <c r="F2796" s="13" t="s">
        <v>11347</v>
      </c>
      <c r="G2796" s="13" t="s">
        <v>1256</v>
      </c>
      <c r="H2796" s="13" t="s">
        <v>6</v>
      </c>
      <c r="I2796" s="13" t="s">
        <v>12877</v>
      </c>
      <c r="J2796" s="13" t="s">
        <v>11099</v>
      </c>
      <c r="K2796" s="13">
        <v>27786834</v>
      </c>
      <c r="L2796" s="13">
        <v>0</v>
      </c>
      <c r="M2796" s="12" t="s">
        <v>29</v>
      </c>
      <c r="N2796" s="12" t="s">
        <v>8410</v>
      </c>
      <c r="O2796" s="12" t="s">
        <v>11347</v>
      </c>
    </row>
    <row r="2797" spans="1:15">
      <c r="A2797" s="13" t="s">
        <v>11349</v>
      </c>
      <c r="B2797" s="13" t="s">
        <v>7306</v>
      </c>
      <c r="D2797" s="13" t="s">
        <v>7306</v>
      </c>
      <c r="E2797" s="13" t="s">
        <v>11349</v>
      </c>
      <c r="F2797" s="13" t="s">
        <v>708</v>
      </c>
      <c r="G2797" s="13" t="s">
        <v>1256</v>
      </c>
      <c r="H2797" s="13" t="s">
        <v>5</v>
      </c>
      <c r="I2797" s="13" t="s">
        <v>12877</v>
      </c>
      <c r="J2797" s="13" t="s">
        <v>11350</v>
      </c>
      <c r="K2797" s="13">
        <v>27797133</v>
      </c>
      <c r="L2797" s="13">
        <v>0</v>
      </c>
      <c r="M2797" s="12" t="s">
        <v>29</v>
      </c>
      <c r="N2797" s="12" t="s">
        <v>11351</v>
      </c>
      <c r="O2797" s="12" t="s">
        <v>708</v>
      </c>
    </row>
    <row r="2798" spans="1:15">
      <c r="A2798" s="13" t="s">
        <v>11355</v>
      </c>
      <c r="B2798" s="13" t="s">
        <v>8973</v>
      </c>
      <c r="D2798" s="13" t="s">
        <v>8973</v>
      </c>
      <c r="E2798" s="13" t="s">
        <v>11355</v>
      </c>
      <c r="F2798" s="13" t="s">
        <v>3101</v>
      </c>
      <c r="G2798" s="13" t="s">
        <v>10748</v>
      </c>
      <c r="H2798" s="13" t="s">
        <v>12</v>
      </c>
      <c r="I2798" s="13" t="s">
        <v>12877</v>
      </c>
      <c r="J2798" s="13" t="s">
        <v>13532</v>
      </c>
      <c r="K2798" s="13">
        <v>44090954</v>
      </c>
      <c r="L2798" s="13">
        <v>0</v>
      </c>
      <c r="M2798" s="12" t="s">
        <v>29</v>
      </c>
      <c r="N2798" s="12" t="s">
        <v>5782</v>
      </c>
      <c r="O2798" s="12" t="s">
        <v>11356</v>
      </c>
    </row>
    <row r="2799" spans="1:15">
      <c r="A2799" s="13" t="s">
        <v>11361</v>
      </c>
      <c r="B2799" s="13" t="s">
        <v>8975</v>
      </c>
      <c r="D2799" s="13" t="s">
        <v>8975</v>
      </c>
      <c r="E2799" s="13" t="s">
        <v>11361</v>
      </c>
      <c r="F2799" s="13" t="s">
        <v>11362</v>
      </c>
      <c r="G2799" s="13" t="s">
        <v>185</v>
      </c>
      <c r="H2799" s="13" t="s">
        <v>7</v>
      </c>
      <c r="I2799" s="13" t="s">
        <v>12877</v>
      </c>
      <c r="J2799" s="13" t="s">
        <v>13533</v>
      </c>
      <c r="K2799" s="13">
        <v>22064007</v>
      </c>
      <c r="L2799" s="13">
        <v>25140411</v>
      </c>
      <c r="M2799" s="12" t="s">
        <v>29</v>
      </c>
      <c r="N2799" s="12" t="s">
        <v>11364</v>
      </c>
      <c r="O2799" s="12" t="s">
        <v>11365</v>
      </c>
    </row>
    <row r="2800" spans="1:15">
      <c r="A2800" s="13" t="s">
        <v>11367</v>
      </c>
      <c r="B2800" s="13" t="s">
        <v>9462</v>
      </c>
      <c r="D2800" s="13" t="s">
        <v>9462</v>
      </c>
      <c r="E2800" s="13" t="s">
        <v>11367</v>
      </c>
      <c r="F2800" s="13" t="s">
        <v>11368</v>
      </c>
      <c r="G2800" s="13" t="s">
        <v>115</v>
      </c>
      <c r="H2800" s="13" t="s">
        <v>186</v>
      </c>
      <c r="I2800" s="13" t="s">
        <v>12877</v>
      </c>
      <c r="J2800" s="13" t="s">
        <v>11369</v>
      </c>
      <c r="K2800" s="13">
        <v>85207324</v>
      </c>
      <c r="L2800" s="13">
        <v>0</v>
      </c>
      <c r="M2800" s="12" t="s">
        <v>29</v>
      </c>
      <c r="N2800" s="12" t="s">
        <v>11370</v>
      </c>
      <c r="O2800" s="12" t="s">
        <v>11368</v>
      </c>
    </row>
    <row r="2801" spans="1:15">
      <c r="A2801" s="13" t="s">
        <v>11372</v>
      </c>
      <c r="B2801" s="13" t="s">
        <v>11371</v>
      </c>
      <c r="D2801" s="13" t="s">
        <v>11371</v>
      </c>
      <c r="E2801" s="13" t="s">
        <v>11372</v>
      </c>
      <c r="F2801" s="13" t="s">
        <v>1692</v>
      </c>
      <c r="G2801" s="13" t="s">
        <v>115</v>
      </c>
      <c r="H2801" s="13" t="s">
        <v>186</v>
      </c>
      <c r="I2801" s="13" t="s">
        <v>12877</v>
      </c>
      <c r="J2801" s="13" t="s">
        <v>11373</v>
      </c>
      <c r="K2801" s="13">
        <v>0</v>
      </c>
      <c r="L2801" s="13">
        <v>0</v>
      </c>
      <c r="M2801" s="12" t="s">
        <v>29</v>
      </c>
      <c r="N2801" s="12" t="s">
        <v>9147</v>
      </c>
      <c r="O2801" s="12" t="s">
        <v>1692</v>
      </c>
    </row>
    <row r="2802" spans="1:15">
      <c r="A2802" s="13" t="s">
        <v>11374</v>
      </c>
      <c r="B2802" s="13" t="s">
        <v>7419</v>
      </c>
      <c r="D2802" s="13" t="s">
        <v>7419</v>
      </c>
      <c r="E2802" s="13" t="s">
        <v>11374</v>
      </c>
      <c r="F2802" s="13" t="s">
        <v>11375</v>
      </c>
      <c r="G2802" s="13" t="s">
        <v>115</v>
      </c>
      <c r="H2802" s="13" t="s">
        <v>186</v>
      </c>
      <c r="I2802" s="13" t="s">
        <v>12877</v>
      </c>
      <c r="J2802" s="13" t="s">
        <v>11376</v>
      </c>
      <c r="K2802" s="13">
        <v>89532132</v>
      </c>
      <c r="L2802" s="13">
        <v>0</v>
      </c>
      <c r="M2802" s="12" t="s">
        <v>29</v>
      </c>
      <c r="N2802" s="12" t="s">
        <v>9212</v>
      </c>
      <c r="O2802" s="12" t="s">
        <v>11375</v>
      </c>
    </row>
    <row r="2803" spans="1:15">
      <c r="A2803" s="13" t="s">
        <v>11377</v>
      </c>
      <c r="B2803" s="13" t="s">
        <v>8977</v>
      </c>
      <c r="D2803" s="13" t="s">
        <v>8977</v>
      </c>
      <c r="E2803" s="13" t="s">
        <v>11377</v>
      </c>
      <c r="F2803" s="13" t="s">
        <v>11378</v>
      </c>
      <c r="G2803" s="13" t="s">
        <v>115</v>
      </c>
      <c r="H2803" s="13" t="s">
        <v>5</v>
      </c>
      <c r="I2803" s="13" t="s">
        <v>12877</v>
      </c>
      <c r="J2803" s="13" t="s">
        <v>11379</v>
      </c>
      <c r="K2803" s="13">
        <v>27355041</v>
      </c>
      <c r="L2803" s="13">
        <v>27355041</v>
      </c>
      <c r="M2803" s="12" t="s">
        <v>29</v>
      </c>
      <c r="N2803" s="12" t="s">
        <v>11051</v>
      </c>
      <c r="O2803" s="12" t="s">
        <v>11378</v>
      </c>
    </row>
    <row r="2804" spans="1:15">
      <c r="A2804" s="13" t="s">
        <v>11380</v>
      </c>
      <c r="B2804" s="13" t="s">
        <v>8978</v>
      </c>
      <c r="D2804" s="13" t="s">
        <v>8978</v>
      </c>
      <c r="E2804" s="13" t="s">
        <v>11380</v>
      </c>
      <c r="F2804" s="13" t="s">
        <v>11381</v>
      </c>
      <c r="G2804" s="13" t="s">
        <v>115</v>
      </c>
      <c r="H2804" s="13" t="s">
        <v>17</v>
      </c>
      <c r="I2804" s="13" t="s">
        <v>12877</v>
      </c>
      <c r="J2804" s="13" t="s">
        <v>11382</v>
      </c>
      <c r="K2804" s="13">
        <v>27322143</v>
      </c>
      <c r="L2804" s="13">
        <v>27322143</v>
      </c>
      <c r="M2804" s="12" t="s">
        <v>29</v>
      </c>
      <c r="N2804" s="12" t="s">
        <v>2635</v>
      </c>
      <c r="O2804" s="12" t="s">
        <v>11381</v>
      </c>
    </row>
    <row r="2805" spans="1:15">
      <c r="A2805" s="13" t="s">
        <v>11383</v>
      </c>
      <c r="B2805" s="13" t="s">
        <v>7228</v>
      </c>
      <c r="D2805" s="13" t="s">
        <v>7228</v>
      </c>
      <c r="E2805" s="13" t="s">
        <v>11383</v>
      </c>
      <c r="F2805" s="13" t="s">
        <v>226</v>
      </c>
      <c r="G2805" s="13" t="s">
        <v>115</v>
      </c>
      <c r="H2805" s="13" t="s">
        <v>14</v>
      </c>
      <c r="I2805" s="13" t="s">
        <v>12877</v>
      </c>
      <c r="J2805" s="13" t="s">
        <v>11384</v>
      </c>
      <c r="K2805" s="13">
        <v>0</v>
      </c>
      <c r="L2805" s="13">
        <v>0</v>
      </c>
      <c r="M2805" s="12" t="s">
        <v>29</v>
      </c>
      <c r="N2805" s="12" t="s">
        <v>1616</v>
      </c>
      <c r="O2805" s="12" t="s">
        <v>226</v>
      </c>
    </row>
    <row r="2806" spans="1:15">
      <c r="A2806" s="13" t="s">
        <v>11386</v>
      </c>
      <c r="B2806" s="13" t="s">
        <v>11385</v>
      </c>
      <c r="D2806" s="13" t="s">
        <v>11385</v>
      </c>
      <c r="E2806" s="13" t="s">
        <v>11386</v>
      </c>
      <c r="F2806" s="13" t="s">
        <v>11387</v>
      </c>
      <c r="G2806" s="13" t="s">
        <v>490</v>
      </c>
      <c r="H2806" s="13" t="s">
        <v>5</v>
      </c>
      <c r="I2806" s="13" t="s">
        <v>12877</v>
      </c>
      <c r="J2806" s="13" t="s">
        <v>11388</v>
      </c>
      <c r="K2806" s="13">
        <v>87614292</v>
      </c>
      <c r="L2806" s="13">
        <v>0</v>
      </c>
      <c r="M2806" s="12" t="s">
        <v>29</v>
      </c>
      <c r="N2806" s="12" t="s">
        <v>909</v>
      </c>
      <c r="O2806" s="12" t="s">
        <v>11387</v>
      </c>
    </row>
    <row r="2807" spans="1:15">
      <c r="A2807" s="13" t="s">
        <v>11390</v>
      </c>
      <c r="B2807" s="13" t="s">
        <v>11389</v>
      </c>
      <c r="D2807" s="13" t="s">
        <v>11389</v>
      </c>
      <c r="E2807" s="13" t="s">
        <v>11390</v>
      </c>
      <c r="F2807" s="13" t="s">
        <v>11391</v>
      </c>
      <c r="G2807" s="13" t="s">
        <v>490</v>
      </c>
      <c r="H2807" s="13" t="s">
        <v>5</v>
      </c>
      <c r="I2807" s="13" t="s">
        <v>12877</v>
      </c>
      <c r="J2807" s="13" t="s">
        <v>13534</v>
      </c>
      <c r="K2807" s="13">
        <v>25466131</v>
      </c>
      <c r="L2807" s="13">
        <v>0</v>
      </c>
      <c r="M2807" s="12" t="s">
        <v>29</v>
      </c>
      <c r="N2807" s="12" t="s">
        <v>2686</v>
      </c>
      <c r="O2807" s="12" t="s">
        <v>11391</v>
      </c>
    </row>
    <row r="2808" spans="1:15">
      <c r="A2808" s="13" t="s">
        <v>13535</v>
      </c>
      <c r="B2808" s="13" t="s">
        <v>7520</v>
      </c>
      <c r="D2808" s="13" t="s">
        <v>7520</v>
      </c>
      <c r="E2808" s="13" t="s">
        <v>13535</v>
      </c>
      <c r="F2808" s="13" t="s">
        <v>639</v>
      </c>
      <c r="G2808" s="13" t="s">
        <v>490</v>
      </c>
      <c r="H2808" s="13" t="s">
        <v>5</v>
      </c>
      <c r="I2808" s="13" t="s">
        <v>12877</v>
      </c>
      <c r="J2808" s="13" t="s">
        <v>13536</v>
      </c>
      <c r="K2808" s="13">
        <v>0</v>
      </c>
      <c r="L2808" s="13">
        <v>0</v>
      </c>
      <c r="M2808" s="12" t="s">
        <v>29</v>
      </c>
      <c r="N2808" s="12" t="s">
        <v>13537</v>
      </c>
      <c r="O2808" s="12" t="s">
        <v>639</v>
      </c>
    </row>
    <row r="2809" spans="1:15">
      <c r="A2809" s="13" t="s">
        <v>11392</v>
      </c>
      <c r="B2809" s="13" t="s">
        <v>7366</v>
      </c>
      <c r="D2809" s="13" t="s">
        <v>7366</v>
      </c>
      <c r="E2809" s="13" t="s">
        <v>11392</v>
      </c>
      <c r="F2809" s="13" t="s">
        <v>2861</v>
      </c>
      <c r="G2809" s="13" t="s">
        <v>490</v>
      </c>
      <c r="H2809" s="13" t="s">
        <v>4</v>
      </c>
      <c r="I2809" s="13" t="s">
        <v>12877</v>
      </c>
      <c r="J2809" s="13" t="s">
        <v>11393</v>
      </c>
      <c r="K2809" s="13">
        <v>0</v>
      </c>
      <c r="L2809" s="13">
        <v>25412019</v>
      </c>
      <c r="M2809" s="12" t="s">
        <v>29</v>
      </c>
      <c r="N2809" s="12" t="s">
        <v>7145</v>
      </c>
      <c r="O2809" s="12" t="s">
        <v>2861</v>
      </c>
    </row>
    <row r="2810" spans="1:15">
      <c r="A2810" s="13" t="s">
        <v>11394</v>
      </c>
      <c r="B2810" s="13" t="s">
        <v>7275</v>
      </c>
      <c r="D2810" s="13" t="s">
        <v>7275</v>
      </c>
      <c r="E2810" s="13" t="s">
        <v>11394</v>
      </c>
      <c r="F2810" s="13" t="s">
        <v>11395</v>
      </c>
      <c r="G2810" s="13" t="s">
        <v>490</v>
      </c>
      <c r="H2810" s="13" t="s">
        <v>4</v>
      </c>
      <c r="I2810" s="13" t="s">
        <v>12877</v>
      </c>
      <c r="J2810" s="13" t="s">
        <v>11396</v>
      </c>
      <c r="K2810" s="13">
        <v>85998892</v>
      </c>
      <c r="L2810" s="13">
        <v>0</v>
      </c>
      <c r="M2810" s="12" t="s">
        <v>29</v>
      </c>
      <c r="N2810" s="12" t="s">
        <v>3194</v>
      </c>
      <c r="O2810" s="12" t="s">
        <v>11395</v>
      </c>
    </row>
    <row r="2811" spans="1:15">
      <c r="A2811" s="13" t="s">
        <v>11397</v>
      </c>
      <c r="B2811" s="13" t="s">
        <v>7428</v>
      </c>
      <c r="D2811" s="13" t="s">
        <v>7428</v>
      </c>
      <c r="E2811" s="13" t="s">
        <v>11397</v>
      </c>
      <c r="F2811" s="13" t="s">
        <v>64</v>
      </c>
      <c r="G2811" s="13" t="s">
        <v>490</v>
      </c>
      <c r="H2811" s="13" t="s">
        <v>3</v>
      </c>
      <c r="I2811" s="13" t="s">
        <v>12877</v>
      </c>
      <c r="J2811" s="13" t="s">
        <v>13538</v>
      </c>
      <c r="K2811" s="13">
        <v>0</v>
      </c>
      <c r="L2811" s="13">
        <v>0</v>
      </c>
      <c r="M2811" s="12" t="s">
        <v>29</v>
      </c>
      <c r="N2811" s="12" t="s">
        <v>11270</v>
      </c>
      <c r="O2811" s="12" t="s">
        <v>64</v>
      </c>
    </row>
    <row r="2812" spans="1:15">
      <c r="A2812" s="13" t="s">
        <v>11398</v>
      </c>
      <c r="B2812" s="13" t="s">
        <v>7515</v>
      </c>
      <c r="D2812" s="13" t="s">
        <v>7515</v>
      </c>
      <c r="E2812" s="13" t="s">
        <v>11398</v>
      </c>
      <c r="F2812" s="13" t="s">
        <v>11399</v>
      </c>
      <c r="G2812" s="13" t="s">
        <v>490</v>
      </c>
      <c r="H2812" s="13" t="s">
        <v>3</v>
      </c>
      <c r="I2812" s="13" t="s">
        <v>12877</v>
      </c>
      <c r="J2812" s="13" t="s">
        <v>11400</v>
      </c>
      <c r="K2812" s="13">
        <v>25463718</v>
      </c>
      <c r="L2812" s="13">
        <v>0</v>
      </c>
      <c r="M2812" s="12" t="s">
        <v>29</v>
      </c>
      <c r="N2812" s="12" t="s">
        <v>11279</v>
      </c>
      <c r="O2812" s="12" t="s">
        <v>11399</v>
      </c>
    </row>
    <row r="2813" spans="1:15">
      <c r="A2813" s="13" t="s">
        <v>11402</v>
      </c>
      <c r="B2813" s="13" t="s">
        <v>11401</v>
      </c>
      <c r="D2813" s="13" t="s">
        <v>11401</v>
      </c>
      <c r="E2813" s="13" t="s">
        <v>11402</v>
      </c>
      <c r="F2813" s="13" t="s">
        <v>11403</v>
      </c>
      <c r="G2813" s="13" t="s">
        <v>490</v>
      </c>
      <c r="H2813" s="13" t="s">
        <v>3</v>
      </c>
      <c r="I2813" s="13" t="s">
        <v>12877</v>
      </c>
      <c r="J2813" s="13" t="s">
        <v>13539</v>
      </c>
      <c r="K2813" s="13">
        <v>22005021</v>
      </c>
      <c r="L2813" s="13">
        <v>0</v>
      </c>
      <c r="M2813" s="12" t="s">
        <v>29</v>
      </c>
      <c r="N2813" s="12" t="s">
        <v>3168</v>
      </c>
      <c r="O2813" s="12" t="s">
        <v>11403</v>
      </c>
    </row>
    <row r="2814" spans="1:15">
      <c r="A2814" s="13" t="s">
        <v>11404</v>
      </c>
      <c r="B2814" s="13" t="s">
        <v>7625</v>
      </c>
      <c r="D2814" s="13" t="s">
        <v>7625</v>
      </c>
      <c r="E2814" s="13" t="s">
        <v>11404</v>
      </c>
      <c r="F2814" s="13" t="s">
        <v>11405</v>
      </c>
      <c r="G2814" s="13" t="s">
        <v>490</v>
      </c>
      <c r="H2814" s="13" t="s">
        <v>3</v>
      </c>
      <c r="I2814" s="13" t="s">
        <v>12877</v>
      </c>
      <c r="J2814" s="13" t="s">
        <v>13540</v>
      </c>
      <c r="K2814" s="13">
        <v>25463887</v>
      </c>
      <c r="L2814" s="13">
        <v>0</v>
      </c>
      <c r="M2814" s="12" t="s">
        <v>29</v>
      </c>
      <c r="N2814" s="12" t="s">
        <v>3169</v>
      </c>
      <c r="O2814" s="12" t="s">
        <v>11405</v>
      </c>
    </row>
    <row r="2815" spans="1:15">
      <c r="A2815" s="13" t="s">
        <v>11406</v>
      </c>
      <c r="B2815" s="13" t="s">
        <v>9373</v>
      </c>
      <c r="D2815" s="13" t="s">
        <v>9373</v>
      </c>
      <c r="E2815" s="13" t="s">
        <v>11406</v>
      </c>
      <c r="F2815" s="13" t="s">
        <v>656</v>
      </c>
      <c r="G2815" s="13" t="s">
        <v>490</v>
      </c>
      <c r="H2815" s="13" t="s">
        <v>3</v>
      </c>
      <c r="I2815" s="13" t="s">
        <v>12877</v>
      </c>
      <c r="J2815" s="13" t="s">
        <v>13541</v>
      </c>
      <c r="K2815" s="13">
        <v>25462555</v>
      </c>
      <c r="L2815" s="13">
        <v>0</v>
      </c>
      <c r="M2815" s="12" t="s">
        <v>29</v>
      </c>
      <c r="N2815" s="12" t="s">
        <v>465</v>
      </c>
      <c r="O2815" s="12" t="s">
        <v>656</v>
      </c>
    </row>
    <row r="2816" spans="1:15">
      <c r="A2816" s="13" t="s">
        <v>11407</v>
      </c>
      <c r="B2816" s="13" t="s">
        <v>7624</v>
      </c>
      <c r="D2816" s="13" t="s">
        <v>7624</v>
      </c>
      <c r="E2816" s="13" t="s">
        <v>11407</v>
      </c>
      <c r="F2816" s="13" t="s">
        <v>8686</v>
      </c>
      <c r="G2816" s="13" t="s">
        <v>43</v>
      </c>
      <c r="H2816" s="13" t="s">
        <v>9</v>
      </c>
      <c r="I2816" s="13" t="s">
        <v>12877</v>
      </c>
      <c r="J2816" s="13" t="s">
        <v>13542</v>
      </c>
      <c r="K2816" s="13">
        <v>25444589</v>
      </c>
      <c r="L2816" s="13">
        <v>0</v>
      </c>
      <c r="M2816" s="12" t="s">
        <v>29</v>
      </c>
      <c r="N2816" s="12" t="s">
        <v>101</v>
      </c>
      <c r="O2816" s="12" t="s">
        <v>8686</v>
      </c>
    </row>
    <row r="2817" spans="1:15">
      <c r="A2817" s="13" t="s">
        <v>11408</v>
      </c>
      <c r="B2817" s="13" t="s">
        <v>7356</v>
      </c>
      <c r="D2817" s="13" t="s">
        <v>7356</v>
      </c>
      <c r="E2817" s="13" t="s">
        <v>11408</v>
      </c>
      <c r="F2817" s="13" t="s">
        <v>11409</v>
      </c>
      <c r="G2817" s="13" t="s">
        <v>43</v>
      </c>
      <c r="H2817" s="13" t="s">
        <v>9</v>
      </c>
      <c r="I2817" s="13" t="s">
        <v>12877</v>
      </c>
      <c r="J2817" s="13" t="s">
        <v>11410</v>
      </c>
      <c r="K2817" s="13">
        <v>24104951</v>
      </c>
      <c r="L2817" s="13">
        <v>0</v>
      </c>
      <c r="M2817" s="12" t="s">
        <v>29</v>
      </c>
      <c r="N2817" s="12" t="s">
        <v>8194</v>
      </c>
      <c r="O2817" s="12" t="s">
        <v>11409</v>
      </c>
    </row>
    <row r="2818" spans="1:15">
      <c r="A2818" s="13" t="s">
        <v>11411</v>
      </c>
      <c r="B2818" s="13" t="s">
        <v>7358</v>
      </c>
      <c r="D2818" s="13" t="s">
        <v>7358</v>
      </c>
      <c r="E2818" s="13" t="s">
        <v>11411</v>
      </c>
      <c r="F2818" s="13" t="s">
        <v>372</v>
      </c>
      <c r="G2818" s="13" t="s">
        <v>43</v>
      </c>
      <c r="H2818" s="13" t="s">
        <v>9</v>
      </c>
      <c r="I2818" s="13" t="s">
        <v>12877</v>
      </c>
      <c r="J2818" s="13" t="s">
        <v>13543</v>
      </c>
      <c r="K2818" s="13">
        <v>22005316</v>
      </c>
      <c r="L2818" s="13">
        <v>0</v>
      </c>
      <c r="M2818" s="12" t="s">
        <v>29</v>
      </c>
      <c r="N2818" s="12" t="s">
        <v>10580</v>
      </c>
      <c r="O2818" s="12" t="s">
        <v>372</v>
      </c>
    </row>
    <row r="2819" spans="1:15">
      <c r="A2819" s="13" t="s">
        <v>11413</v>
      </c>
      <c r="B2819" s="13" t="s">
        <v>11412</v>
      </c>
      <c r="D2819" s="13" t="s">
        <v>11412</v>
      </c>
      <c r="E2819" s="13" t="s">
        <v>11413</v>
      </c>
      <c r="F2819" s="13" t="s">
        <v>2215</v>
      </c>
      <c r="G2819" s="13" t="s">
        <v>74</v>
      </c>
      <c r="H2819" s="13" t="s">
        <v>12</v>
      </c>
      <c r="I2819" s="13" t="s">
        <v>12877</v>
      </c>
      <c r="J2819" s="13" t="s">
        <v>11414</v>
      </c>
      <c r="K2819" s="13">
        <v>24468679</v>
      </c>
      <c r="L2819" s="13">
        <v>0</v>
      </c>
      <c r="M2819" s="12" t="s">
        <v>29</v>
      </c>
      <c r="N2819" s="12" t="s">
        <v>8271</v>
      </c>
      <c r="O2819" s="12" t="s">
        <v>2215</v>
      </c>
    </row>
    <row r="2820" spans="1:15">
      <c r="A2820" s="13" t="s">
        <v>11417</v>
      </c>
      <c r="B2820" s="13" t="s">
        <v>11416</v>
      </c>
      <c r="D2820" s="13" t="s">
        <v>11416</v>
      </c>
      <c r="E2820" s="13" t="s">
        <v>11417</v>
      </c>
      <c r="F2820" s="13" t="s">
        <v>1100</v>
      </c>
      <c r="G2820" s="13" t="s">
        <v>10753</v>
      </c>
      <c r="H2820" s="13" t="s">
        <v>4</v>
      </c>
      <c r="I2820" s="13" t="s">
        <v>12877</v>
      </c>
      <c r="J2820" s="13" t="s">
        <v>11418</v>
      </c>
      <c r="K2820" s="13">
        <v>88587497</v>
      </c>
      <c r="L2820" s="13">
        <v>0</v>
      </c>
      <c r="M2820" s="12" t="s">
        <v>29</v>
      </c>
      <c r="N2820" s="12" t="s">
        <v>1001</v>
      </c>
      <c r="O2820" s="12" t="s">
        <v>1100</v>
      </c>
    </row>
    <row r="2821" spans="1:15">
      <c r="A2821" s="13" t="s">
        <v>11421</v>
      </c>
      <c r="B2821" s="13" t="s">
        <v>11420</v>
      </c>
      <c r="D2821" s="13" t="s">
        <v>11420</v>
      </c>
      <c r="E2821" s="13" t="s">
        <v>11421</v>
      </c>
      <c r="F2821" s="13" t="s">
        <v>11422</v>
      </c>
      <c r="G2821" s="13" t="s">
        <v>10753</v>
      </c>
      <c r="H2821" s="13" t="s">
        <v>7</v>
      </c>
      <c r="I2821" s="13" t="s">
        <v>12877</v>
      </c>
      <c r="J2821" s="13" t="s">
        <v>12112</v>
      </c>
      <c r="K2821" s="13">
        <v>63658321</v>
      </c>
      <c r="L2821" s="13">
        <v>0</v>
      </c>
      <c r="M2821" s="12" t="s">
        <v>29</v>
      </c>
      <c r="N2821" s="12" t="s">
        <v>7071</v>
      </c>
      <c r="O2821" s="12" t="s">
        <v>11422</v>
      </c>
    </row>
    <row r="2822" spans="1:15">
      <c r="A2822" s="13" t="s">
        <v>11424</v>
      </c>
      <c r="B2822" s="13" t="s">
        <v>11423</v>
      </c>
      <c r="D2822" s="13" t="s">
        <v>11423</v>
      </c>
      <c r="E2822" s="13" t="s">
        <v>11424</v>
      </c>
      <c r="F2822" s="13" t="s">
        <v>11425</v>
      </c>
      <c r="G2822" s="13" t="s">
        <v>10753</v>
      </c>
      <c r="H2822" s="13" t="s">
        <v>7</v>
      </c>
      <c r="I2822" s="13" t="s">
        <v>12877</v>
      </c>
      <c r="J2822" s="13" t="s">
        <v>13545</v>
      </c>
      <c r="K2822" s="13">
        <v>22002896</v>
      </c>
      <c r="L2822" s="13">
        <v>0</v>
      </c>
      <c r="M2822" s="12" t="s">
        <v>29</v>
      </c>
      <c r="N2822" s="12" t="s">
        <v>11426</v>
      </c>
      <c r="O2822" s="12" t="s">
        <v>11425</v>
      </c>
    </row>
    <row r="2823" spans="1:15">
      <c r="A2823" s="13" t="s">
        <v>11427</v>
      </c>
      <c r="B2823" s="13" t="s">
        <v>10002</v>
      </c>
      <c r="D2823" s="13" t="s">
        <v>10002</v>
      </c>
      <c r="E2823" s="13" t="s">
        <v>11427</v>
      </c>
      <c r="F2823" s="13" t="s">
        <v>11428</v>
      </c>
      <c r="G2823" s="13" t="s">
        <v>10753</v>
      </c>
      <c r="H2823" s="13" t="s">
        <v>9</v>
      </c>
      <c r="I2823" s="13" t="s">
        <v>12877</v>
      </c>
      <c r="J2823" s="13" t="s">
        <v>11429</v>
      </c>
      <c r="K2823" s="13">
        <v>22001768</v>
      </c>
      <c r="L2823" s="13">
        <v>0</v>
      </c>
      <c r="M2823" s="12" t="s">
        <v>29</v>
      </c>
      <c r="N2823" s="12" t="s">
        <v>5622</v>
      </c>
      <c r="O2823" s="12" t="s">
        <v>11428</v>
      </c>
    </row>
    <row r="2824" spans="1:15">
      <c r="A2824" s="13" t="s">
        <v>11430</v>
      </c>
      <c r="B2824" s="13" t="s">
        <v>7230</v>
      </c>
      <c r="D2824" s="13" t="s">
        <v>7230</v>
      </c>
      <c r="E2824" s="13" t="s">
        <v>11430</v>
      </c>
      <c r="F2824" s="13" t="s">
        <v>11431</v>
      </c>
      <c r="G2824" s="13" t="s">
        <v>10753</v>
      </c>
      <c r="H2824" s="13" t="s">
        <v>12</v>
      </c>
      <c r="I2824" s="13" t="s">
        <v>12877</v>
      </c>
      <c r="J2824" s="13" t="s">
        <v>11432</v>
      </c>
      <c r="K2824" s="13">
        <v>21029280</v>
      </c>
      <c r="L2824" s="13">
        <v>0</v>
      </c>
      <c r="M2824" s="12" t="s">
        <v>29</v>
      </c>
      <c r="N2824" s="12" t="s">
        <v>10477</v>
      </c>
      <c r="O2824" s="12" t="s">
        <v>11431</v>
      </c>
    </row>
    <row r="2825" spans="1:15">
      <c r="A2825" s="13" t="s">
        <v>11434</v>
      </c>
      <c r="B2825" s="13" t="s">
        <v>11433</v>
      </c>
      <c r="D2825" s="13" t="s">
        <v>11433</v>
      </c>
      <c r="E2825" s="13" t="s">
        <v>11434</v>
      </c>
      <c r="F2825" s="13" t="s">
        <v>11435</v>
      </c>
      <c r="G2825" s="13" t="s">
        <v>10753</v>
      </c>
      <c r="H2825" s="13" t="s">
        <v>12</v>
      </c>
      <c r="I2825" s="13" t="s">
        <v>12877</v>
      </c>
      <c r="J2825" s="13" t="s">
        <v>11436</v>
      </c>
      <c r="K2825" s="13">
        <v>0</v>
      </c>
      <c r="L2825" s="13">
        <v>0</v>
      </c>
      <c r="M2825" s="12" t="s">
        <v>29</v>
      </c>
      <c r="N2825" s="12" t="s">
        <v>5669</v>
      </c>
      <c r="O2825" s="12" t="s">
        <v>11435</v>
      </c>
    </row>
    <row r="2826" spans="1:15">
      <c r="A2826" s="13" t="s">
        <v>11438</v>
      </c>
      <c r="B2826" s="13" t="s">
        <v>11437</v>
      </c>
      <c r="D2826" s="13" t="s">
        <v>11437</v>
      </c>
      <c r="E2826" s="13" t="s">
        <v>11438</v>
      </c>
      <c r="F2826" s="13" t="s">
        <v>2586</v>
      </c>
      <c r="G2826" s="13" t="s">
        <v>185</v>
      </c>
      <c r="H2826" s="13" t="s">
        <v>17</v>
      </c>
      <c r="I2826" s="13" t="s">
        <v>12877</v>
      </c>
      <c r="J2826" s="13" t="s">
        <v>11439</v>
      </c>
      <c r="K2826" s="13">
        <v>24788136</v>
      </c>
      <c r="L2826" s="13">
        <v>0</v>
      </c>
      <c r="M2826" s="12" t="s">
        <v>29</v>
      </c>
      <c r="N2826" s="12" t="s">
        <v>2478</v>
      </c>
      <c r="O2826" s="12" t="s">
        <v>2586</v>
      </c>
    </row>
    <row r="2827" spans="1:15">
      <c r="A2827" s="13" t="s">
        <v>11441</v>
      </c>
      <c r="B2827" s="13" t="s">
        <v>11440</v>
      </c>
      <c r="D2827" s="13" t="s">
        <v>11440</v>
      </c>
      <c r="E2827" s="13" t="s">
        <v>11441</v>
      </c>
      <c r="F2827" s="13" t="s">
        <v>11442</v>
      </c>
      <c r="G2827" s="13" t="s">
        <v>185</v>
      </c>
      <c r="H2827" s="13" t="s">
        <v>13</v>
      </c>
      <c r="I2827" s="13" t="s">
        <v>12877</v>
      </c>
      <c r="J2827" s="13" t="s">
        <v>11443</v>
      </c>
      <c r="K2827" s="13">
        <v>41051037</v>
      </c>
      <c r="L2827" s="13">
        <v>0</v>
      </c>
      <c r="M2827" s="12" t="s">
        <v>29</v>
      </c>
      <c r="N2827" s="12" t="s">
        <v>888</v>
      </c>
      <c r="O2827" s="12" t="s">
        <v>11442</v>
      </c>
    </row>
    <row r="2828" spans="1:15">
      <c r="A2828" s="13" t="s">
        <v>11444</v>
      </c>
      <c r="B2828" s="13" t="s">
        <v>7240</v>
      </c>
      <c r="D2828" s="13" t="s">
        <v>7240</v>
      </c>
      <c r="E2828" s="13" t="s">
        <v>11444</v>
      </c>
      <c r="F2828" s="13" t="s">
        <v>2728</v>
      </c>
      <c r="G2828" s="13" t="s">
        <v>185</v>
      </c>
      <c r="H2828" s="13" t="s">
        <v>13</v>
      </c>
      <c r="I2828" s="13" t="s">
        <v>12877</v>
      </c>
      <c r="J2828" s="13" t="s">
        <v>13546</v>
      </c>
      <c r="K2828" s="13">
        <v>41051070</v>
      </c>
      <c r="L2828" s="13">
        <v>0</v>
      </c>
      <c r="M2828" s="12" t="s">
        <v>29</v>
      </c>
      <c r="N2828" s="12" t="s">
        <v>11445</v>
      </c>
      <c r="O2828" s="12" t="s">
        <v>2728</v>
      </c>
    </row>
    <row r="2829" spans="1:15">
      <c r="A2829" s="13" t="s">
        <v>11446</v>
      </c>
      <c r="B2829" s="13" t="s">
        <v>7517</v>
      </c>
      <c r="D2829" s="13" t="s">
        <v>7517</v>
      </c>
      <c r="E2829" s="13" t="s">
        <v>11446</v>
      </c>
      <c r="F2829" s="13" t="s">
        <v>75</v>
      </c>
      <c r="G2829" s="13" t="s">
        <v>185</v>
      </c>
      <c r="H2829" s="13" t="s">
        <v>5</v>
      </c>
      <c r="I2829" s="13" t="s">
        <v>12877</v>
      </c>
      <c r="J2829" s="13" t="s">
        <v>13547</v>
      </c>
      <c r="K2829" s="13">
        <v>85313233</v>
      </c>
      <c r="L2829" s="13">
        <v>0</v>
      </c>
      <c r="M2829" s="12" t="s">
        <v>29</v>
      </c>
      <c r="N2829" s="12" t="s">
        <v>1041</v>
      </c>
      <c r="O2829" s="12" t="s">
        <v>75</v>
      </c>
    </row>
    <row r="2830" spans="1:15">
      <c r="A2830" s="13" t="s">
        <v>11448</v>
      </c>
      <c r="B2830" s="13" t="s">
        <v>11447</v>
      </c>
      <c r="D2830" s="13" t="s">
        <v>11447</v>
      </c>
      <c r="E2830" s="13" t="s">
        <v>11448</v>
      </c>
      <c r="F2830" s="13" t="s">
        <v>133</v>
      </c>
      <c r="G2830" s="13" t="s">
        <v>185</v>
      </c>
      <c r="H2830" s="13" t="s">
        <v>14</v>
      </c>
      <c r="I2830" s="13" t="s">
        <v>12877</v>
      </c>
      <c r="J2830" s="13" t="s">
        <v>10573</v>
      </c>
      <c r="K2830" s="13">
        <v>41051067</v>
      </c>
      <c r="L2830" s="13">
        <v>0</v>
      </c>
      <c r="M2830" s="12" t="s">
        <v>29</v>
      </c>
      <c r="N2830" s="12" t="s">
        <v>10735</v>
      </c>
      <c r="O2830" s="12" t="s">
        <v>133</v>
      </c>
    </row>
    <row r="2831" spans="1:15">
      <c r="A2831" s="13" t="s">
        <v>11449</v>
      </c>
      <c r="B2831" s="13" t="s">
        <v>10523</v>
      </c>
      <c r="D2831" s="13" t="s">
        <v>10523</v>
      </c>
      <c r="E2831" s="13" t="s">
        <v>11449</v>
      </c>
      <c r="F2831" s="13" t="s">
        <v>11450</v>
      </c>
      <c r="G2831" s="13" t="s">
        <v>116</v>
      </c>
      <c r="H2831" s="13" t="s">
        <v>9</v>
      </c>
      <c r="I2831" s="13" t="s">
        <v>12877</v>
      </c>
      <c r="J2831" s="13" t="s">
        <v>11451</v>
      </c>
      <c r="K2831" s="13">
        <v>26471279</v>
      </c>
      <c r="L2831" s="13">
        <v>26471279</v>
      </c>
      <c r="M2831" s="12" t="s">
        <v>29</v>
      </c>
      <c r="N2831" s="12" t="s">
        <v>4793</v>
      </c>
      <c r="O2831" s="12" t="s">
        <v>11450</v>
      </c>
    </row>
    <row r="2832" spans="1:15">
      <c r="A2832" s="13" t="s">
        <v>11452</v>
      </c>
      <c r="B2832" s="13" t="s">
        <v>8895</v>
      </c>
      <c r="D2832" s="13" t="s">
        <v>8895</v>
      </c>
      <c r="E2832" s="13" t="s">
        <v>11452</v>
      </c>
      <c r="F2832" s="13" t="s">
        <v>11453</v>
      </c>
      <c r="G2832" s="13" t="s">
        <v>116</v>
      </c>
      <c r="H2832" s="13" t="s">
        <v>6</v>
      </c>
      <c r="I2832" s="13" t="s">
        <v>12877</v>
      </c>
      <c r="J2832" s="13" t="s">
        <v>13548</v>
      </c>
      <c r="K2832" s="13">
        <v>26391130</v>
      </c>
      <c r="L2832" s="13">
        <v>0</v>
      </c>
      <c r="M2832" s="12" t="s">
        <v>29</v>
      </c>
      <c r="N2832" s="12" t="s">
        <v>11454</v>
      </c>
      <c r="O2832" s="12" t="s">
        <v>11453</v>
      </c>
    </row>
    <row r="2833" spans="1:15">
      <c r="A2833" s="13" t="s">
        <v>11455</v>
      </c>
      <c r="B2833" s="13" t="s">
        <v>7226</v>
      </c>
      <c r="D2833" s="13" t="s">
        <v>7226</v>
      </c>
      <c r="E2833" s="13" t="s">
        <v>11455</v>
      </c>
      <c r="F2833" s="13" t="s">
        <v>174</v>
      </c>
      <c r="G2833" s="13" t="s">
        <v>792</v>
      </c>
      <c r="H2833" s="13" t="s">
        <v>5</v>
      </c>
      <c r="I2833" s="13" t="s">
        <v>12877</v>
      </c>
      <c r="J2833" s="13" t="s">
        <v>11456</v>
      </c>
      <c r="K2833" s="13">
        <v>26731356</v>
      </c>
      <c r="L2833" s="13">
        <v>0</v>
      </c>
      <c r="M2833" s="12" t="s">
        <v>29</v>
      </c>
      <c r="N2833" s="12" t="s">
        <v>4133</v>
      </c>
      <c r="O2833" s="12" t="s">
        <v>174</v>
      </c>
    </row>
    <row r="2834" spans="1:15">
      <c r="A2834" s="13" t="s">
        <v>11458</v>
      </c>
      <c r="B2834" s="13" t="s">
        <v>11457</v>
      </c>
      <c r="D2834" s="13" t="s">
        <v>11457</v>
      </c>
      <c r="E2834" s="13" t="s">
        <v>11458</v>
      </c>
      <c r="F2834" s="13" t="s">
        <v>226</v>
      </c>
      <c r="G2834" s="13" t="s">
        <v>792</v>
      </c>
      <c r="H2834" s="13" t="s">
        <v>5</v>
      </c>
      <c r="I2834" s="13" t="s">
        <v>12877</v>
      </c>
      <c r="J2834" s="13" t="s">
        <v>11459</v>
      </c>
      <c r="K2834" s="13">
        <v>84372137</v>
      </c>
      <c r="L2834" s="13">
        <v>0</v>
      </c>
      <c r="M2834" s="12" t="s">
        <v>29</v>
      </c>
      <c r="N2834" s="12" t="s">
        <v>4159</v>
      </c>
      <c r="O2834" s="12" t="s">
        <v>226</v>
      </c>
    </row>
    <row r="2835" spans="1:15">
      <c r="A2835" s="13" t="s">
        <v>11460</v>
      </c>
      <c r="B2835" s="13" t="s">
        <v>8981</v>
      </c>
      <c r="D2835" s="13" t="s">
        <v>8981</v>
      </c>
      <c r="E2835" s="13" t="s">
        <v>11460</v>
      </c>
      <c r="F2835" s="13" t="s">
        <v>64</v>
      </c>
      <c r="G2835" s="13" t="s">
        <v>792</v>
      </c>
      <c r="H2835" s="13" t="s">
        <v>5</v>
      </c>
      <c r="I2835" s="13" t="s">
        <v>12877</v>
      </c>
      <c r="J2835" s="13" t="s">
        <v>11461</v>
      </c>
      <c r="K2835" s="13">
        <v>86470964</v>
      </c>
      <c r="L2835" s="13">
        <v>26711140</v>
      </c>
      <c r="M2835" s="12" t="s">
        <v>29</v>
      </c>
      <c r="N2835" s="12" t="s">
        <v>11462</v>
      </c>
      <c r="O2835" s="12" t="s">
        <v>1156</v>
      </c>
    </row>
    <row r="2836" spans="1:15">
      <c r="A2836" s="13" t="s">
        <v>11463</v>
      </c>
      <c r="B2836" s="13" t="s">
        <v>8982</v>
      </c>
      <c r="D2836" s="13" t="s">
        <v>8982</v>
      </c>
      <c r="E2836" s="13" t="s">
        <v>11463</v>
      </c>
      <c r="F2836" s="13" t="s">
        <v>11464</v>
      </c>
      <c r="G2836" s="13" t="s">
        <v>792</v>
      </c>
      <c r="H2836" s="13" t="s">
        <v>5</v>
      </c>
      <c r="I2836" s="13" t="s">
        <v>12877</v>
      </c>
      <c r="J2836" s="13" t="s">
        <v>11465</v>
      </c>
      <c r="K2836" s="13">
        <v>26711140</v>
      </c>
      <c r="L2836" s="13">
        <v>26711140</v>
      </c>
      <c r="M2836" s="12" t="s">
        <v>29</v>
      </c>
      <c r="N2836" s="12" t="s">
        <v>4021</v>
      </c>
      <c r="O2836" s="12" t="s">
        <v>11464</v>
      </c>
    </row>
    <row r="2837" spans="1:15">
      <c r="A2837" s="13" t="s">
        <v>11467</v>
      </c>
      <c r="B2837" s="13" t="s">
        <v>11466</v>
      </c>
      <c r="D2837" s="13" t="s">
        <v>11466</v>
      </c>
      <c r="E2837" s="13" t="s">
        <v>11467</v>
      </c>
      <c r="F2837" s="13" t="s">
        <v>2152</v>
      </c>
      <c r="G2837" s="13" t="s">
        <v>792</v>
      </c>
      <c r="H2837" s="13" t="s">
        <v>3</v>
      </c>
      <c r="I2837" s="13" t="s">
        <v>12877</v>
      </c>
      <c r="J2837" s="13" t="s">
        <v>11468</v>
      </c>
      <c r="K2837" s="13">
        <v>26799174</v>
      </c>
      <c r="L2837" s="13">
        <v>0</v>
      </c>
      <c r="M2837" s="12" t="s">
        <v>29</v>
      </c>
      <c r="N2837" s="12" t="s">
        <v>11469</v>
      </c>
      <c r="O2837" s="12" t="s">
        <v>2152</v>
      </c>
    </row>
    <row r="2838" spans="1:15">
      <c r="A2838" s="13" t="s">
        <v>11474</v>
      </c>
      <c r="B2838" s="13" t="s">
        <v>11473</v>
      </c>
      <c r="D2838" s="13" t="s">
        <v>11473</v>
      </c>
      <c r="E2838" s="13" t="s">
        <v>11474</v>
      </c>
      <c r="F2838" s="13" t="s">
        <v>4924</v>
      </c>
      <c r="G2838" s="13" t="s">
        <v>116</v>
      </c>
      <c r="H2838" s="13" t="s">
        <v>12</v>
      </c>
      <c r="I2838" s="13" t="s">
        <v>12877</v>
      </c>
      <c r="J2838" s="13" t="s">
        <v>13549</v>
      </c>
      <c r="K2838" s="13">
        <v>26630460</v>
      </c>
      <c r="L2838" s="13">
        <v>0</v>
      </c>
      <c r="M2838" s="12" t="s">
        <v>29</v>
      </c>
      <c r="N2838" s="12" t="s">
        <v>1839</v>
      </c>
      <c r="O2838" s="12" t="s">
        <v>4924</v>
      </c>
    </row>
    <row r="2839" spans="1:15">
      <c r="A2839" s="13" t="s">
        <v>11475</v>
      </c>
      <c r="B2839" s="13" t="s">
        <v>11322</v>
      </c>
      <c r="D2839" s="13" t="s">
        <v>11322</v>
      </c>
      <c r="E2839" s="13" t="s">
        <v>11475</v>
      </c>
      <c r="F2839" s="13" t="s">
        <v>11476</v>
      </c>
      <c r="G2839" s="13" t="s">
        <v>116</v>
      </c>
      <c r="H2839" s="13" t="s">
        <v>12</v>
      </c>
      <c r="I2839" s="13" t="s">
        <v>12877</v>
      </c>
      <c r="J2839" s="13" t="s">
        <v>11477</v>
      </c>
      <c r="K2839" s="13">
        <v>26369014</v>
      </c>
      <c r="L2839" s="13">
        <v>0</v>
      </c>
      <c r="M2839" s="12" t="s">
        <v>29</v>
      </c>
      <c r="N2839" s="12" t="s">
        <v>8539</v>
      </c>
      <c r="O2839" s="12" t="s">
        <v>11478</v>
      </c>
    </row>
    <row r="2840" spans="1:15">
      <c r="A2840" s="13" t="s">
        <v>11480</v>
      </c>
      <c r="B2840" s="13" t="s">
        <v>11479</v>
      </c>
      <c r="D2840" s="13" t="s">
        <v>11479</v>
      </c>
      <c r="E2840" s="13" t="s">
        <v>11480</v>
      </c>
      <c r="F2840" s="13" t="s">
        <v>1526</v>
      </c>
      <c r="G2840" s="13" t="s">
        <v>10749</v>
      </c>
      <c r="H2840" s="13" t="s">
        <v>6</v>
      </c>
      <c r="I2840" s="13" t="s">
        <v>12877</v>
      </c>
      <c r="J2840" s="13" t="s">
        <v>11481</v>
      </c>
      <c r="K2840" s="13">
        <v>22002161</v>
      </c>
      <c r="L2840" s="13">
        <v>88444530</v>
      </c>
      <c r="M2840" s="12" t="s">
        <v>29</v>
      </c>
      <c r="N2840" s="12" t="s">
        <v>1278</v>
      </c>
      <c r="O2840" s="12" t="s">
        <v>1526</v>
      </c>
    </row>
    <row r="2841" spans="1:15">
      <c r="A2841" s="13" t="s">
        <v>11483</v>
      </c>
      <c r="B2841" s="13" t="s">
        <v>11482</v>
      </c>
      <c r="D2841" s="13" t="s">
        <v>11482</v>
      </c>
      <c r="E2841" s="13" t="s">
        <v>11483</v>
      </c>
      <c r="F2841" s="13" t="s">
        <v>11484</v>
      </c>
      <c r="G2841" s="13" t="s">
        <v>10749</v>
      </c>
      <c r="H2841" s="13" t="s">
        <v>5</v>
      </c>
      <c r="I2841" s="13" t="s">
        <v>12877</v>
      </c>
      <c r="J2841" s="13" t="s">
        <v>11485</v>
      </c>
      <c r="K2841" s="13">
        <v>22001896</v>
      </c>
      <c r="L2841" s="13">
        <v>0</v>
      </c>
      <c r="M2841" s="12" t="s">
        <v>29</v>
      </c>
      <c r="N2841" s="12" t="s">
        <v>9553</v>
      </c>
      <c r="O2841" s="12" t="s">
        <v>11484</v>
      </c>
    </row>
    <row r="2842" spans="1:15">
      <c r="A2842" s="13" t="s">
        <v>11487</v>
      </c>
      <c r="B2842" s="13" t="s">
        <v>11486</v>
      </c>
      <c r="D2842" s="13" t="s">
        <v>11486</v>
      </c>
      <c r="E2842" s="13" t="s">
        <v>11487</v>
      </c>
      <c r="F2842" s="13" t="s">
        <v>11488</v>
      </c>
      <c r="G2842" s="13" t="s">
        <v>10749</v>
      </c>
      <c r="H2842" s="13" t="s">
        <v>5</v>
      </c>
      <c r="I2842" s="13" t="s">
        <v>12877</v>
      </c>
      <c r="J2842" s="13" t="s">
        <v>12113</v>
      </c>
      <c r="K2842" s="13">
        <v>22001069</v>
      </c>
      <c r="L2842" s="13">
        <v>0</v>
      </c>
      <c r="M2842" s="12" t="s">
        <v>29</v>
      </c>
      <c r="N2842" s="12" t="s">
        <v>8247</v>
      </c>
      <c r="O2842" s="12" t="s">
        <v>11488</v>
      </c>
    </row>
    <row r="2843" spans="1:15">
      <c r="A2843" s="13" t="s">
        <v>11489</v>
      </c>
      <c r="B2843" s="13" t="s">
        <v>8984</v>
      </c>
      <c r="D2843" s="13" t="s">
        <v>8984</v>
      </c>
      <c r="E2843" s="13" t="s">
        <v>11489</v>
      </c>
      <c r="F2843" s="13" t="s">
        <v>4351</v>
      </c>
      <c r="G2843" s="13" t="s">
        <v>10749</v>
      </c>
      <c r="H2843" s="13" t="s">
        <v>4</v>
      </c>
      <c r="I2843" s="13" t="s">
        <v>12877</v>
      </c>
      <c r="J2843" s="13" t="s">
        <v>13550</v>
      </c>
      <c r="K2843" s="13">
        <v>27300654</v>
      </c>
      <c r="L2843" s="13">
        <v>0</v>
      </c>
      <c r="M2843" s="12" t="s">
        <v>29</v>
      </c>
      <c r="N2843" s="12" t="s">
        <v>9552</v>
      </c>
      <c r="O2843" s="12" t="s">
        <v>11490</v>
      </c>
    </row>
    <row r="2844" spans="1:15">
      <c r="A2844" s="13" t="s">
        <v>11492</v>
      </c>
      <c r="B2844" s="13" t="s">
        <v>11491</v>
      </c>
      <c r="D2844" s="13" t="s">
        <v>11491</v>
      </c>
      <c r="E2844" s="13" t="s">
        <v>11492</v>
      </c>
      <c r="F2844" s="13" t="s">
        <v>11493</v>
      </c>
      <c r="G2844" s="13" t="s">
        <v>10749</v>
      </c>
      <c r="H2844" s="13" t="s">
        <v>18</v>
      </c>
      <c r="I2844" s="13" t="s">
        <v>12877</v>
      </c>
      <c r="J2844" s="13" t="s">
        <v>13551</v>
      </c>
      <c r="K2844" s="13">
        <v>86947985</v>
      </c>
      <c r="L2844" s="13">
        <v>0</v>
      </c>
      <c r="M2844" s="12" t="s">
        <v>29</v>
      </c>
      <c r="N2844" s="12" t="s">
        <v>11494</v>
      </c>
      <c r="O2844" s="12" t="s">
        <v>11493</v>
      </c>
    </row>
    <row r="2845" spans="1:15">
      <c r="A2845" s="13" t="s">
        <v>11495</v>
      </c>
      <c r="B2845" s="13" t="s">
        <v>8985</v>
      </c>
      <c r="D2845" s="13" t="s">
        <v>8985</v>
      </c>
      <c r="E2845" s="13" t="s">
        <v>11495</v>
      </c>
      <c r="F2845" s="13" t="s">
        <v>1350</v>
      </c>
      <c r="G2845" s="13" t="s">
        <v>10749</v>
      </c>
      <c r="H2845" s="13" t="s">
        <v>18</v>
      </c>
      <c r="I2845" s="13" t="s">
        <v>12877</v>
      </c>
      <c r="J2845" s="13" t="s">
        <v>11496</v>
      </c>
      <c r="K2845" s="13">
        <v>84891151</v>
      </c>
      <c r="L2845" s="13">
        <v>0</v>
      </c>
      <c r="M2845" s="12" t="s">
        <v>29</v>
      </c>
      <c r="N2845" s="12" t="s">
        <v>11497</v>
      </c>
      <c r="O2845" s="12" t="s">
        <v>1350</v>
      </c>
    </row>
    <row r="2846" spans="1:15">
      <c r="A2846" s="13" t="s">
        <v>11499</v>
      </c>
      <c r="B2846" s="13" t="s">
        <v>11498</v>
      </c>
      <c r="D2846" s="13" t="s">
        <v>11498</v>
      </c>
      <c r="E2846" s="13" t="s">
        <v>11499</v>
      </c>
      <c r="F2846" s="13" t="s">
        <v>11500</v>
      </c>
      <c r="G2846" s="13" t="s">
        <v>10749</v>
      </c>
      <c r="H2846" s="13" t="s">
        <v>18</v>
      </c>
      <c r="I2846" s="13" t="s">
        <v>12877</v>
      </c>
      <c r="J2846" s="13" t="s">
        <v>11501</v>
      </c>
      <c r="K2846" s="13">
        <v>84516026</v>
      </c>
      <c r="L2846" s="13">
        <v>0</v>
      </c>
      <c r="M2846" s="12" t="s">
        <v>29</v>
      </c>
      <c r="N2846" s="12" t="s">
        <v>1624</v>
      </c>
      <c r="O2846" s="12" t="s">
        <v>11500</v>
      </c>
    </row>
    <row r="2847" spans="1:15">
      <c r="A2847" s="13" t="s">
        <v>11509</v>
      </c>
      <c r="B2847" s="13" t="s">
        <v>11508</v>
      </c>
      <c r="D2847" s="13" t="s">
        <v>11508</v>
      </c>
      <c r="E2847" s="13" t="s">
        <v>11509</v>
      </c>
      <c r="F2847" s="13" t="s">
        <v>11510</v>
      </c>
      <c r="G2847" s="13" t="s">
        <v>792</v>
      </c>
      <c r="H2847" s="13" t="s">
        <v>6</v>
      </c>
      <c r="I2847" s="13" t="s">
        <v>12877</v>
      </c>
      <c r="J2847" s="13" t="s">
        <v>11511</v>
      </c>
      <c r="K2847" s="13">
        <v>26652614</v>
      </c>
      <c r="L2847" s="13">
        <v>0</v>
      </c>
      <c r="M2847" s="12" t="s">
        <v>29</v>
      </c>
      <c r="N2847" s="12" t="s">
        <v>9157</v>
      </c>
      <c r="O2847" s="12" t="s">
        <v>11510</v>
      </c>
    </row>
    <row r="2848" spans="1:15">
      <c r="A2848" s="13" t="s">
        <v>11512</v>
      </c>
      <c r="B2848" s="13" t="s">
        <v>8987</v>
      </c>
      <c r="D2848" s="13" t="s">
        <v>8987</v>
      </c>
      <c r="E2848" s="13" t="s">
        <v>11512</v>
      </c>
      <c r="F2848" s="13" t="s">
        <v>203</v>
      </c>
      <c r="G2848" s="13" t="s">
        <v>1654</v>
      </c>
      <c r="H2848" s="13" t="s">
        <v>4</v>
      </c>
      <c r="I2848" s="13" t="s">
        <v>12877</v>
      </c>
      <c r="J2848" s="13" t="s">
        <v>11513</v>
      </c>
      <c r="K2848" s="13">
        <v>26620197</v>
      </c>
      <c r="L2848" s="13">
        <v>0</v>
      </c>
      <c r="M2848" s="12" t="s">
        <v>29</v>
      </c>
      <c r="N2848" s="12" t="s">
        <v>8365</v>
      </c>
      <c r="O2848" s="12" t="s">
        <v>203</v>
      </c>
    </row>
    <row r="2849" spans="1:15">
      <c r="A2849" s="13" t="s">
        <v>11515</v>
      </c>
      <c r="B2849" s="13" t="s">
        <v>11514</v>
      </c>
      <c r="D2849" s="13" t="s">
        <v>11514</v>
      </c>
      <c r="E2849" s="13" t="s">
        <v>11515</v>
      </c>
      <c r="F2849" s="13" t="s">
        <v>754</v>
      </c>
      <c r="G2849" s="13" t="s">
        <v>1654</v>
      </c>
      <c r="H2849" s="13" t="s">
        <v>3</v>
      </c>
      <c r="I2849" s="13" t="s">
        <v>12877</v>
      </c>
      <c r="J2849" s="13" t="s">
        <v>13553</v>
      </c>
      <c r="K2849" s="13">
        <v>26686310</v>
      </c>
      <c r="L2849" s="13">
        <v>0</v>
      </c>
      <c r="M2849" s="12" t="s">
        <v>29</v>
      </c>
      <c r="N2849" s="12" t="s">
        <v>1685</v>
      </c>
      <c r="O2849" s="12" t="s">
        <v>11516</v>
      </c>
    </row>
    <row r="2850" spans="1:15">
      <c r="A2850" s="13" t="s">
        <v>11517</v>
      </c>
      <c r="B2850" s="13" t="s">
        <v>7514</v>
      </c>
      <c r="D2850" s="13" t="s">
        <v>7514</v>
      </c>
      <c r="E2850" s="13" t="s">
        <v>11517</v>
      </c>
      <c r="F2850" s="13" t="s">
        <v>11518</v>
      </c>
      <c r="G2850" s="13" t="s">
        <v>1654</v>
      </c>
      <c r="H2850" s="13" t="s">
        <v>7</v>
      </c>
      <c r="I2850" s="13" t="s">
        <v>12877</v>
      </c>
      <c r="J2850" s="13" t="s">
        <v>11519</v>
      </c>
      <c r="K2850" s="13">
        <v>88970591</v>
      </c>
      <c r="L2850" s="13">
        <v>0</v>
      </c>
      <c r="M2850" s="12" t="s">
        <v>29</v>
      </c>
      <c r="N2850" s="12" t="s">
        <v>4672</v>
      </c>
      <c r="O2850" s="12" t="s">
        <v>11518</v>
      </c>
    </row>
    <row r="2851" spans="1:15">
      <c r="A2851" s="13" t="s">
        <v>11520</v>
      </c>
      <c r="B2851" s="13" t="s">
        <v>10482</v>
      </c>
      <c r="D2851" s="13" t="s">
        <v>10482</v>
      </c>
      <c r="E2851" s="13" t="s">
        <v>11520</v>
      </c>
      <c r="F2851" s="13" t="s">
        <v>1451</v>
      </c>
      <c r="G2851" s="13" t="s">
        <v>1654</v>
      </c>
      <c r="H2851" s="13" t="s">
        <v>7</v>
      </c>
      <c r="I2851" s="13" t="s">
        <v>12877</v>
      </c>
      <c r="J2851" s="13" t="s">
        <v>12115</v>
      </c>
      <c r="K2851" s="13">
        <v>26938421</v>
      </c>
      <c r="L2851" s="13">
        <v>26938585</v>
      </c>
      <c r="M2851" s="12" t="s">
        <v>29</v>
      </c>
      <c r="N2851" s="12" t="s">
        <v>11521</v>
      </c>
      <c r="O2851" s="12" t="s">
        <v>1451</v>
      </c>
    </row>
    <row r="2852" spans="1:15">
      <c r="A2852" s="13" t="s">
        <v>11522</v>
      </c>
      <c r="B2852" s="13" t="s">
        <v>8988</v>
      </c>
      <c r="D2852" s="13" t="s">
        <v>8988</v>
      </c>
      <c r="E2852" s="13" t="s">
        <v>11522</v>
      </c>
      <c r="F2852" s="13" t="s">
        <v>11523</v>
      </c>
      <c r="G2852" s="13" t="s">
        <v>1654</v>
      </c>
      <c r="H2852" s="13" t="s">
        <v>6</v>
      </c>
      <c r="I2852" s="13" t="s">
        <v>12877</v>
      </c>
      <c r="J2852" s="13" t="s">
        <v>11524</v>
      </c>
      <c r="K2852" s="13">
        <v>26780447</v>
      </c>
      <c r="L2852" s="13">
        <v>0</v>
      </c>
      <c r="M2852" s="12" t="s">
        <v>29</v>
      </c>
      <c r="N2852" s="12" t="s">
        <v>2880</v>
      </c>
      <c r="O2852" s="12" t="s">
        <v>11523</v>
      </c>
    </row>
    <row r="2853" spans="1:15">
      <c r="A2853" s="13" t="s">
        <v>11526</v>
      </c>
      <c r="B2853" s="13" t="s">
        <v>8991</v>
      </c>
      <c r="D2853" s="13" t="s">
        <v>8991</v>
      </c>
      <c r="E2853" s="13" t="s">
        <v>11526</v>
      </c>
      <c r="F2853" s="13" t="s">
        <v>11527</v>
      </c>
      <c r="G2853" s="13" t="s">
        <v>73</v>
      </c>
      <c r="H2853" s="13" t="s">
        <v>5</v>
      </c>
      <c r="I2853" s="13" t="s">
        <v>12877</v>
      </c>
      <c r="J2853" s="13" t="s">
        <v>11528</v>
      </c>
      <c r="K2853" s="13">
        <v>26363096</v>
      </c>
      <c r="L2853" s="13">
        <v>0</v>
      </c>
      <c r="M2853" s="12" t="s">
        <v>29</v>
      </c>
      <c r="N2853" s="12" t="s">
        <v>11529</v>
      </c>
      <c r="O2853" s="12" t="s">
        <v>11527</v>
      </c>
    </row>
    <row r="2854" spans="1:15">
      <c r="A2854" s="13" t="s">
        <v>11530</v>
      </c>
      <c r="B2854" s="13" t="s">
        <v>7272</v>
      </c>
      <c r="D2854" s="13" t="s">
        <v>7272</v>
      </c>
      <c r="E2854" s="13" t="s">
        <v>11530</v>
      </c>
      <c r="F2854" s="13" t="s">
        <v>11531</v>
      </c>
      <c r="G2854" s="13" t="s">
        <v>10845</v>
      </c>
      <c r="H2854" s="13" t="s">
        <v>9</v>
      </c>
      <c r="I2854" s="13" t="s">
        <v>12877</v>
      </c>
      <c r="J2854" s="13" t="s">
        <v>11532</v>
      </c>
      <c r="K2854" s="13">
        <v>85469186</v>
      </c>
      <c r="L2854" s="13">
        <v>0</v>
      </c>
      <c r="M2854" s="12" t="s">
        <v>29</v>
      </c>
      <c r="N2854" s="12" t="s">
        <v>11533</v>
      </c>
      <c r="O2854" s="12" t="s">
        <v>11531</v>
      </c>
    </row>
    <row r="2855" spans="1:15">
      <c r="A2855" s="13" t="s">
        <v>11535</v>
      </c>
      <c r="B2855" s="13" t="s">
        <v>11534</v>
      </c>
      <c r="D2855" s="13" t="s">
        <v>11534</v>
      </c>
      <c r="E2855" s="13" t="s">
        <v>11535</v>
      </c>
      <c r="F2855" s="13" t="s">
        <v>593</v>
      </c>
      <c r="G2855" s="13" t="s">
        <v>10845</v>
      </c>
      <c r="H2855" s="13" t="s">
        <v>6</v>
      </c>
      <c r="I2855" s="13" t="s">
        <v>12877</v>
      </c>
      <c r="J2855" s="13" t="s">
        <v>11536</v>
      </c>
      <c r="K2855" s="13">
        <v>0</v>
      </c>
      <c r="L2855" s="13">
        <v>0</v>
      </c>
      <c r="M2855" s="12" t="s">
        <v>29</v>
      </c>
      <c r="N2855" s="12" t="s">
        <v>3329</v>
      </c>
      <c r="O2855" s="12" t="s">
        <v>593</v>
      </c>
    </row>
    <row r="2856" spans="1:15">
      <c r="A2856" s="13" t="s">
        <v>11538</v>
      </c>
      <c r="B2856" s="13" t="s">
        <v>11537</v>
      </c>
      <c r="D2856" s="13" t="s">
        <v>11537</v>
      </c>
      <c r="E2856" s="13" t="s">
        <v>11538</v>
      </c>
      <c r="F2856" s="13" t="s">
        <v>11539</v>
      </c>
      <c r="G2856" s="13" t="s">
        <v>10845</v>
      </c>
      <c r="H2856" s="13" t="s">
        <v>7</v>
      </c>
      <c r="I2856" s="13" t="s">
        <v>12877</v>
      </c>
      <c r="J2856" s="13" t="s">
        <v>11540</v>
      </c>
      <c r="K2856" s="13">
        <v>0</v>
      </c>
      <c r="L2856" s="13">
        <v>0</v>
      </c>
      <c r="M2856" s="12" t="s">
        <v>29</v>
      </c>
      <c r="N2856" s="12" t="s">
        <v>11541</v>
      </c>
      <c r="O2856" s="12" t="s">
        <v>11539</v>
      </c>
    </row>
    <row r="2857" spans="1:15">
      <c r="A2857" s="13" t="s">
        <v>11542</v>
      </c>
      <c r="B2857" s="13" t="s">
        <v>7273</v>
      </c>
      <c r="D2857" s="13" t="s">
        <v>7273</v>
      </c>
      <c r="E2857" s="13" t="s">
        <v>11542</v>
      </c>
      <c r="F2857" s="13" t="s">
        <v>11543</v>
      </c>
      <c r="G2857" s="13" t="s">
        <v>10845</v>
      </c>
      <c r="H2857" s="13" t="s">
        <v>7</v>
      </c>
      <c r="I2857" s="13" t="s">
        <v>12877</v>
      </c>
      <c r="J2857" s="13" t="s">
        <v>11544</v>
      </c>
      <c r="K2857" s="13">
        <v>0</v>
      </c>
      <c r="L2857" s="13">
        <v>0</v>
      </c>
      <c r="M2857" s="12" t="s">
        <v>29</v>
      </c>
      <c r="N2857" s="12" t="s">
        <v>11545</v>
      </c>
      <c r="O2857" s="12" t="s">
        <v>11543</v>
      </c>
    </row>
    <row r="2858" spans="1:15">
      <c r="A2858" s="13" t="s">
        <v>11547</v>
      </c>
      <c r="B2858" s="13" t="s">
        <v>8993</v>
      </c>
      <c r="D2858" s="13" t="s">
        <v>8993</v>
      </c>
      <c r="E2858" s="13" t="s">
        <v>11547</v>
      </c>
      <c r="F2858" s="13" t="s">
        <v>2586</v>
      </c>
      <c r="G2858" s="13" t="s">
        <v>4496</v>
      </c>
      <c r="H2858" s="13" t="s">
        <v>6</v>
      </c>
      <c r="I2858" s="13" t="s">
        <v>12877</v>
      </c>
      <c r="J2858" s="13" t="s">
        <v>10376</v>
      </c>
      <c r="K2858" s="13">
        <v>26502042</v>
      </c>
      <c r="L2858" s="13">
        <v>0</v>
      </c>
      <c r="M2858" s="12" t="s">
        <v>29</v>
      </c>
      <c r="N2858" s="12" t="s">
        <v>2857</v>
      </c>
      <c r="O2858" s="12" t="s">
        <v>2586</v>
      </c>
    </row>
    <row r="2859" spans="1:15">
      <c r="A2859" s="13" t="s">
        <v>11549</v>
      </c>
      <c r="B2859" s="13" t="s">
        <v>11548</v>
      </c>
      <c r="D2859" s="13" t="s">
        <v>11548</v>
      </c>
      <c r="E2859" s="13" t="s">
        <v>11549</v>
      </c>
      <c r="F2859" s="13" t="s">
        <v>11550</v>
      </c>
      <c r="G2859" s="13" t="s">
        <v>4496</v>
      </c>
      <c r="H2859" s="13" t="s">
        <v>6</v>
      </c>
      <c r="I2859" s="13" t="s">
        <v>12877</v>
      </c>
      <c r="J2859" s="13" t="s">
        <v>11551</v>
      </c>
      <c r="K2859" s="13">
        <v>25600014</v>
      </c>
      <c r="L2859" s="13">
        <v>0</v>
      </c>
      <c r="M2859" s="12" t="s">
        <v>29</v>
      </c>
      <c r="N2859" s="12" t="s">
        <v>4845</v>
      </c>
      <c r="O2859" s="12" t="s">
        <v>11550</v>
      </c>
    </row>
    <row r="2860" spans="1:15">
      <c r="A2860" s="13" t="s">
        <v>11552</v>
      </c>
      <c r="B2860" s="13" t="s">
        <v>7310</v>
      </c>
      <c r="D2860" s="13" t="s">
        <v>7310</v>
      </c>
      <c r="E2860" s="13" t="s">
        <v>11552</v>
      </c>
      <c r="F2860" s="13" t="s">
        <v>174</v>
      </c>
      <c r="G2860" s="13" t="s">
        <v>4496</v>
      </c>
      <c r="H2860" s="13" t="s">
        <v>5</v>
      </c>
      <c r="I2860" s="13" t="s">
        <v>12877</v>
      </c>
      <c r="J2860" s="13" t="s">
        <v>13557</v>
      </c>
      <c r="K2860" s="13">
        <v>26418905</v>
      </c>
      <c r="L2860" s="13">
        <v>0</v>
      </c>
      <c r="M2860" s="12" t="s">
        <v>29</v>
      </c>
      <c r="N2860" s="12" t="s">
        <v>3724</v>
      </c>
      <c r="O2860" s="12" t="s">
        <v>174</v>
      </c>
    </row>
    <row r="2861" spans="1:15">
      <c r="A2861" s="13" t="s">
        <v>11554</v>
      </c>
      <c r="B2861" s="13" t="s">
        <v>11553</v>
      </c>
      <c r="D2861" s="13" t="s">
        <v>11553</v>
      </c>
      <c r="E2861" s="13" t="s">
        <v>11554</v>
      </c>
      <c r="F2861" s="13" t="s">
        <v>11555</v>
      </c>
      <c r="G2861" s="13" t="s">
        <v>4496</v>
      </c>
      <c r="H2861" s="13" t="s">
        <v>5</v>
      </c>
      <c r="I2861" s="13" t="s">
        <v>12877</v>
      </c>
      <c r="J2861" s="13" t="s">
        <v>11556</v>
      </c>
      <c r="K2861" s="13">
        <v>26500414</v>
      </c>
      <c r="L2861" s="13">
        <v>0</v>
      </c>
      <c r="M2861" s="12" t="s">
        <v>29</v>
      </c>
      <c r="N2861" s="12" t="s">
        <v>2856</v>
      </c>
      <c r="O2861" s="12" t="s">
        <v>11555</v>
      </c>
    </row>
    <row r="2862" spans="1:15">
      <c r="A2862" s="13" t="s">
        <v>11558</v>
      </c>
      <c r="B2862" s="13" t="s">
        <v>11557</v>
      </c>
      <c r="D2862" s="13" t="s">
        <v>11557</v>
      </c>
      <c r="E2862" s="13" t="s">
        <v>11558</v>
      </c>
      <c r="F2862" s="13" t="s">
        <v>11559</v>
      </c>
      <c r="G2862" s="13" t="s">
        <v>4496</v>
      </c>
      <c r="H2862" s="13" t="s">
        <v>3</v>
      </c>
      <c r="I2862" s="13" t="s">
        <v>12877</v>
      </c>
      <c r="J2862" s="13" t="s">
        <v>11560</v>
      </c>
      <c r="K2862" s="13">
        <v>0</v>
      </c>
      <c r="L2862" s="13">
        <v>0</v>
      </c>
      <c r="M2862" s="12" t="s">
        <v>29</v>
      </c>
      <c r="N2862" s="12" t="s">
        <v>11561</v>
      </c>
      <c r="O2862" s="12" t="s">
        <v>11559</v>
      </c>
    </row>
    <row r="2863" spans="1:15">
      <c r="A2863" s="13" t="s">
        <v>11562</v>
      </c>
      <c r="B2863" s="13" t="s">
        <v>8994</v>
      </c>
      <c r="D2863" s="13" t="s">
        <v>8994</v>
      </c>
      <c r="E2863" s="13" t="s">
        <v>11562</v>
      </c>
      <c r="F2863" s="13" t="s">
        <v>11563</v>
      </c>
      <c r="G2863" s="13" t="s">
        <v>4496</v>
      </c>
      <c r="H2863" s="13" t="s">
        <v>3</v>
      </c>
      <c r="I2863" s="13" t="s">
        <v>12877</v>
      </c>
      <c r="J2863" s="13" t="s">
        <v>11564</v>
      </c>
      <c r="K2863" s="13">
        <v>0</v>
      </c>
      <c r="L2863" s="13">
        <v>0</v>
      </c>
      <c r="M2863" s="12" t="s">
        <v>29</v>
      </c>
      <c r="N2863" s="12" t="s">
        <v>4862</v>
      </c>
      <c r="O2863" s="12" t="s">
        <v>11563</v>
      </c>
    </row>
    <row r="2864" spans="1:15">
      <c r="A2864" s="13" t="s">
        <v>11565</v>
      </c>
      <c r="B2864" s="13" t="s">
        <v>7606</v>
      </c>
      <c r="D2864" s="13" t="s">
        <v>7606</v>
      </c>
      <c r="E2864" s="13" t="s">
        <v>11565</v>
      </c>
      <c r="F2864" s="13" t="s">
        <v>11566</v>
      </c>
      <c r="G2864" s="13" t="s">
        <v>4496</v>
      </c>
      <c r="H2864" s="13" t="s">
        <v>5</v>
      </c>
      <c r="I2864" s="13" t="s">
        <v>12877</v>
      </c>
      <c r="J2864" s="13" t="s">
        <v>13558</v>
      </c>
      <c r="K2864" s="13">
        <v>26502052</v>
      </c>
      <c r="L2864" s="13">
        <v>0</v>
      </c>
      <c r="M2864" s="12" t="s">
        <v>29</v>
      </c>
      <c r="N2864" s="12" t="s">
        <v>11567</v>
      </c>
      <c r="O2864" s="12" t="s">
        <v>11566</v>
      </c>
    </row>
    <row r="2865" spans="1:15">
      <c r="A2865" s="13" t="s">
        <v>11568</v>
      </c>
      <c r="B2865" s="13" t="s">
        <v>7509</v>
      </c>
      <c r="D2865" s="13" t="s">
        <v>7509</v>
      </c>
      <c r="E2865" s="13" t="s">
        <v>11568</v>
      </c>
      <c r="F2865" s="13" t="s">
        <v>2684</v>
      </c>
      <c r="G2865" s="13" t="s">
        <v>167</v>
      </c>
      <c r="H2865" s="13" t="s">
        <v>3</v>
      </c>
      <c r="I2865" s="13" t="s">
        <v>12877</v>
      </c>
      <c r="J2865" s="13" t="s">
        <v>11569</v>
      </c>
      <c r="K2865" s="13">
        <v>44057995</v>
      </c>
      <c r="L2865" s="13">
        <v>0</v>
      </c>
      <c r="M2865" s="12" t="s">
        <v>29</v>
      </c>
      <c r="N2865" s="12" t="s">
        <v>11570</v>
      </c>
      <c r="O2865" s="12" t="s">
        <v>2684</v>
      </c>
    </row>
    <row r="2866" spans="1:15">
      <c r="A2866" s="13" t="s">
        <v>11571</v>
      </c>
      <c r="B2866" s="13" t="s">
        <v>7584</v>
      </c>
      <c r="D2866" s="13" t="s">
        <v>7584</v>
      </c>
      <c r="E2866" s="13" t="s">
        <v>11571</v>
      </c>
      <c r="F2866" s="13" t="s">
        <v>2763</v>
      </c>
      <c r="G2866" s="13" t="s">
        <v>167</v>
      </c>
      <c r="H2866" s="13" t="s">
        <v>3</v>
      </c>
      <c r="I2866" s="13" t="s">
        <v>12877</v>
      </c>
      <c r="J2866" s="13" t="s">
        <v>11572</v>
      </c>
      <c r="K2866" s="13">
        <v>24708020</v>
      </c>
      <c r="L2866" s="13">
        <v>0</v>
      </c>
      <c r="M2866" s="12" t="s">
        <v>29</v>
      </c>
      <c r="N2866" s="12" t="s">
        <v>2345</v>
      </c>
      <c r="O2866" s="12" t="s">
        <v>2763</v>
      </c>
    </row>
    <row r="2867" spans="1:15">
      <c r="A2867" s="13" t="s">
        <v>11573</v>
      </c>
      <c r="B2867" s="13" t="s">
        <v>7380</v>
      </c>
      <c r="D2867" s="13" t="s">
        <v>7380</v>
      </c>
      <c r="E2867" s="13" t="s">
        <v>11573</v>
      </c>
      <c r="F2867" s="13" t="s">
        <v>208</v>
      </c>
      <c r="G2867" s="13" t="s">
        <v>167</v>
      </c>
      <c r="H2867" s="13" t="s">
        <v>4</v>
      </c>
      <c r="I2867" s="13" t="s">
        <v>12877</v>
      </c>
      <c r="J2867" s="13" t="s">
        <v>13559</v>
      </c>
      <c r="K2867" s="13">
        <v>24660659</v>
      </c>
      <c r="L2867" s="13">
        <v>0</v>
      </c>
      <c r="M2867" s="12" t="s">
        <v>29</v>
      </c>
      <c r="N2867" s="12" t="s">
        <v>8336</v>
      </c>
      <c r="O2867" s="12" t="s">
        <v>208</v>
      </c>
    </row>
    <row r="2868" spans="1:15">
      <c r="A2868" s="13" t="s">
        <v>11574</v>
      </c>
      <c r="B2868" s="13" t="s">
        <v>7304</v>
      </c>
      <c r="D2868" s="13" t="s">
        <v>7304</v>
      </c>
      <c r="E2868" s="13" t="s">
        <v>11574</v>
      </c>
      <c r="F2868" s="13" t="s">
        <v>64</v>
      </c>
      <c r="G2868" s="13" t="s">
        <v>167</v>
      </c>
      <c r="H2868" s="13" t="s">
        <v>4</v>
      </c>
      <c r="I2868" s="13" t="s">
        <v>12877</v>
      </c>
      <c r="J2868" s="13" t="s">
        <v>13560</v>
      </c>
      <c r="K2868" s="13">
        <v>44056280</v>
      </c>
      <c r="L2868" s="13">
        <v>0</v>
      </c>
      <c r="M2868" s="12" t="s">
        <v>29</v>
      </c>
      <c r="N2868" s="12" t="s">
        <v>3989</v>
      </c>
      <c r="O2868" s="12" t="s">
        <v>64</v>
      </c>
    </row>
    <row r="2869" spans="1:15">
      <c r="A2869" s="13" t="s">
        <v>11576</v>
      </c>
      <c r="B2869" s="13" t="s">
        <v>11242</v>
      </c>
      <c r="D2869" s="13" t="s">
        <v>11242</v>
      </c>
      <c r="E2869" s="13" t="s">
        <v>11576</v>
      </c>
      <c r="F2869" s="13" t="s">
        <v>11577</v>
      </c>
      <c r="G2869" s="13" t="s">
        <v>167</v>
      </c>
      <c r="H2869" s="13" t="s">
        <v>5</v>
      </c>
      <c r="I2869" s="13" t="s">
        <v>12877</v>
      </c>
      <c r="J2869" s="13" t="s">
        <v>11578</v>
      </c>
      <c r="K2869" s="13">
        <v>84402312</v>
      </c>
      <c r="L2869" s="13">
        <v>24701583</v>
      </c>
      <c r="M2869" s="12" t="s">
        <v>29</v>
      </c>
      <c r="N2869" s="12" t="s">
        <v>957</v>
      </c>
      <c r="O2869" s="12" t="s">
        <v>11577</v>
      </c>
    </row>
    <row r="2870" spans="1:15">
      <c r="A2870" s="13" t="s">
        <v>11579</v>
      </c>
      <c r="B2870" s="13" t="s">
        <v>7728</v>
      </c>
      <c r="D2870" s="13" t="s">
        <v>7728</v>
      </c>
      <c r="E2870" s="13" t="s">
        <v>11579</v>
      </c>
      <c r="F2870" s="13" t="s">
        <v>11580</v>
      </c>
      <c r="G2870" s="13" t="s">
        <v>167</v>
      </c>
      <c r="H2870" s="13" t="s">
        <v>5</v>
      </c>
      <c r="I2870" s="13" t="s">
        <v>12877</v>
      </c>
      <c r="J2870" s="13" t="s">
        <v>11581</v>
      </c>
      <c r="K2870" s="13">
        <v>44064351</v>
      </c>
      <c r="L2870" s="13">
        <v>24701583</v>
      </c>
      <c r="M2870" s="12" t="s">
        <v>29</v>
      </c>
      <c r="N2870" s="12" t="s">
        <v>8360</v>
      </c>
      <c r="O2870" s="12" t="s">
        <v>11582</v>
      </c>
    </row>
    <row r="2871" spans="1:15">
      <c r="A2871" s="13" t="s">
        <v>11584</v>
      </c>
      <c r="B2871" s="13" t="s">
        <v>11583</v>
      </c>
      <c r="D2871" s="13" t="s">
        <v>11583</v>
      </c>
      <c r="E2871" s="13" t="s">
        <v>11584</v>
      </c>
      <c r="F2871" s="13" t="s">
        <v>5151</v>
      </c>
      <c r="G2871" s="13" t="s">
        <v>167</v>
      </c>
      <c r="H2871" s="13" t="s">
        <v>6</v>
      </c>
      <c r="I2871" s="13" t="s">
        <v>12877</v>
      </c>
      <c r="J2871" s="13" t="s">
        <v>11585</v>
      </c>
      <c r="K2871" s="13">
        <v>83834260</v>
      </c>
      <c r="L2871" s="13">
        <v>0</v>
      </c>
      <c r="M2871" s="12" t="s">
        <v>29</v>
      </c>
      <c r="N2871" s="12" t="s">
        <v>11586</v>
      </c>
      <c r="O2871" s="12" t="s">
        <v>5151</v>
      </c>
    </row>
    <row r="2872" spans="1:15">
      <c r="A2872" s="13" t="s">
        <v>11588</v>
      </c>
      <c r="B2872" s="13" t="s">
        <v>11587</v>
      </c>
      <c r="D2872" s="13" t="s">
        <v>11587</v>
      </c>
      <c r="E2872" s="13" t="s">
        <v>11588</v>
      </c>
      <c r="F2872" s="13" t="s">
        <v>82</v>
      </c>
      <c r="G2872" s="13" t="s">
        <v>167</v>
      </c>
      <c r="H2872" s="13" t="s">
        <v>6</v>
      </c>
      <c r="I2872" s="13" t="s">
        <v>12877</v>
      </c>
      <c r="J2872" s="13" t="s">
        <v>11589</v>
      </c>
      <c r="K2872" s="13">
        <v>24664682</v>
      </c>
      <c r="L2872" s="13">
        <v>0</v>
      </c>
      <c r="M2872" s="12" t="s">
        <v>29</v>
      </c>
      <c r="N2872" s="12" t="s">
        <v>4570</v>
      </c>
      <c r="O2872" s="12" t="s">
        <v>82</v>
      </c>
    </row>
    <row r="2873" spans="1:15">
      <c r="A2873" s="13" t="s">
        <v>11591</v>
      </c>
      <c r="B2873" s="13" t="s">
        <v>11590</v>
      </c>
      <c r="D2873" s="13" t="s">
        <v>11590</v>
      </c>
      <c r="E2873" s="13" t="s">
        <v>11591</v>
      </c>
      <c r="F2873" s="13" t="s">
        <v>4218</v>
      </c>
      <c r="G2873" s="13" t="s">
        <v>167</v>
      </c>
      <c r="H2873" s="13" t="s">
        <v>6</v>
      </c>
      <c r="I2873" s="13" t="s">
        <v>12877</v>
      </c>
      <c r="J2873" s="13" t="s">
        <v>11592</v>
      </c>
      <c r="K2873" s="13">
        <v>24701808</v>
      </c>
      <c r="L2873" s="13">
        <v>0</v>
      </c>
      <c r="M2873" s="12" t="s">
        <v>29</v>
      </c>
      <c r="N2873" s="12" t="s">
        <v>11593</v>
      </c>
      <c r="O2873" s="12" t="s">
        <v>4218</v>
      </c>
    </row>
    <row r="2874" spans="1:15">
      <c r="A2874" s="13" t="s">
        <v>11595</v>
      </c>
      <c r="B2874" s="13" t="s">
        <v>11594</v>
      </c>
      <c r="D2874" s="13" t="s">
        <v>11594</v>
      </c>
      <c r="E2874" s="13" t="s">
        <v>11595</v>
      </c>
      <c r="F2874" s="13" t="s">
        <v>11596</v>
      </c>
      <c r="G2874" s="13" t="s">
        <v>167</v>
      </c>
      <c r="H2874" s="13" t="s">
        <v>6</v>
      </c>
      <c r="I2874" s="13" t="s">
        <v>12877</v>
      </c>
      <c r="J2874" s="13" t="s">
        <v>13561</v>
      </c>
      <c r="K2874" s="13">
        <v>44056299</v>
      </c>
      <c r="L2874" s="13">
        <v>0</v>
      </c>
      <c r="M2874" s="12" t="s">
        <v>29</v>
      </c>
      <c r="N2874" s="12" t="s">
        <v>11597</v>
      </c>
      <c r="O2874" s="12" t="s">
        <v>11596</v>
      </c>
    </row>
    <row r="2875" spans="1:15">
      <c r="A2875" s="13" t="s">
        <v>11598</v>
      </c>
      <c r="B2875" s="13" t="s">
        <v>9465</v>
      </c>
      <c r="D2875" s="13" t="s">
        <v>9465</v>
      </c>
      <c r="E2875" s="13" t="s">
        <v>11598</v>
      </c>
      <c r="F2875" s="13" t="s">
        <v>11599</v>
      </c>
      <c r="G2875" s="13" t="s">
        <v>167</v>
      </c>
      <c r="H2875" s="13" t="s">
        <v>7</v>
      </c>
      <c r="I2875" s="13" t="s">
        <v>12877</v>
      </c>
      <c r="J2875" s="13" t="s">
        <v>12116</v>
      </c>
      <c r="K2875" s="13">
        <v>41051100</v>
      </c>
      <c r="L2875" s="13">
        <v>0</v>
      </c>
      <c r="M2875" s="12" t="s">
        <v>29</v>
      </c>
      <c r="N2875" s="12" t="s">
        <v>11601</v>
      </c>
      <c r="O2875" s="12" t="s">
        <v>11599</v>
      </c>
    </row>
    <row r="2876" spans="1:15">
      <c r="A2876" s="13" t="s">
        <v>11602</v>
      </c>
      <c r="B2876" s="13" t="s">
        <v>7540</v>
      </c>
      <c r="D2876" s="13" t="s">
        <v>7540</v>
      </c>
      <c r="E2876" s="13" t="s">
        <v>11602</v>
      </c>
      <c r="F2876" s="13" t="s">
        <v>639</v>
      </c>
      <c r="G2876" s="13" t="s">
        <v>167</v>
      </c>
      <c r="H2876" s="13" t="s">
        <v>7</v>
      </c>
      <c r="I2876" s="13" t="s">
        <v>12877</v>
      </c>
      <c r="J2876" s="13" t="s">
        <v>11603</v>
      </c>
      <c r="K2876" s="13">
        <v>41051117</v>
      </c>
      <c r="L2876" s="13">
        <v>0</v>
      </c>
      <c r="M2876" s="12" t="s">
        <v>29</v>
      </c>
      <c r="N2876" s="12" t="s">
        <v>11604</v>
      </c>
      <c r="O2876" s="12" t="s">
        <v>639</v>
      </c>
    </row>
    <row r="2877" spans="1:15">
      <c r="A2877" s="13" t="s">
        <v>13562</v>
      </c>
      <c r="B2877" s="13" t="s">
        <v>7340</v>
      </c>
      <c r="D2877" s="13" t="s">
        <v>7340</v>
      </c>
      <c r="E2877" s="13" t="s">
        <v>13562</v>
      </c>
      <c r="F2877" s="13" t="s">
        <v>13563</v>
      </c>
      <c r="G2877" s="13" t="s">
        <v>167</v>
      </c>
      <c r="H2877" s="13" t="s">
        <v>7</v>
      </c>
      <c r="I2877" s="13" t="s">
        <v>12877</v>
      </c>
      <c r="J2877" s="13" t="s">
        <v>13564</v>
      </c>
      <c r="K2877" s="13">
        <v>41051035</v>
      </c>
      <c r="L2877" s="13">
        <v>24640011</v>
      </c>
      <c r="M2877" s="12" t="s">
        <v>29</v>
      </c>
      <c r="N2877" s="12" t="s">
        <v>3057</v>
      </c>
      <c r="O2877" s="12" t="s">
        <v>13563</v>
      </c>
    </row>
    <row r="2878" spans="1:15">
      <c r="A2878" s="13" t="s">
        <v>11606</v>
      </c>
      <c r="B2878" s="13" t="s">
        <v>11605</v>
      </c>
      <c r="D2878" s="13" t="s">
        <v>11605</v>
      </c>
      <c r="E2878" s="13" t="s">
        <v>11606</v>
      </c>
      <c r="F2878" s="13" t="s">
        <v>11607</v>
      </c>
      <c r="G2878" s="13" t="s">
        <v>167</v>
      </c>
      <c r="H2878" s="13" t="s">
        <v>7</v>
      </c>
      <c r="I2878" s="13" t="s">
        <v>12877</v>
      </c>
      <c r="J2878" s="13" t="s">
        <v>11608</v>
      </c>
      <c r="K2878" s="13">
        <v>41051075</v>
      </c>
      <c r="L2878" s="13">
        <v>0</v>
      </c>
      <c r="M2878" s="12" t="s">
        <v>29</v>
      </c>
      <c r="N2878" s="12" t="s">
        <v>2400</v>
      </c>
      <c r="O2878" s="12" t="s">
        <v>11607</v>
      </c>
    </row>
    <row r="2879" spans="1:15">
      <c r="A2879" s="13" t="s">
        <v>11609</v>
      </c>
      <c r="B2879" s="13" t="s">
        <v>11364</v>
      </c>
      <c r="D2879" s="13" t="s">
        <v>11364</v>
      </c>
      <c r="E2879" s="13" t="s">
        <v>11609</v>
      </c>
      <c r="F2879" s="13" t="s">
        <v>3140</v>
      </c>
      <c r="G2879" s="13" t="s">
        <v>167</v>
      </c>
      <c r="H2879" s="13" t="s">
        <v>7</v>
      </c>
      <c r="I2879" s="13" t="s">
        <v>12877</v>
      </c>
      <c r="J2879" s="13" t="s">
        <v>11610</v>
      </c>
      <c r="K2879" s="13">
        <v>41051102</v>
      </c>
      <c r="L2879" s="13">
        <v>0</v>
      </c>
      <c r="M2879" s="12" t="s">
        <v>29</v>
      </c>
      <c r="N2879" s="12" t="s">
        <v>695</v>
      </c>
      <c r="O2879" s="12" t="s">
        <v>3140</v>
      </c>
    </row>
    <row r="2880" spans="1:15">
      <c r="A2880" s="13" t="s">
        <v>11611</v>
      </c>
      <c r="B2880" s="13" t="s">
        <v>7930</v>
      </c>
      <c r="D2880" s="13" t="s">
        <v>7930</v>
      </c>
      <c r="E2880" s="13" t="s">
        <v>11611</v>
      </c>
      <c r="F2880" s="13" t="s">
        <v>11612</v>
      </c>
      <c r="G2880" s="13" t="s">
        <v>167</v>
      </c>
      <c r="H2880" s="13" t="s">
        <v>7</v>
      </c>
      <c r="I2880" s="13" t="s">
        <v>12877</v>
      </c>
      <c r="J2880" s="13" t="s">
        <v>13565</v>
      </c>
      <c r="K2880" s="13">
        <v>83065976</v>
      </c>
      <c r="L2880" s="13">
        <v>24640011</v>
      </c>
      <c r="M2880" s="12" t="s">
        <v>29</v>
      </c>
      <c r="N2880" s="12" t="s">
        <v>11614</v>
      </c>
      <c r="O2880" s="12" t="s">
        <v>11615</v>
      </c>
    </row>
    <row r="2881" spans="1:15">
      <c r="A2881" s="13" t="s">
        <v>11616</v>
      </c>
      <c r="B2881" s="13" t="s">
        <v>7740</v>
      </c>
      <c r="D2881" s="13" t="s">
        <v>7740</v>
      </c>
      <c r="E2881" s="13" t="s">
        <v>11616</v>
      </c>
      <c r="F2881" s="13" t="s">
        <v>11617</v>
      </c>
      <c r="G2881" s="13" t="s">
        <v>167</v>
      </c>
      <c r="H2881" s="13" t="s">
        <v>9</v>
      </c>
      <c r="I2881" s="13" t="s">
        <v>12877</v>
      </c>
      <c r="J2881" s="13" t="s">
        <v>11618</v>
      </c>
      <c r="K2881" s="13">
        <v>41050099</v>
      </c>
      <c r="L2881" s="13">
        <v>0</v>
      </c>
      <c r="M2881" s="12" t="s">
        <v>29</v>
      </c>
      <c r="N2881" s="12" t="s">
        <v>452</v>
      </c>
      <c r="O2881" s="12" t="s">
        <v>11617</v>
      </c>
    </row>
    <row r="2882" spans="1:15">
      <c r="A2882" s="13" t="s">
        <v>11619</v>
      </c>
      <c r="B2882" s="13" t="s">
        <v>11445</v>
      </c>
      <c r="D2882" s="13" t="s">
        <v>11445</v>
      </c>
      <c r="E2882" s="13" t="s">
        <v>11619</v>
      </c>
      <c r="F2882" s="13" t="s">
        <v>11620</v>
      </c>
      <c r="G2882" s="13" t="s">
        <v>167</v>
      </c>
      <c r="H2882" s="13" t="s">
        <v>9</v>
      </c>
      <c r="I2882" s="13" t="s">
        <v>12877</v>
      </c>
      <c r="J2882" s="13" t="s">
        <v>13566</v>
      </c>
      <c r="K2882" s="13">
        <v>41051074</v>
      </c>
      <c r="L2882" s="13">
        <v>24011628</v>
      </c>
      <c r="M2882" s="12" t="s">
        <v>29</v>
      </c>
      <c r="N2882" s="12" t="s">
        <v>147</v>
      </c>
      <c r="O2882" s="12" t="s">
        <v>11621</v>
      </c>
    </row>
    <row r="2883" spans="1:15">
      <c r="A2883" s="13" t="s">
        <v>11623</v>
      </c>
      <c r="B2883" s="13" t="s">
        <v>11622</v>
      </c>
      <c r="D2883" s="13" t="s">
        <v>11622</v>
      </c>
      <c r="E2883" s="13" t="s">
        <v>11623</v>
      </c>
      <c r="F2883" s="13" t="s">
        <v>11624</v>
      </c>
      <c r="G2883" s="13" t="s">
        <v>167</v>
      </c>
      <c r="H2883" s="13" t="s">
        <v>9</v>
      </c>
      <c r="I2883" s="13" t="s">
        <v>12877</v>
      </c>
      <c r="J2883" s="13" t="s">
        <v>11625</v>
      </c>
      <c r="K2883" s="13">
        <v>41051096</v>
      </c>
      <c r="L2883" s="13">
        <v>0</v>
      </c>
      <c r="M2883" s="12" t="s">
        <v>29</v>
      </c>
      <c r="N2883" s="12" t="s">
        <v>1111</v>
      </c>
      <c r="O2883" s="12" t="s">
        <v>11624</v>
      </c>
    </row>
    <row r="2884" spans="1:15">
      <c r="A2884" s="13" t="s">
        <v>11626</v>
      </c>
      <c r="B2884" s="13" t="s">
        <v>7329</v>
      </c>
      <c r="D2884" s="13" t="s">
        <v>7329</v>
      </c>
      <c r="E2884" s="13" t="s">
        <v>11626</v>
      </c>
      <c r="F2884" s="13" t="s">
        <v>11627</v>
      </c>
      <c r="G2884" s="13" t="s">
        <v>167</v>
      </c>
      <c r="H2884" s="13" t="s">
        <v>9</v>
      </c>
      <c r="I2884" s="13" t="s">
        <v>12877</v>
      </c>
      <c r="J2884" s="13" t="s">
        <v>11628</v>
      </c>
      <c r="K2884" s="13">
        <v>41051083</v>
      </c>
      <c r="L2884" s="13">
        <v>0</v>
      </c>
      <c r="M2884" s="12" t="s">
        <v>29</v>
      </c>
      <c r="N2884" s="12" t="s">
        <v>8526</v>
      </c>
      <c r="O2884" s="12" t="s">
        <v>11629</v>
      </c>
    </row>
    <row r="2885" spans="1:15">
      <c r="A2885" s="13" t="s">
        <v>11630</v>
      </c>
      <c r="B2885" s="13" t="s">
        <v>7601</v>
      </c>
      <c r="D2885" s="13" t="s">
        <v>7601</v>
      </c>
      <c r="E2885" s="13" t="s">
        <v>11630</v>
      </c>
      <c r="F2885" s="13" t="s">
        <v>11631</v>
      </c>
      <c r="G2885" s="13" t="s">
        <v>167</v>
      </c>
      <c r="H2885" s="13" t="s">
        <v>9</v>
      </c>
      <c r="I2885" s="13" t="s">
        <v>12877</v>
      </c>
      <c r="J2885" s="13" t="s">
        <v>13567</v>
      </c>
      <c r="K2885" s="13">
        <v>41051085</v>
      </c>
      <c r="L2885" s="13">
        <v>0</v>
      </c>
      <c r="M2885" s="12" t="s">
        <v>29</v>
      </c>
      <c r="N2885" s="12" t="s">
        <v>9549</v>
      </c>
      <c r="O2885" s="12" t="s">
        <v>11632</v>
      </c>
    </row>
    <row r="2886" spans="1:15">
      <c r="A2886" s="13" t="s">
        <v>11633</v>
      </c>
      <c r="B2886" s="13" t="s">
        <v>7708</v>
      </c>
      <c r="D2886" s="13" t="s">
        <v>7708</v>
      </c>
      <c r="E2886" s="13" t="s">
        <v>11633</v>
      </c>
      <c r="F2886" s="13" t="s">
        <v>11634</v>
      </c>
      <c r="G2886" s="13" t="s">
        <v>167</v>
      </c>
      <c r="H2886" s="13" t="s">
        <v>9</v>
      </c>
      <c r="I2886" s="13" t="s">
        <v>12877</v>
      </c>
      <c r="J2886" s="13" t="s">
        <v>11635</v>
      </c>
      <c r="K2886" s="13">
        <v>41051093</v>
      </c>
      <c r="L2886" s="13">
        <v>0</v>
      </c>
      <c r="M2886" s="12" t="s">
        <v>29</v>
      </c>
      <c r="N2886" s="12" t="s">
        <v>8571</v>
      </c>
      <c r="O2886" s="12" t="s">
        <v>11634</v>
      </c>
    </row>
    <row r="2887" spans="1:15">
      <c r="A2887" s="13" t="s">
        <v>11637</v>
      </c>
      <c r="B2887" s="13" t="s">
        <v>11636</v>
      </c>
      <c r="D2887" s="13" t="s">
        <v>11636</v>
      </c>
      <c r="E2887" s="13" t="s">
        <v>11637</v>
      </c>
      <c r="F2887" s="13" t="s">
        <v>953</v>
      </c>
      <c r="G2887" s="13" t="s">
        <v>167</v>
      </c>
      <c r="H2887" s="13" t="s">
        <v>10</v>
      </c>
      <c r="I2887" s="13" t="s">
        <v>12877</v>
      </c>
      <c r="J2887" s="13" t="s">
        <v>12117</v>
      </c>
      <c r="K2887" s="13">
        <v>84645110</v>
      </c>
      <c r="L2887" s="13">
        <v>0</v>
      </c>
      <c r="M2887" s="12" t="s">
        <v>29</v>
      </c>
      <c r="N2887" s="12" t="s">
        <v>7805</v>
      </c>
      <c r="O2887" s="12" t="s">
        <v>953</v>
      </c>
    </row>
    <row r="2888" spans="1:15">
      <c r="A2888" s="13" t="s">
        <v>11638</v>
      </c>
      <c r="B2888" s="13" t="s">
        <v>8995</v>
      </c>
      <c r="D2888" s="13" t="s">
        <v>8995</v>
      </c>
      <c r="E2888" s="13" t="s">
        <v>11638</v>
      </c>
      <c r="F2888" s="13" t="s">
        <v>687</v>
      </c>
      <c r="G2888" s="13" t="s">
        <v>167</v>
      </c>
      <c r="H2888" s="13" t="s">
        <v>10</v>
      </c>
      <c r="I2888" s="13" t="s">
        <v>12877</v>
      </c>
      <c r="J2888" s="13" t="s">
        <v>13568</v>
      </c>
      <c r="K2888" s="13">
        <v>88067959</v>
      </c>
      <c r="L2888" s="13">
        <v>0</v>
      </c>
      <c r="M2888" s="12" t="s">
        <v>29</v>
      </c>
      <c r="N2888" s="12" t="s">
        <v>11639</v>
      </c>
      <c r="O2888" s="12" t="s">
        <v>687</v>
      </c>
    </row>
    <row r="2889" spans="1:15">
      <c r="A2889" s="13" t="s">
        <v>11646</v>
      </c>
      <c r="B2889" s="13" t="s">
        <v>11645</v>
      </c>
      <c r="D2889" s="13" t="s">
        <v>11645</v>
      </c>
      <c r="E2889" s="13" t="s">
        <v>11646</v>
      </c>
      <c r="F2889" s="13" t="s">
        <v>3564</v>
      </c>
      <c r="G2889" s="13" t="s">
        <v>3519</v>
      </c>
      <c r="H2889" s="13" t="s">
        <v>6</v>
      </c>
      <c r="I2889" s="13" t="s">
        <v>12877</v>
      </c>
      <c r="J2889" s="13" t="s">
        <v>11815</v>
      </c>
      <c r="K2889" s="13">
        <v>83584197</v>
      </c>
      <c r="L2889" s="13">
        <v>0</v>
      </c>
      <c r="M2889" s="12" t="s">
        <v>29</v>
      </c>
      <c r="N2889" s="12" t="s">
        <v>3377</v>
      </c>
      <c r="O2889" s="12" t="s">
        <v>3564</v>
      </c>
    </row>
    <row r="2890" spans="1:15">
      <c r="A2890" s="13" t="s">
        <v>11647</v>
      </c>
      <c r="B2890" s="13" t="s">
        <v>7575</v>
      </c>
      <c r="D2890" s="13" t="s">
        <v>7575</v>
      </c>
      <c r="E2890" s="13" t="s">
        <v>11647</v>
      </c>
      <c r="F2890" s="13" t="s">
        <v>11648</v>
      </c>
      <c r="G2890" s="13" t="s">
        <v>3519</v>
      </c>
      <c r="H2890" s="13" t="s">
        <v>4</v>
      </c>
      <c r="I2890" s="13" t="s">
        <v>12877</v>
      </c>
      <c r="J2890" s="13" t="s">
        <v>13570</v>
      </c>
      <c r="K2890" s="13">
        <v>87063351</v>
      </c>
      <c r="L2890" s="13">
        <v>0</v>
      </c>
      <c r="M2890" s="12" t="s">
        <v>29</v>
      </c>
      <c r="N2890" s="12" t="s">
        <v>2906</v>
      </c>
      <c r="O2890" s="12" t="s">
        <v>11648</v>
      </c>
    </row>
    <row r="2891" spans="1:15">
      <c r="A2891" s="13" t="s">
        <v>11649</v>
      </c>
      <c r="B2891" s="13" t="s">
        <v>8997</v>
      </c>
      <c r="D2891" s="13" t="s">
        <v>8997</v>
      </c>
      <c r="E2891" s="13" t="s">
        <v>11649</v>
      </c>
      <c r="F2891" s="13" t="s">
        <v>8111</v>
      </c>
      <c r="G2891" s="13" t="s">
        <v>3519</v>
      </c>
      <c r="H2891" s="13" t="s">
        <v>13</v>
      </c>
      <c r="I2891" s="13" t="s">
        <v>12877</v>
      </c>
      <c r="J2891" s="13" t="s">
        <v>12118</v>
      </c>
      <c r="K2891" s="13">
        <v>87561661</v>
      </c>
      <c r="L2891" s="13">
        <v>0</v>
      </c>
      <c r="M2891" s="12" t="s">
        <v>29</v>
      </c>
      <c r="N2891" s="12" t="s">
        <v>8474</v>
      </c>
      <c r="O2891" s="12" t="s">
        <v>8111</v>
      </c>
    </row>
    <row r="2892" spans="1:15">
      <c r="A2892" s="13" t="s">
        <v>11650</v>
      </c>
      <c r="B2892" s="13" t="s">
        <v>8998</v>
      </c>
      <c r="D2892" s="13" t="s">
        <v>8998</v>
      </c>
      <c r="E2892" s="13" t="s">
        <v>11650</v>
      </c>
      <c r="F2892" s="13" t="s">
        <v>11651</v>
      </c>
      <c r="G2892" s="13" t="s">
        <v>3519</v>
      </c>
      <c r="H2892" s="13" t="s">
        <v>13</v>
      </c>
      <c r="I2892" s="13" t="s">
        <v>12877</v>
      </c>
      <c r="J2892" s="13" t="s">
        <v>13571</v>
      </c>
      <c r="K2892" s="13">
        <v>87139181</v>
      </c>
      <c r="L2892" s="13">
        <v>0</v>
      </c>
      <c r="M2892" s="12" t="s">
        <v>29</v>
      </c>
      <c r="N2892" s="12" t="s">
        <v>11652</v>
      </c>
      <c r="O2892" s="12" t="s">
        <v>11651</v>
      </c>
    </row>
    <row r="2893" spans="1:15">
      <c r="A2893" s="13" t="s">
        <v>11653</v>
      </c>
      <c r="B2893" s="13" t="s">
        <v>8999</v>
      </c>
      <c r="D2893" s="13" t="s">
        <v>8999</v>
      </c>
      <c r="E2893" s="13" t="s">
        <v>11653</v>
      </c>
      <c r="F2893" s="13" t="s">
        <v>11654</v>
      </c>
      <c r="G2893" s="13" t="s">
        <v>3519</v>
      </c>
      <c r="H2893" s="13" t="s">
        <v>13</v>
      </c>
      <c r="I2893" s="13" t="s">
        <v>12877</v>
      </c>
      <c r="J2893" s="13" t="s">
        <v>12119</v>
      </c>
      <c r="K2893" s="13">
        <v>86626382</v>
      </c>
      <c r="L2893" s="13">
        <v>0</v>
      </c>
      <c r="M2893" s="12" t="s">
        <v>29</v>
      </c>
      <c r="N2893" s="12" t="s">
        <v>11655</v>
      </c>
      <c r="O2893" s="12" t="s">
        <v>11654</v>
      </c>
    </row>
    <row r="2894" spans="1:15">
      <c r="A2894" s="13" t="s">
        <v>11656</v>
      </c>
      <c r="B2894" s="13" t="s">
        <v>9000</v>
      </c>
      <c r="D2894" s="13" t="s">
        <v>9000</v>
      </c>
      <c r="E2894" s="13" t="s">
        <v>11656</v>
      </c>
      <c r="F2894" s="13" t="s">
        <v>11657</v>
      </c>
      <c r="G2894" s="13" t="s">
        <v>3519</v>
      </c>
      <c r="H2894" s="13" t="s">
        <v>13</v>
      </c>
      <c r="I2894" s="13" t="s">
        <v>12877</v>
      </c>
      <c r="J2894" s="13" t="s">
        <v>11658</v>
      </c>
      <c r="K2894" s="13">
        <v>89774481</v>
      </c>
      <c r="L2894" s="13">
        <v>0</v>
      </c>
      <c r="M2894" s="12" t="s">
        <v>29</v>
      </c>
      <c r="N2894" s="12" t="s">
        <v>11659</v>
      </c>
      <c r="O2894" s="12" t="s">
        <v>11657</v>
      </c>
    </row>
    <row r="2895" spans="1:15">
      <c r="A2895" s="13" t="s">
        <v>11660</v>
      </c>
      <c r="B2895" s="13" t="s">
        <v>7291</v>
      </c>
      <c r="D2895" s="13" t="s">
        <v>7291</v>
      </c>
      <c r="E2895" s="13" t="s">
        <v>11660</v>
      </c>
      <c r="F2895" s="13" t="s">
        <v>11661</v>
      </c>
      <c r="G2895" s="13" t="s">
        <v>3519</v>
      </c>
      <c r="H2895" s="13" t="s">
        <v>13</v>
      </c>
      <c r="I2895" s="13" t="s">
        <v>12877</v>
      </c>
      <c r="J2895" s="13" t="s">
        <v>13572</v>
      </c>
      <c r="K2895" s="13">
        <v>85204669</v>
      </c>
      <c r="L2895" s="13">
        <v>0</v>
      </c>
      <c r="M2895" s="12" t="s">
        <v>29</v>
      </c>
      <c r="N2895" s="12" t="s">
        <v>11662</v>
      </c>
      <c r="O2895" s="12" t="s">
        <v>11661</v>
      </c>
    </row>
    <row r="2896" spans="1:15">
      <c r="A2896" s="13" t="s">
        <v>11663</v>
      </c>
      <c r="B2896" s="13" t="s">
        <v>9987</v>
      </c>
      <c r="D2896" s="13" t="s">
        <v>9987</v>
      </c>
      <c r="E2896" s="13" t="s">
        <v>11663</v>
      </c>
      <c r="F2896" s="13" t="s">
        <v>11664</v>
      </c>
      <c r="G2896" s="13" t="s">
        <v>3519</v>
      </c>
      <c r="H2896" s="13" t="s">
        <v>13</v>
      </c>
      <c r="I2896" s="13" t="s">
        <v>12877</v>
      </c>
      <c r="J2896" s="13" t="s">
        <v>12120</v>
      </c>
      <c r="K2896" s="13">
        <v>87122615</v>
      </c>
      <c r="L2896" s="13">
        <v>0</v>
      </c>
      <c r="M2896" s="12" t="s">
        <v>29</v>
      </c>
      <c r="N2896" s="12" t="s">
        <v>11665</v>
      </c>
      <c r="O2896" s="12" t="s">
        <v>11664</v>
      </c>
    </row>
    <row r="2897" spans="1:15">
      <c r="A2897" s="13" t="s">
        <v>11666</v>
      </c>
      <c r="B2897" s="13" t="s">
        <v>7538</v>
      </c>
      <c r="D2897" s="13" t="s">
        <v>7538</v>
      </c>
      <c r="E2897" s="13" t="s">
        <v>11666</v>
      </c>
      <c r="F2897" s="13" t="s">
        <v>11667</v>
      </c>
      <c r="G2897" s="13" t="s">
        <v>3519</v>
      </c>
      <c r="H2897" s="13" t="s">
        <v>13</v>
      </c>
      <c r="I2897" s="13" t="s">
        <v>12877</v>
      </c>
      <c r="J2897" s="13" t="s">
        <v>12121</v>
      </c>
      <c r="K2897" s="13">
        <v>84932879</v>
      </c>
      <c r="L2897" s="13">
        <v>0</v>
      </c>
      <c r="M2897" s="12" t="s">
        <v>29</v>
      </c>
      <c r="N2897" s="12" t="s">
        <v>11668</v>
      </c>
      <c r="O2897" s="12" t="s">
        <v>11667</v>
      </c>
    </row>
    <row r="2898" spans="1:15">
      <c r="A2898" s="13" t="s">
        <v>11669</v>
      </c>
      <c r="B2898" s="13" t="s">
        <v>7294</v>
      </c>
      <c r="D2898" s="13" t="s">
        <v>7294</v>
      </c>
      <c r="E2898" s="13" t="s">
        <v>11669</v>
      </c>
      <c r="F2898" s="13" t="s">
        <v>11670</v>
      </c>
      <c r="G2898" s="13" t="s">
        <v>3519</v>
      </c>
      <c r="H2898" s="13" t="s">
        <v>13</v>
      </c>
      <c r="I2898" s="13" t="s">
        <v>12877</v>
      </c>
      <c r="J2898" s="13" t="s">
        <v>12122</v>
      </c>
      <c r="K2898" s="13">
        <v>83581214</v>
      </c>
      <c r="L2898" s="13">
        <v>0</v>
      </c>
      <c r="M2898" s="12" t="s">
        <v>29</v>
      </c>
      <c r="N2898" s="12" t="s">
        <v>11671</v>
      </c>
      <c r="O2898" s="12" t="s">
        <v>11672</v>
      </c>
    </row>
    <row r="2899" spans="1:15">
      <c r="A2899" s="13" t="s">
        <v>11674</v>
      </c>
      <c r="B2899" s="13" t="s">
        <v>11673</v>
      </c>
      <c r="D2899" s="13" t="s">
        <v>11673</v>
      </c>
      <c r="E2899" s="13" t="s">
        <v>11674</v>
      </c>
      <c r="F2899" s="13" t="s">
        <v>11675</v>
      </c>
      <c r="G2899" s="13" t="s">
        <v>3519</v>
      </c>
      <c r="H2899" s="13" t="s">
        <v>10</v>
      </c>
      <c r="I2899" s="13" t="s">
        <v>12877</v>
      </c>
      <c r="J2899" s="13" t="s">
        <v>12123</v>
      </c>
      <c r="K2899" s="13">
        <v>89055891</v>
      </c>
      <c r="L2899" s="13">
        <v>0</v>
      </c>
      <c r="M2899" s="12" t="s">
        <v>29</v>
      </c>
      <c r="N2899" s="12" t="s">
        <v>11676</v>
      </c>
      <c r="O2899" s="12" t="s">
        <v>11677</v>
      </c>
    </row>
    <row r="2900" spans="1:15">
      <c r="A2900" s="13" t="s">
        <v>11679</v>
      </c>
      <c r="B2900" s="13" t="s">
        <v>11678</v>
      </c>
      <c r="D2900" s="13" t="s">
        <v>11678</v>
      </c>
      <c r="E2900" s="13" t="s">
        <v>11679</v>
      </c>
      <c r="F2900" s="13" t="s">
        <v>11680</v>
      </c>
      <c r="G2900" s="13" t="s">
        <v>3519</v>
      </c>
      <c r="H2900" s="13" t="s">
        <v>10</v>
      </c>
      <c r="I2900" s="13" t="s">
        <v>12877</v>
      </c>
      <c r="J2900" s="13" t="s">
        <v>11681</v>
      </c>
      <c r="K2900" s="13">
        <v>88099336</v>
      </c>
      <c r="L2900" s="13">
        <v>0</v>
      </c>
      <c r="M2900" s="12" t="s">
        <v>29</v>
      </c>
      <c r="N2900" s="12" t="s">
        <v>11682</v>
      </c>
      <c r="O2900" s="12" t="s">
        <v>11683</v>
      </c>
    </row>
    <row r="2901" spans="1:15">
      <c r="A2901" s="13" t="s">
        <v>11685</v>
      </c>
      <c r="B2901" s="13" t="s">
        <v>11684</v>
      </c>
      <c r="D2901" s="13" t="s">
        <v>11684</v>
      </c>
      <c r="E2901" s="13" t="s">
        <v>11685</v>
      </c>
      <c r="F2901" s="13" t="s">
        <v>11686</v>
      </c>
      <c r="G2901" s="13" t="s">
        <v>3519</v>
      </c>
      <c r="H2901" s="13" t="s">
        <v>10</v>
      </c>
      <c r="I2901" s="13" t="s">
        <v>12877</v>
      </c>
      <c r="J2901" s="13" t="s">
        <v>12101</v>
      </c>
      <c r="K2901" s="13">
        <v>83061188</v>
      </c>
      <c r="L2901" s="13">
        <v>0</v>
      </c>
      <c r="M2901" s="12" t="s">
        <v>29</v>
      </c>
      <c r="N2901" s="12" t="s">
        <v>11687</v>
      </c>
      <c r="O2901" s="12" t="s">
        <v>11686</v>
      </c>
    </row>
    <row r="2902" spans="1:15">
      <c r="A2902" s="13" t="s">
        <v>11688</v>
      </c>
      <c r="B2902" s="13" t="s">
        <v>7585</v>
      </c>
      <c r="D2902" s="13" t="s">
        <v>7585</v>
      </c>
      <c r="E2902" s="13" t="s">
        <v>11688</v>
      </c>
      <c r="F2902" s="13" t="s">
        <v>11689</v>
      </c>
      <c r="G2902" s="13" t="s">
        <v>3519</v>
      </c>
      <c r="H2902" s="13" t="s">
        <v>9</v>
      </c>
      <c r="I2902" s="13" t="s">
        <v>12877</v>
      </c>
      <c r="J2902" s="13" t="s">
        <v>13573</v>
      </c>
      <c r="K2902" s="13">
        <v>88164420</v>
      </c>
      <c r="L2902" s="13">
        <v>0</v>
      </c>
      <c r="M2902" s="12" t="s">
        <v>29</v>
      </c>
      <c r="N2902" s="12" t="s">
        <v>11690</v>
      </c>
      <c r="O2902" s="12" t="s">
        <v>11689</v>
      </c>
    </row>
    <row r="2903" spans="1:15">
      <c r="A2903" s="13" t="s">
        <v>11692</v>
      </c>
      <c r="B2903" s="13" t="s">
        <v>11691</v>
      </c>
      <c r="D2903" s="13" t="s">
        <v>11691</v>
      </c>
      <c r="E2903" s="13" t="s">
        <v>11692</v>
      </c>
      <c r="F2903" s="13" t="s">
        <v>11693</v>
      </c>
      <c r="G2903" s="13" t="s">
        <v>3519</v>
      </c>
      <c r="H2903" s="13" t="s">
        <v>7</v>
      </c>
      <c r="I2903" s="13" t="s">
        <v>12877</v>
      </c>
      <c r="J2903" s="13" t="s">
        <v>11694</v>
      </c>
      <c r="K2903" s="13">
        <v>85626516</v>
      </c>
      <c r="L2903" s="13">
        <v>22065814</v>
      </c>
      <c r="M2903" s="12" t="s">
        <v>29</v>
      </c>
      <c r="N2903" s="12" t="s">
        <v>912</v>
      </c>
      <c r="O2903" s="12" t="s">
        <v>11693</v>
      </c>
    </row>
    <row r="2904" spans="1:15">
      <c r="A2904" s="13" t="s">
        <v>11695</v>
      </c>
      <c r="B2904" s="13" t="s">
        <v>8902</v>
      </c>
      <c r="D2904" s="13" t="s">
        <v>8902</v>
      </c>
      <c r="E2904" s="13" t="s">
        <v>11695</v>
      </c>
      <c r="F2904" s="13" t="s">
        <v>11696</v>
      </c>
      <c r="G2904" s="13" t="s">
        <v>3519</v>
      </c>
      <c r="H2904" s="13" t="s">
        <v>7</v>
      </c>
      <c r="I2904" s="13" t="s">
        <v>12877</v>
      </c>
      <c r="J2904" s="13" t="s">
        <v>11697</v>
      </c>
      <c r="K2904" s="13">
        <v>25311080</v>
      </c>
      <c r="L2904" s="13">
        <v>0</v>
      </c>
      <c r="M2904" s="12" t="s">
        <v>29</v>
      </c>
      <c r="N2904" s="12" t="s">
        <v>4519</v>
      </c>
      <c r="O2904" s="12" t="s">
        <v>11696</v>
      </c>
    </row>
    <row r="2905" spans="1:15">
      <c r="A2905" s="13" t="s">
        <v>11699</v>
      </c>
      <c r="B2905" s="13" t="s">
        <v>11698</v>
      </c>
      <c r="D2905" s="13" t="s">
        <v>11698</v>
      </c>
      <c r="E2905" s="13" t="s">
        <v>11699</v>
      </c>
      <c r="F2905" s="13" t="s">
        <v>11700</v>
      </c>
      <c r="G2905" s="13" t="s">
        <v>3519</v>
      </c>
      <c r="H2905" s="13" t="s">
        <v>6</v>
      </c>
      <c r="I2905" s="13" t="s">
        <v>12877</v>
      </c>
      <c r="J2905" s="13" t="s">
        <v>11701</v>
      </c>
      <c r="K2905" s="13">
        <v>87881919</v>
      </c>
      <c r="L2905" s="13">
        <v>0</v>
      </c>
      <c r="M2905" s="12" t="s">
        <v>29</v>
      </c>
      <c r="N2905" s="12" t="s">
        <v>11702</v>
      </c>
      <c r="O2905" s="12" t="s">
        <v>11700</v>
      </c>
    </row>
    <row r="2906" spans="1:15">
      <c r="A2906" s="13" t="s">
        <v>11703</v>
      </c>
      <c r="B2906" s="13" t="s">
        <v>11614</v>
      </c>
      <c r="D2906" s="13" t="s">
        <v>11614</v>
      </c>
      <c r="E2906" s="13" t="s">
        <v>11703</v>
      </c>
      <c r="F2906" s="13" t="s">
        <v>11704</v>
      </c>
      <c r="G2906" s="13" t="s">
        <v>3519</v>
      </c>
      <c r="H2906" s="13" t="s">
        <v>12</v>
      </c>
      <c r="I2906" s="13" t="s">
        <v>12877</v>
      </c>
      <c r="J2906" s="13" t="s">
        <v>13574</v>
      </c>
      <c r="K2906" s="13">
        <v>89185090</v>
      </c>
      <c r="L2906" s="13">
        <v>0</v>
      </c>
      <c r="M2906" s="12" t="s">
        <v>29</v>
      </c>
      <c r="N2906" s="12" t="s">
        <v>5112</v>
      </c>
      <c r="O2906" s="12" t="s">
        <v>11704</v>
      </c>
    </row>
    <row r="2907" spans="1:15">
      <c r="A2907" s="13" t="s">
        <v>11705</v>
      </c>
      <c r="B2907" s="13" t="s">
        <v>9001</v>
      </c>
      <c r="D2907" s="13" t="s">
        <v>9001</v>
      </c>
      <c r="E2907" s="13" t="s">
        <v>11705</v>
      </c>
      <c r="F2907" s="13" t="s">
        <v>11706</v>
      </c>
      <c r="G2907" s="13" t="s">
        <v>3519</v>
      </c>
      <c r="H2907" s="13" t="s">
        <v>7</v>
      </c>
      <c r="I2907" s="13" t="s">
        <v>12877</v>
      </c>
      <c r="J2907" s="13" t="s">
        <v>11707</v>
      </c>
      <c r="K2907" s="13">
        <v>85560555</v>
      </c>
      <c r="L2907" s="13">
        <v>0</v>
      </c>
      <c r="M2907" s="12" t="s">
        <v>29</v>
      </c>
      <c r="N2907" s="12" t="s">
        <v>2520</v>
      </c>
      <c r="O2907" s="12" t="s">
        <v>11706</v>
      </c>
    </row>
    <row r="2908" spans="1:15">
      <c r="A2908" s="13" t="s">
        <v>11709</v>
      </c>
      <c r="B2908" s="13" t="s">
        <v>11708</v>
      </c>
      <c r="D2908" s="13" t="s">
        <v>11708</v>
      </c>
      <c r="E2908" s="13" t="s">
        <v>11709</v>
      </c>
      <c r="F2908" s="13" t="s">
        <v>2551</v>
      </c>
      <c r="G2908" s="13" t="s">
        <v>3519</v>
      </c>
      <c r="H2908" s="13" t="s">
        <v>5</v>
      </c>
      <c r="I2908" s="13" t="s">
        <v>12877</v>
      </c>
      <c r="J2908" s="13" t="s">
        <v>13575</v>
      </c>
      <c r="K2908" s="13">
        <v>83689093</v>
      </c>
      <c r="L2908" s="13">
        <v>0</v>
      </c>
      <c r="M2908" s="12" t="s">
        <v>29</v>
      </c>
      <c r="N2908" s="12" t="s">
        <v>3677</v>
      </c>
      <c r="O2908" s="12" t="s">
        <v>2551</v>
      </c>
    </row>
    <row r="2909" spans="1:15">
      <c r="A2909" s="13" t="s">
        <v>11710</v>
      </c>
      <c r="B2909" s="13" t="s">
        <v>7488</v>
      </c>
      <c r="D2909" s="13" t="s">
        <v>7488</v>
      </c>
      <c r="E2909" s="13" t="s">
        <v>11710</v>
      </c>
      <c r="F2909" s="13" t="s">
        <v>11711</v>
      </c>
      <c r="G2909" s="13" t="s">
        <v>3519</v>
      </c>
      <c r="H2909" s="13" t="s">
        <v>5</v>
      </c>
      <c r="I2909" s="13" t="s">
        <v>12877</v>
      </c>
      <c r="J2909" s="13" t="s">
        <v>9912</v>
      </c>
      <c r="K2909" s="13">
        <v>84447146</v>
      </c>
      <c r="L2909" s="13">
        <v>0</v>
      </c>
      <c r="M2909" s="12" t="s">
        <v>29</v>
      </c>
      <c r="N2909" s="12" t="s">
        <v>3563</v>
      </c>
      <c r="O2909" s="12" t="s">
        <v>11711</v>
      </c>
    </row>
    <row r="2910" spans="1:15">
      <c r="A2910" s="13" t="s">
        <v>11713</v>
      </c>
      <c r="B2910" s="13" t="s">
        <v>9002</v>
      </c>
      <c r="D2910" s="13" t="s">
        <v>9002</v>
      </c>
      <c r="E2910" s="13" t="s">
        <v>11713</v>
      </c>
      <c r="F2910" s="13" t="s">
        <v>11071</v>
      </c>
      <c r="G2910" s="13" t="s">
        <v>4179</v>
      </c>
      <c r="H2910" s="13" t="s">
        <v>4</v>
      </c>
      <c r="I2910" s="13" t="s">
        <v>12877</v>
      </c>
      <c r="J2910" s="13" t="s">
        <v>12124</v>
      </c>
      <c r="K2910" s="13">
        <v>89779228</v>
      </c>
      <c r="L2910" s="13">
        <v>0</v>
      </c>
      <c r="M2910" s="12" t="s">
        <v>29</v>
      </c>
      <c r="N2910" s="12" t="s">
        <v>8572</v>
      </c>
      <c r="O2910" s="12" t="s">
        <v>11071</v>
      </c>
    </row>
    <row r="2911" spans="1:15">
      <c r="A2911" s="13" t="s">
        <v>11714</v>
      </c>
      <c r="B2911" s="13" t="s">
        <v>7316</v>
      </c>
      <c r="D2911" s="13" t="s">
        <v>7316</v>
      </c>
      <c r="E2911" s="13" t="s">
        <v>11714</v>
      </c>
      <c r="F2911" s="13" t="s">
        <v>4064</v>
      </c>
      <c r="G2911" s="13" t="s">
        <v>4179</v>
      </c>
      <c r="H2911" s="13" t="s">
        <v>4</v>
      </c>
      <c r="I2911" s="13" t="s">
        <v>12877</v>
      </c>
      <c r="J2911" s="13" t="s">
        <v>9919</v>
      </c>
      <c r="K2911" s="13">
        <v>61194945</v>
      </c>
      <c r="L2911" s="13">
        <v>0</v>
      </c>
      <c r="M2911" s="12" t="s">
        <v>29</v>
      </c>
      <c r="N2911" s="12" t="s">
        <v>1697</v>
      </c>
      <c r="O2911" s="12" t="s">
        <v>4064</v>
      </c>
    </row>
    <row r="2912" spans="1:15">
      <c r="A2912" s="13" t="s">
        <v>11715</v>
      </c>
      <c r="B2912" s="13" t="s">
        <v>7433</v>
      </c>
      <c r="D2912" s="13" t="s">
        <v>7433</v>
      </c>
      <c r="E2912" s="13" t="s">
        <v>11715</v>
      </c>
      <c r="F2912" s="13" t="s">
        <v>11716</v>
      </c>
      <c r="G2912" s="13" t="s">
        <v>4179</v>
      </c>
      <c r="H2912" s="13" t="s">
        <v>10</v>
      </c>
      <c r="I2912" s="13" t="s">
        <v>12877</v>
      </c>
      <c r="J2912" s="13" t="s">
        <v>12125</v>
      </c>
      <c r="K2912" s="13">
        <v>88689115</v>
      </c>
      <c r="L2912" s="13">
        <v>0</v>
      </c>
      <c r="M2912" s="12" t="s">
        <v>29</v>
      </c>
      <c r="N2912" s="12" t="s">
        <v>11717</v>
      </c>
      <c r="O2912" s="12" t="s">
        <v>11716</v>
      </c>
    </row>
    <row r="2913" spans="1:15">
      <c r="A2913" s="13" t="s">
        <v>11719</v>
      </c>
      <c r="B2913" s="13" t="s">
        <v>11718</v>
      </c>
      <c r="D2913" s="13" t="s">
        <v>11718</v>
      </c>
      <c r="E2913" s="13" t="s">
        <v>11719</v>
      </c>
      <c r="F2913" s="13" t="s">
        <v>2501</v>
      </c>
      <c r="G2913" s="13" t="s">
        <v>4179</v>
      </c>
      <c r="H2913" s="13" t="s">
        <v>6</v>
      </c>
      <c r="I2913" s="13" t="s">
        <v>12877</v>
      </c>
      <c r="J2913" s="13" t="s">
        <v>12126</v>
      </c>
      <c r="K2913" s="13">
        <v>83031209</v>
      </c>
      <c r="L2913" s="13">
        <v>26898022</v>
      </c>
      <c r="M2913" s="12" t="s">
        <v>29</v>
      </c>
      <c r="N2913" s="12" t="s">
        <v>6977</v>
      </c>
      <c r="O2913" s="12" t="s">
        <v>2501</v>
      </c>
    </row>
    <row r="2914" spans="1:15">
      <c r="A2914" s="13" t="s">
        <v>11721</v>
      </c>
      <c r="B2914" s="13" t="s">
        <v>11720</v>
      </c>
      <c r="D2914" s="13" t="s">
        <v>11720</v>
      </c>
      <c r="E2914" s="13" t="s">
        <v>11721</v>
      </c>
      <c r="F2914" s="13" t="s">
        <v>11722</v>
      </c>
      <c r="G2914" s="13" t="s">
        <v>4179</v>
      </c>
      <c r="H2914" s="13" t="s">
        <v>6</v>
      </c>
      <c r="I2914" s="13" t="s">
        <v>12877</v>
      </c>
      <c r="J2914" s="13" t="s">
        <v>12127</v>
      </c>
      <c r="K2914" s="13">
        <v>26898061</v>
      </c>
      <c r="L2914" s="13">
        <v>0</v>
      </c>
      <c r="M2914" s="12" t="s">
        <v>29</v>
      </c>
      <c r="N2914" s="12" t="s">
        <v>8348</v>
      </c>
      <c r="O2914" s="12" t="s">
        <v>11722</v>
      </c>
    </row>
    <row r="2915" spans="1:15">
      <c r="A2915" s="13" t="s">
        <v>11723</v>
      </c>
      <c r="B2915" s="13" t="s">
        <v>9005</v>
      </c>
      <c r="D2915" s="13" t="s">
        <v>9005</v>
      </c>
      <c r="E2915" s="13" t="s">
        <v>11723</v>
      </c>
      <c r="F2915" s="13" t="s">
        <v>11724</v>
      </c>
      <c r="G2915" s="13" t="s">
        <v>4179</v>
      </c>
      <c r="H2915" s="13" t="s">
        <v>6</v>
      </c>
      <c r="I2915" s="13" t="s">
        <v>12877</v>
      </c>
      <c r="J2915" s="13" t="s">
        <v>12128</v>
      </c>
      <c r="K2915" s="13">
        <v>83829374</v>
      </c>
      <c r="L2915" s="13">
        <v>0</v>
      </c>
      <c r="M2915" s="12" t="s">
        <v>29</v>
      </c>
      <c r="N2915" s="12" t="s">
        <v>2096</v>
      </c>
      <c r="O2915" s="12" t="s">
        <v>11724</v>
      </c>
    </row>
    <row r="2916" spans="1:15">
      <c r="A2916" s="13" t="s">
        <v>11725</v>
      </c>
      <c r="B2916" s="13" t="s">
        <v>7383</v>
      </c>
      <c r="D2916" s="13" t="s">
        <v>7383</v>
      </c>
      <c r="E2916" s="13" t="s">
        <v>11725</v>
      </c>
      <c r="F2916" s="13" t="s">
        <v>4234</v>
      </c>
      <c r="G2916" s="13" t="s">
        <v>4179</v>
      </c>
      <c r="H2916" s="13" t="s">
        <v>5</v>
      </c>
      <c r="I2916" s="13" t="s">
        <v>12877</v>
      </c>
      <c r="J2916" s="13" t="s">
        <v>12129</v>
      </c>
      <c r="K2916" s="13">
        <v>26870129</v>
      </c>
      <c r="L2916" s="13">
        <v>61699977</v>
      </c>
      <c r="M2916" s="12" t="s">
        <v>29</v>
      </c>
      <c r="N2916" s="12" t="s">
        <v>4233</v>
      </c>
      <c r="O2916" s="12" t="s">
        <v>4234</v>
      </c>
    </row>
    <row r="2917" spans="1:15">
      <c r="A2917" s="13" t="s">
        <v>11727</v>
      </c>
      <c r="B2917" s="13" t="s">
        <v>11726</v>
      </c>
      <c r="D2917" s="13" t="s">
        <v>11726</v>
      </c>
      <c r="E2917" s="13" t="s">
        <v>11727</v>
      </c>
      <c r="F2917" s="13" t="s">
        <v>11728</v>
      </c>
      <c r="G2917" s="13" t="s">
        <v>4179</v>
      </c>
      <c r="H2917" s="13" t="s">
        <v>5</v>
      </c>
      <c r="I2917" s="13" t="s">
        <v>12877</v>
      </c>
      <c r="J2917" s="13" t="s">
        <v>13576</v>
      </c>
      <c r="K2917" s="13">
        <v>26871055</v>
      </c>
      <c r="L2917" s="13">
        <v>0</v>
      </c>
      <c r="M2917" s="12" t="s">
        <v>29</v>
      </c>
      <c r="N2917" s="12" t="s">
        <v>1406</v>
      </c>
      <c r="O2917" s="12" t="s">
        <v>11728</v>
      </c>
    </row>
    <row r="2918" spans="1:15">
      <c r="A2918" s="13" t="s">
        <v>12131</v>
      </c>
      <c r="B2918" s="13" t="s">
        <v>12130</v>
      </c>
      <c r="D2918" s="13" t="s">
        <v>12130</v>
      </c>
      <c r="E2918" s="13" t="s">
        <v>12131</v>
      </c>
      <c r="F2918" s="13" t="s">
        <v>12132</v>
      </c>
      <c r="G2918" s="13" t="s">
        <v>10756</v>
      </c>
      <c r="H2918" s="13" t="s">
        <v>6</v>
      </c>
      <c r="I2918" s="13" t="s">
        <v>12877</v>
      </c>
      <c r="J2918" s="13" t="s">
        <v>12133</v>
      </c>
      <c r="K2918" s="13">
        <v>27870575</v>
      </c>
      <c r="L2918" s="13">
        <v>0</v>
      </c>
      <c r="M2918" s="12" t="s">
        <v>29</v>
      </c>
      <c r="N2918" s="12" t="s">
        <v>1257</v>
      </c>
      <c r="O2918" s="12" t="s">
        <v>12132</v>
      </c>
    </row>
    <row r="2919" spans="1:15">
      <c r="A2919" s="13" t="s">
        <v>12134</v>
      </c>
      <c r="B2919" s="13" t="s">
        <v>11003</v>
      </c>
      <c r="D2919" s="13" t="s">
        <v>11003</v>
      </c>
      <c r="E2919" s="13" t="s">
        <v>12134</v>
      </c>
      <c r="F2919" s="13" t="s">
        <v>11158</v>
      </c>
      <c r="G2919" s="13" t="s">
        <v>4496</v>
      </c>
      <c r="H2919" s="13" t="s">
        <v>6</v>
      </c>
      <c r="I2919" s="13" t="s">
        <v>12877</v>
      </c>
      <c r="J2919" s="13" t="s">
        <v>12135</v>
      </c>
      <c r="K2919" s="13">
        <v>26500868</v>
      </c>
      <c r="L2919" s="13">
        <v>0</v>
      </c>
      <c r="M2919" s="12" t="s">
        <v>29</v>
      </c>
      <c r="N2919" s="12" t="s">
        <v>12433</v>
      </c>
      <c r="O2919" s="12" t="s">
        <v>11158</v>
      </c>
    </row>
    <row r="2920" spans="1:15">
      <c r="A2920" s="13" t="s">
        <v>12137</v>
      </c>
      <c r="B2920" s="13" t="s">
        <v>12136</v>
      </c>
      <c r="D2920" s="13" t="s">
        <v>12136</v>
      </c>
      <c r="E2920" s="13" t="s">
        <v>12137</v>
      </c>
      <c r="F2920" s="13" t="s">
        <v>12138</v>
      </c>
      <c r="G2920" s="13" t="s">
        <v>4496</v>
      </c>
      <c r="H2920" s="13" t="s">
        <v>4</v>
      </c>
      <c r="I2920" s="13" t="s">
        <v>12877</v>
      </c>
      <c r="J2920" s="13" t="s">
        <v>13577</v>
      </c>
      <c r="K2920" s="13">
        <v>26420211</v>
      </c>
      <c r="L2920" s="13">
        <v>0</v>
      </c>
      <c r="M2920" s="12" t="s">
        <v>29</v>
      </c>
      <c r="N2920" s="12" t="s">
        <v>12434</v>
      </c>
      <c r="O2920" s="12" t="s">
        <v>12138</v>
      </c>
    </row>
    <row r="2921" spans="1:15">
      <c r="A2921" s="13" t="s">
        <v>12139</v>
      </c>
      <c r="B2921" s="13" t="s">
        <v>9006</v>
      </c>
      <c r="D2921" s="13" t="s">
        <v>9006</v>
      </c>
      <c r="E2921" s="13" t="s">
        <v>12139</v>
      </c>
      <c r="F2921" s="13" t="s">
        <v>12140</v>
      </c>
      <c r="G2921" s="13" t="s">
        <v>4496</v>
      </c>
      <c r="H2921" s="13" t="s">
        <v>3</v>
      </c>
      <c r="I2921" s="13" t="s">
        <v>12877</v>
      </c>
      <c r="J2921" s="13" t="s">
        <v>12141</v>
      </c>
      <c r="K2921" s="13">
        <v>26502016</v>
      </c>
      <c r="L2921" s="13">
        <v>0</v>
      </c>
      <c r="M2921" s="12" t="s">
        <v>29</v>
      </c>
      <c r="N2921" s="12" t="s">
        <v>2910</v>
      </c>
      <c r="O2921" s="12" t="s">
        <v>12435</v>
      </c>
    </row>
    <row r="2922" spans="1:15">
      <c r="A2922" s="13" t="s">
        <v>12142</v>
      </c>
      <c r="B2922" s="13" t="s">
        <v>7572</v>
      </c>
      <c r="D2922" s="13" t="s">
        <v>7572</v>
      </c>
      <c r="E2922" s="13" t="s">
        <v>12142</v>
      </c>
      <c r="F2922" s="13" t="s">
        <v>12143</v>
      </c>
      <c r="G2922" s="13" t="s">
        <v>195</v>
      </c>
      <c r="H2922" s="13" t="s">
        <v>4</v>
      </c>
      <c r="I2922" s="13" t="s">
        <v>12877</v>
      </c>
      <c r="J2922" s="13" t="s">
        <v>12144</v>
      </c>
      <c r="K2922" s="13">
        <v>26588262</v>
      </c>
      <c r="L2922" s="13">
        <v>0</v>
      </c>
      <c r="M2922" s="12" t="s">
        <v>29</v>
      </c>
      <c r="N2922" s="12" t="s">
        <v>8358</v>
      </c>
      <c r="O2922" s="12" t="s">
        <v>12143</v>
      </c>
    </row>
    <row r="2923" spans="1:15">
      <c r="A2923" s="13" t="s">
        <v>12146</v>
      </c>
      <c r="B2923" s="13" t="s">
        <v>12145</v>
      </c>
      <c r="D2923" s="13" t="s">
        <v>12145</v>
      </c>
      <c r="E2923" s="13" t="s">
        <v>12146</v>
      </c>
      <c r="F2923" s="13" t="s">
        <v>12147</v>
      </c>
      <c r="G2923" s="13" t="s">
        <v>195</v>
      </c>
      <c r="H2923" s="13" t="s">
        <v>4</v>
      </c>
      <c r="I2923" s="13" t="s">
        <v>12877</v>
      </c>
      <c r="J2923" s="13" t="s">
        <v>13578</v>
      </c>
      <c r="K2923" s="13">
        <v>0</v>
      </c>
      <c r="L2923" s="13">
        <v>0</v>
      </c>
      <c r="M2923" s="12" t="s">
        <v>29</v>
      </c>
      <c r="N2923" s="12" t="s">
        <v>11323</v>
      </c>
      <c r="O2923" s="12" t="s">
        <v>12147</v>
      </c>
    </row>
    <row r="2924" spans="1:15">
      <c r="A2924" s="13" t="s">
        <v>12149</v>
      </c>
      <c r="B2924" s="13" t="s">
        <v>12148</v>
      </c>
      <c r="D2924" s="13" t="s">
        <v>12148</v>
      </c>
      <c r="E2924" s="13" t="s">
        <v>12149</v>
      </c>
      <c r="F2924" s="13" t="s">
        <v>12150</v>
      </c>
      <c r="G2924" s="13" t="s">
        <v>195</v>
      </c>
      <c r="H2924" s="13" t="s">
        <v>4</v>
      </c>
      <c r="I2924" s="13" t="s">
        <v>12877</v>
      </c>
      <c r="J2924" s="13" t="s">
        <v>12151</v>
      </c>
      <c r="K2924" s="13">
        <v>26529106</v>
      </c>
      <c r="L2924" s="13">
        <v>0</v>
      </c>
      <c r="M2924" s="12" t="s">
        <v>29</v>
      </c>
      <c r="N2924" s="12" t="s">
        <v>12436</v>
      </c>
      <c r="O2924" s="12" t="s">
        <v>12150</v>
      </c>
    </row>
    <row r="2925" spans="1:15">
      <c r="A2925" s="13" t="s">
        <v>12152</v>
      </c>
      <c r="B2925" s="13" t="s">
        <v>7330</v>
      </c>
      <c r="D2925" s="13" t="s">
        <v>7330</v>
      </c>
      <c r="E2925" s="13" t="s">
        <v>12152</v>
      </c>
      <c r="F2925" s="13" t="s">
        <v>12153</v>
      </c>
      <c r="G2925" s="13" t="s">
        <v>115</v>
      </c>
      <c r="H2925" s="13" t="s">
        <v>186</v>
      </c>
      <c r="I2925" s="13" t="s">
        <v>12877</v>
      </c>
      <c r="J2925" s="13" t="s">
        <v>12154</v>
      </c>
      <c r="K2925" s="13">
        <v>25140069</v>
      </c>
      <c r="L2925" s="13">
        <v>0</v>
      </c>
      <c r="M2925" s="12" t="s">
        <v>29</v>
      </c>
      <c r="N2925" s="12" t="s">
        <v>12437</v>
      </c>
      <c r="O2925" s="12" t="s">
        <v>12153</v>
      </c>
    </row>
    <row r="2926" spans="1:15">
      <c r="A2926" s="13" t="s">
        <v>12156</v>
      </c>
      <c r="B2926" s="13" t="s">
        <v>12155</v>
      </c>
      <c r="D2926" s="13" t="s">
        <v>12155</v>
      </c>
      <c r="E2926" s="13" t="s">
        <v>12156</v>
      </c>
      <c r="F2926" s="13" t="s">
        <v>12157</v>
      </c>
      <c r="G2926" s="13" t="s">
        <v>115</v>
      </c>
      <c r="H2926" s="13" t="s">
        <v>186</v>
      </c>
      <c r="I2926" s="13" t="s">
        <v>12877</v>
      </c>
      <c r="J2926" s="13" t="s">
        <v>13579</v>
      </c>
      <c r="K2926" s="13">
        <v>83673386</v>
      </c>
      <c r="L2926" s="13">
        <v>0</v>
      </c>
      <c r="M2926" s="12" t="s">
        <v>29</v>
      </c>
      <c r="N2926" s="12" t="s">
        <v>12438</v>
      </c>
      <c r="O2926" s="12" t="s">
        <v>12157</v>
      </c>
    </row>
    <row r="2927" spans="1:15">
      <c r="A2927" s="13" t="s">
        <v>12160</v>
      </c>
      <c r="B2927" s="13" t="s">
        <v>12159</v>
      </c>
      <c r="D2927" s="13" t="s">
        <v>12159</v>
      </c>
      <c r="E2927" s="13" t="s">
        <v>12160</v>
      </c>
      <c r="F2927" s="13" t="s">
        <v>12161</v>
      </c>
      <c r="G2927" s="13" t="s">
        <v>115</v>
      </c>
      <c r="H2927" s="13" t="s">
        <v>186</v>
      </c>
      <c r="I2927" s="13" t="s">
        <v>12877</v>
      </c>
      <c r="J2927" s="13" t="s">
        <v>13580</v>
      </c>
      <c r="K2927" s="13">
        <v>89876318</v>
      </c>
      <c r="L2927" s="13">
        <v>0</v>
      </c>
      <c r="M2927" s="12" t="s">
        <v>29</v>
      </c>
      <c r="N2927" s="12" t="s">
        <v>12420</v>
      </c>
      <c r="O2927" s="12" t="s">
        <v>12439</v>
      </c>
    </row>
    <row r="2928" spans="1:15">
      <c r="A2928" s="13" t="s">
        <v>12162</v>
      </c>
      <c r="B2928" s="13" t="s">
        <v>7331</v>
      </c>
      <c r="D2928" s="13" t="s">
        <v>7331</v>
      </c>
      <c r="E2928" s="13" t="s">
        <v>12162</v>
      </c>
      <c r="F2928" s="13" t="s">
        <v>12163</v>
      </c>
      <c r="G2928" s="13" t="s">
        <v>115</v>
      </c>
      <c r="H2928" s="13" t="s">
        <v>19</v>
      </c>
      <c r="I2928" s="13" t="s">
        <v>12877</v>
      </c>
      <c r="J2928" s="13" t="s">
        <v>13581</v>
      </c>
      <c r="K2928" s="13">
        <v>86241371</v>
      </c>
      <c r="L2928" s="13">
        <v>0</v>
      </c>
      <c r="M2928" s="12" t="s">
        <v>29</v>
      </c>
      <c r="N2928" s="12" t="s">
        <v>12440</v>
      </c>
      <c r="O2928" s="12" t="s">
        <v>12163</v>
      </c>
    </row>
    <row r="2929" spans="1:15">
      <c r="A2929" s="13" t="s">
        <v>12165</v>
      </c>
      <c r="B2929" s="13" t="s">
        <v>12164</v>
      </c>
      <c r="D2929" s="13" t="s">
        <v>12164</v>
      </c>
      <c r="E2929" s="13" t="s">
        <v>12165</v>
      </c>
      <c r="F2929" s="13" t="s">
        <v>12166</v>
      </c>
      <c r="G2929" s="13" t="s">
        <v>115</v>
      </c>
      <c r="H2929" s="13" t="s">
        <v>5</v>
      </c>
      <c r="I2929" s="13" t="s">
        <v>12877</v>
      </c>
      <c r="J2929" s="13" t="s">
        <v>12167</v>
      </c>
      <c r="K2929" s="13">
        <v>27355041</v>
      </c>
      <c r="L2929" s="13">
        <v>27355041</v>
      </c>
      <c r="M2929" s="12" t="s">
        <v>29</v>
      </c>
      <c r="N2929" s="12" t="s">
        <v>5658</v>
      </c>
      <c r="O2929" s="12" t="s">
        <v>12166</v>
      </c>
    </row>
    <row r="2930" spans="1:15">
      <c r="A2930" s="13" t="s">
        <v>12168</v>
      </c>
      <c r="B2930" s="13" t="s">
        <v>9007</v>
      </c>
      <c r="D2930" s="13" t="s">
        <v>9007</v>
      </c>
      <c r="E2930" s="13" t="s">
        <v>12168</v>
      </c>
      <c r="F2930" s="13" t="s">
        <v>12169</v>
      </c>
      <c r="G2930" s="13" t="s">
        <v>115</v>
      </c>
      <c r="H2930" s="13" t="s">
        <v>13</v>
      </c>
      <c r="I2930" s="13" t="s">
        <v>12877</v>
      </c>
      <c r="J2930" s="13" t="s">
        <v>12170</v>
      </c>
      <c r="K2930" s="13">
        <v>27831203</v>
      </c>
      <c r="L2930" s="13">
        <v>0</v>
      </c>
      <c r="M2930" s="12" t="s">
        <v>29</v>
      </c>
      <c r="N2930" s="12" t="s">
        <v>9221</v>
      </c>
      <c r="O2930" s="12" t="s">
        <v>12169</v>
      </c>
    </row>
    <row r="2931" spans="1:15">
      <c r="A2931" s="13" t="s">
        <v>12171</v>
      </c>
      <c r="B2931" s="13" t="s">
        <v>7743</v>
      </c>
      <c r="D2931" s="13" t="s">
        <v>7743</v>
      </c>
      <c r="E2931" s="13" t="s">
        <v>12171</v>
      </c>
      <c r="F2931" s="13" t="s">
        <v>12172</v>
      </c>
      <c r="G2931" s="13" t="s">
        <v>297</v>
      </c>
      <c r="H2931" s="13" t="s">
        <v>7</v>
      </c>
      <c r="I2931" s="13" t="s">
        <v>12877</v>
      </c>
      <c r="J2931" s="13" t="s">
        <v>12173</v>
      </c>
      <c r="K2931" s="13">
        <v>24183241</v>
      </c>
      <c r="L2931" s="13">
        <v>0</v>
      </c>
      <c r="M2931" s="12" t="s">
        <v>29</v>
      </c>
      <c r="N2931" s="12" t="s">
        <v>990</v>
      </c>
      <c r="O2931" s="12" t="s">
        <v>12441</v>
      </c>
    </row>
    <row r="2932" spans="1:15">
      <c r="A2932" s="13" t="s">
        <v>12174</v>
      </c>
      <c r="B2932" s="13" t="s">
        <v>7768</v>
      </c>
      <c r="D2932" s="13" t="s">
        <v>7768</v>
      </c>
      <c r="E2932" s="13" t="s">
        <v>12174</v>
      </c>
      <c r="F2932" s="13" t="s">
        <v>858</v>
      </c>
      <c r="G2932" s="13" t="s">
        <v>297</v>
      </c>
      <c r="H2932" s="13" t="s">
        <v>5</v>
      </c>
      <c r="I2932" s="13" t="s">
        <v>12877</v>
      </c>
      <c r="J2932" s="13" t="s">
        <v>12175</v>
      </c>
      <c r="K2932" s="13">
        <v>27781080</v>
      </c>
      <c r="L2932" s="13">
        <v>27781027</v>
      </c>
      <c r="M2932" s="12" t="s">
        <v>29</v>
      </c>
      <c r="N2932" s="12" t="s">
        <v>857</v>
      </c>
      <c r="O2932" s="12" t="s">
        <v>858</v>
      </c>
    </row>
    <row r="2933" spans="1:15">
      <c r="A2933" s="13" t="s">
        <v>12176</v>
      </c>
      <c r="B2933" s="13" t="s">
        <v>7715</v>
      </c>
      <c r="D2933" s="13" t="s">
        <v>7715</v>
      </c>
      <c r="E2933" s="13" t="s">
        <v>12176</v>
      </c>
      <c r="F2933" s="13" t="s">
        <v>536</v>
      </c>
      <c r="G2933" s="13" t="s">
        <v>73</v>
      </c>
      <c r="H2933" s="13" t="s">
        <v>10</v>
      </c>
      <c r="I2933" s="13" t="s">
        <v>12877</v>
      </c>
      <c r="J2933" s="13" t="s">
        <v>13582</v>
      </c>
      <c r="K2933" s="13">
        <v>24631713</v>
      </c>
      <c r="L2933" s="13">
        <v>0</v>
      </c>
      <c r="M2933" s="12" t="s">
        <v>29</v>
      </c>
      <c r="N2933" s="12" t="s">
        <v>1630</v>
      </c>
      <c r="O2933" s="12" t="s">
        <v>536</v>
      </c>
    </row>
    <row r="2934" spans="1:15">
      <c r="A2934" s="13" t="s">
        <v>12178</v>
      </c>
      <c r="B2934" s="13" t="s">
        <v>11351</v>
      </c>
      <c r="D2934" s="13" t="s">
        <v>11351</v>
      </c>
      <c r="E2934" s="13" t="s">
        <v>12178</v>
      </c>
      <c r="F2934" s="13" t="s">
        <v>2939</v>
      </c>
      <c r="G2934" s="13" t="s">
        <v>185</v>
      </c>
      <c r="H2934" s="13" t="s">
        <v>18</v>
      </c>
      <c r="I2934" s="13" t="s">
        <v>12877</v>
      </c>
      <c r="J2934" s="13" t="s">
        <v>12179</v>
      </c>
      <c r="K2934" s="13">
        <v>70590937</v>
      </c>
      <c r="L2934" s="13">
        <v>24673035</v>
      </c>
      <c r="M2934" s="12" t="s">
        <v>29</v>
      </c>
      <c r="N2934" s="12" t="s">
        <v>12442</v>
      </c>
      <c r="O2934" s="12" t="s">
        <v>2939</v>
      </c>
    </row>
    <row r="2935" spans="1:15">
      <c r="A2935" s="13" t="s">
        <v>12180</v>
      </c>
      <c r="B2935" s="13" t="s">
        <v>7448</v>
      </c>
      <c r="D2935" s="13" t="s">
        <v>7448</v>
      </c>
      <c r="E2935" s="13" t="s">
        <v>12180</v>
      </c>
      <c r="F2935" s="13" t="s">
        <v>64</v>
      </c>
      <c r="G2935" s="13" t="s">
        <v>10767</v>
      </c>
      <c r="H2935" s="13" t="s">
        <v>4</v>
      </c>
      <c r="I2935" s="13" t="s">
        <v>12877</v>
      </c>
      <c r="J2935" s="13" t="s">
        <v>12181</v>
      </c>
      <c r="K2935" s="13">
        <v>27641492</v>
      </c>
      <c r="L2935" s="13">
        <v>0</v>
      </c>
      <c r="M2935" s="12" t="s">
        <v>29</v>
      </c>
      <c r="N2935" s="12" t="s">
        <v>10587</v>
      </c>
      <c r="O2935" s="12" t="s">
        <v>64</v>
      </c>
    </row>
    <row r="2936" spans="1:15">
      <c r="A2936" s="13" t="s">
        <v>12183</v>
      </c>
      <c r="B2936" s="13" t="s">
        <v>12182</v>
      </c>
      <c r="D2936" s="13" t="s">
        <v>12182</v>
      </c>
      <c r="E2936" s="13" t="s">
        <v>12183</v>
      </c>
      <c r="F2936" s="13" t="s">
        <v>12184</v>
      </c>
      <c r="G2936" s="13" t="s">
        <v>10767</v>
      </c>
      <c r="H2936" s="13" t="s">
        <v>5</v>
      </c>
      <c r="I2936" s="13" t="s">
        <v>12877</v>
      </c>
      <c r="J2936" s="13" t="s">
        <v>13583</v>
      </c>
      <c r="K2936" s="13">
        <v>44056163</v>
      </c>
      <c r="L2936" s="13">
        <v>0</v>
      </c>
      <c r="M2936" s="12" t="s">
        <v>29</v>
      </c>
      <c r="N2936" s="12" t="s">
        <v>12443</v>
      </c>
      <c r="O2936" s="12" t="s">
        <v>12184</v>
      </c>
    </row>
    <row r="2937" spans="1:15">
      <c r="A2937" s="13" t="s">
        <v>12185</v>
      </c>
      <c r="B2937" s="13" t="s">
        <v>7377</v>
      </c>
      <c r="D2937" s="13" t="s">
        <v>7377</v>
      </c>
      <c r="E2937" s="13" t="s">
        <v>12185</v>
      </c>
      <c r="F2937" s="13" t="s">
        <v>12186</v>
      </c>
      <c r="G2937" s="13" t="s">
        <v>43</v>
      </c>
      <c r="H2937" s="13" t="s">
        <v>5</v>
      </c>
      <c r="I2937" s="13" t="s">
        <v>12877</v>
      </c>
      <c r="J2937" s="13" t="s">
        <v>12187</v>
      </c>
      <c r="K2937" s="13">
        <v>25444694</v>
      </c>
      <c r="L2937" s="13">
        <v>0</v>
      </c>
      <c r="M2937" s="12" t="s">
        <v>29</v>
      </c>
      <c r="N2937" s="12" t="s">
        <v>358</v>
      </c>
      <c r="O2937" s="12" t="s">
        <v>12186</v>
      </c>
    </row>
    <row r="2938" spans="1:15">
      <c r="A2938" s="13" t="s">
        <v>12188</v>
      </c>
      <c r="B2938" s="13" t="s">
        <v>7341</v>
      </c>
      <c r="D2938" s="13" t="s">
        <v>7341</v>
      </c>
      <c r="E2938" s="13" t="s">
        <v>12188</v>
      </c>
      <c r="F2938" s="13" t="s">
        <v>226</v>
      </c>
      <c r="G2938" s="13" t="s">
        <v>185</v>
      </c>
      <c r="H2938" s="13" t="s">
        <v>14</v>
      </c>
      <c r="I2938" s="13" t="s">
        <v>12877</v>
      </c>
      <c r="J2938" s="13" t="s">
        <v>13584</v>
      </c>
      <c r="K2938" s="13">
        <v>41051061</v>
      </c>
      <c r="L2938" s="13">
        <v>0</v>
      </c>
      <c r="M2938" s="12" t="s">
        <v>29</v>
      </c>
      <c r="N2938" s="12" t="s">
        <v>1675</v>
      </c>
      <c r="O2938" s="12" t="s">
        <v>226</v>
      </c>
    </row>
    <row r="2939" spans="1:15">
      <c r="A2939" s="13" t="s">
        <v>13586</v>
      </c>
      <c r="B2939" s="13" t="s">
        <v>13585</v>
      </c>
      <c r="D2939" s="13" t="s">
        <v>13585</v>
      </c>
      <c r="E2939" s="13" t="s">
        <v>13586</v>
      </c>
      <c r="F2939" s="13" t="s">
        <v>13587</v>
      </c>
      <c r="G2939" s="13" t="s">
        <v>3519</v>
      </c>
      <c r="H2939" s="13" t="s">
        <v>13</v>
      </c>
      <c r="I2939" s="13" t="s">
        <v>12877</v>
      </c>
      <c r="J2939" s="13" t="s">
        <v>13588</v>
      </c>
      <c r="K2939" s="13">
        <v>25140487</v>
      </c>
      <c r="L2939" s="13">
        <v>0</v>
      </c>
      <c r="M2939" s="12" t="s">
        <v>29</v>
      </c>
      <c r="N2939" s="12" t="s">
        <v>13589</v>
      </c>
      <c r="O2939" s="12" t="s">
        <v>13587</v>
      </c>
    </row>
    <row r="2940" spans="1:15">
      <c r="A2940" s="13" t="s">
        <v>13590</v>
      </c>
      <c r="B2940" s="13" t="s">
        <v>9008</v>
      </c>
      <c r="D2940" s="13" t="s">
        <v>9008</v>
      </c>
      <c r="E2940" s="13" t="s">
        <v>13590</v>
      </c>
      <c r="F2940" s="13" t="s">
        <v>13591</v>
      </c>
      <c r="G2940" s="13" t="s">
        <v>3519</v>
      </c>
      <c r="H2940" s="13" t="s">
        <v>13</v>
      </c>
      <c r="I2940" s="13" t="s">
        <v>12877</v>
      </c>
      <c r="J2940" s="13" t="s">
        <v>13592</v>
      </c>
      <c r="K2940" s="13">
        <v>0</v>
      </c>
      <c r="L2940" s="13">
        <v>0</v>
      </c>
      <c r="M2940" s="12" t="s">
        <v>29</v>
      </c>
      <c r="N2940" s="12" t="s">
        <v>13593</v>
      </c>
      <c r="O2940" s="12" t="s">
        <v>13591</v>
      </c>
    </row>
    <row r="2941" spans="1:15">
      <c r="A2941" s="13" t="s">
        <v>12189</v>
      </c>
      <c r="B2941" s="13" t="s">
        <v>7353</v>
      </c>
      <c r="D2941" s="13" t="s">
        <v>7353</v>
      </c>
      <c r="E2941" s="13" t="s">
        <v>12189</v>
      </c>
      <c r="F2941" s="13" t="s">
        <v>12190</v>
      </c>
      <c r="G2941" s="13" t="s">
        <v>3519</v>
      </c>
      <c r="H2941" s="13" t="s">
        <v>12</v>
      </c>
      <c r="I2941" s="13" t="s">
        <v>12877</v>
      </c>
      <c r="J2941" s="13" t="s">
        <v>13594</v>
      </c>
      <c r="K2941" s="13">
        <v>88594726</v>
      </c>
      <c r="L2941" s="13">
        <v>0</v>
      </c>
      <c r="M2941" s="12" t="s">
        <v>29</v>
      </c>
      <c r="N2941" s="12" t="s">
        <v>12444</v>
      </c>
      <c r="O2941" s="12" t="s">
        <v>12190</v>
      </c>
    </row>
    <row r="2942" spans="1:15">
      <c r="A2942" s="13" t="s">
        <v>12193</v>
      </c>
      <c r="B2942" s="13" t="s">
        <v>12192</v>
      </c>
      <c r="D2942" s="13" t="s">
        <v>12192</v>
      </c>
      <c r="E2942" s="13" t="s">
        <v>12193</v>
      </c>
      <c r="F2942" s="13" t="s">
        <v>11240</v>
      </c>
      <c r="G2942" s="13" t="s">
        <v>10749</v>
      </c>
      <c r="H2942" s="13" t="s">
        <v>12</v>
      </c>
      <c r="I2942" s="13" t="s">
        <v>12877</v>
      </c>
      <c r="J2942" s="13" t="s">
        <v>12194</v>
      </c>
      <c r="K2942" s="13">
        <v>22001178</v>
      </c>
      <c r="L2942" s="13">
        <v>0</v>
      </c>
      <c r="M2942" s="12" t="s">
        <v>29</v>
      </c>
      <c r="N2942" s="12" t="s">
        <v>11035</v>
      </c>
      <c r="O2942" s="12" t="s">
        <v>11240</v>
      </c>
    </row>
    <row r="2943" spans="1:15">
      <c r="A2943" s="13" t="s">
        <v>12196</v>
      </c>
      <c r="B2943" s="13" t="s">
        <v>12195</v>
      </c>
      <c r="D2943" s="13" t="s">
        <v>12195</v>
      </c>
      <c r="E2943" s="13" t="s">
        <v>12196</v>
      </c>
      <c r="F2943" s="13" t="s">
        <v>12197</v>
      </c>
      <c r="G2943" s="13" t="s">
        <v>490</v>
      </c>
      <c r="H2943" s="13" t="s">
        <v>5</v>
      </c>
      <c r="I2943" s="13" t="s">
        <v>12877</v>
      </c>
      <c r="J2943" s="13" t="s">
        <v>12198</v>
      </c>
      <c r="K2943" s="13">
        <v>22005570</v>
      </c>
      <c r="L2943" s="13">
        <v>22005570</v>
      </c>
      <c r="M2943" s="12" t="s">
        <v>29</v>
      </c>
      <c r="N2943" s="12" t="s">
        <v>838</v>
      </c>
      <c r="O2943" s="12" t="s">
        <v>12197</v>
      </c>
    </row>
    <row r="2944" spans="1:15">
      <c r="A2944" s="13" t="s">
        <v>12199</v>
      </c>
      <c r="B2944" s="13" t="s">
        <v>7378</v>
      </c>
      <c r="D2944" s="13" t="s">
        <v>7378</v>
      </c>
      <c r="E2944" s="13" t="s">
        <v>12199</v>
      </c>
      <c r="F2944" s="13" t="s">
        <v>456</v>
      </c>
      <c r="G2944" s="13" t="s">
        <v>490</v>
      </c>
      <c r="H2944" s="13" t="s">
        <v>3</v>
      </c>
      <c r="I2944" s="13" t="s">
        <v>12877</v>
      </c>
      <c r="J2944" s="13" t="s">
        <v>12200</v>
      </c>
      <c r="K2944" s="13">
        <v>25463876</v>
      </c>
      <c r="L2944" s="13">
        <v>0</v>
      </c>
      <c r="M2944" s="12" t="s">
        <v>29</v>
      </c>
      <c r="N2944" s="12" t="s">
        <v>2991</v>
      </c>
      <c r="O2944" s="12" t="s">
        <v>456</v>
      </c>
    </row>
    <row r="2945" spans="1:15">
      <c r="A2945" s="13" t="s">
        <v>12202</v>
      </c>
      <c r="B2945" s="13" t="s">
        <v>12201</v>
      </c>
      <c r="D2945" s="13" t="s">
        <v>12201</v>
      </c>
      <c r="E2945" s="13" t="s">
        <v>12202</v>
      </c>
      <c r="F2945" s="13" t="s">
        <v>3167</v>
      </c>
      <c r="G2945" s="13" t="s">
        <v>490</v>
      </c>
      <c r="H2945" s="13" t="s">
        <v>3</v>
      </c>
      <c r="I2945" s="13" t="s">
        <v>12877</v>
      </c>
      <c r="J2945" s="13" t="s">
        <v>12203</v>
      </c>
      <c r="K2945" s="13">
        <v>25464300</v>
      </c>
      <c r="L2945" s="13">
        <v>0</v>
      </c>
      <c r="M2945" s="12" t="s">
        <v>29</v>
      </c>
      <c r="N2945" s="12" t="s">
        <v>3166</v>
      </c>
      <c r="O2945" s="12" t="s">
        <v>3167</v>
      </c>
    </row>
    <row r="2946" spans="1:15">
      <c r="A2946" s="13" t="s">
        <v>12204</v>
      </c>
      <c r="B2946" s="13" t="s">
        <v>10787</v>
      </c>
      <c r="D2946" s="13" t="s">
        <v>10787</v>
      </c>
      <c r="E2946" s="13" t="s">
        <v>12204</v>
      </c>
      <c r="F2946" s="13" t="s">
        <v>12205</v>
      </c>
      <c r="G2946" s="13" t="s">
        <v>490</v>
      </c>
      <c r="H2946" s="13" t="s">
        <v>5</v>
      </c>
      <c r="I2946" s="13" t="s">
        <v>12877</v>
      </c>
      <c r="J2946" s="13" t="s">
        <v>13599</v>
      </c>
      <c r="K2946" s="13">
        <v>22005260</v>
      </c>
      <c r="L2946" s="13">
        <v>0</v>
      </c>
      <c r="M2946" s="12" t="s">
        <v>29</v>
      </c>
      <c r="N2946" s="12" t="s">
        <v>502</v>
      </c>
      <c r="O2946" s="12" t="s">
        <v>12205</v>
      </c>
    </row>
    <row r="2947" spans="1:15">
      <c r="A2947" s="13" t="s">
        <v>12207</v>
      </c>
      <c r="B2947" s="13" t="s">
        <v>12206</v>
      </c>
      <c r="D2947" s="13" t="s">
        <v>12206</v>
      </c>
      <c r="E2947" s="13" t="s">
        <v>12207</v>
      </c>
      <c r="F2947" s="13" t="s">
        <v>4557</v>
      </c>
      <c r="G2947" s="13" t="s">
        <v>4496</v>
      </c>
      <c r="H2947" s="13" t="s">
        <v>6</v>
      </c>
      <c r="I2947" s="13" t="s">
        <v>12877</v>
      </c>
      <c r="J2947" s="13" t="s">
        <v>13600</v>
      </c>
      <c r="K2947" s="13">
        <v>26616349</v>
      </c>
      <c r="L2947" s="13">
        <v>26500014</v>
      </c>
      <c r="M2947" s="12" t="s">
        <v>29</v>
      </c>
      <c r="N2947" s="12" t="s">
        <v>3333</v>
      </c>
      <c r="O2947" s="12" t="s">
        <v>4557</v>
      </c>
    </row>
    <row r="2948" spans="1:15">
      <c r="A2948" s="13" t="s">
        <v>12208</v>
      </c>
      <c r="B2948" s="13" t="s">
        <v>9010</v>
      </c>
      <c r="D2948" s="13" t="s">
        <v>9010</v>
      </c>
      <c r="E2948" s="13" t="s">
        <v>12208</v>
      </c>
      <c r="F2948" s="13" t="s">
        <v>2728</v>
      </c>
      <c r="G2948" s="13" t="s">
        <v>4496</v>
      </c>
      <c r="H2948" s="13" t="s">
        <v>4</v>
      </c>
      <c r="I2948" s="13" t="s">
        <v>12877</v>
      </c>
      <c r="J2948" s="13" t="s">
        <v>12209</v>
      </c>
      <c r="K2948" s="13">
        <v>83894743</v>
      </c>
      <c r="L2948" s="13">
        <v>0</v>
      </c>
      <c r="M2948" s="12" t="s">
        <v>29</v>
      </c>
      <c r="N2948" s="12" t="s">
        <v>12445</v>
      </c>
      <c r="O2948" s="12" t="s">
        <v>2728</v>
      </c>
    </row>
    <row r="2949" spans="1:15">
      <c r="A2949" s="13" t="s">
        <v>12210</v>
      </c>
      <c r="B2949" s="13" t="s">
        <v>9011</v>
      </c>
      <c r="D2949" s="13" t="s">
        <v>9011</v>
      </c>
      <c r="E2949" s="13" t="s">
        <v>12210</v>
      </c>
      <c r="F2949" s="13" t="s">
        <v>12211</v>
      </c>
      <c r="G2949" s="13" t="s">
        <v>4496</v>
      </c>
      <c r="H2949" s="13" t="s">
        <v>4</v>
      </c>
      <c r="I2949" s="13" t="s">
        <v>12877</v>
      </c>
      <c r="J2949" s="13" t="s">
        <v>12212</v>
      </c>
      <c r="K2949" s="13">
        <v>26830515</v>
      </c>
      <c r="L2949" s="13">
        <v>0</v>
      </c>
      <c r="M2949" s="12" t="s">
        <v>29</v>
      </c>
      <c r="N2949" s="12" t="s">
        <v>1758</v>
      </c>
      <c r="O2949" s="12" t="s">
        <v>12211</v>
      </c>
    </row>
    <row r="2950" spans="1:15">
      <c r="A2950" s="13" t="s">
        <v>12214</v>
      </c>
      <c r="B2950" s="13" t="s">
        <v>12213</v>
      </c>
      <c r="D2950" s="13" t="s">
        <v>12213</v>
      </c>
      <c r="E2950" s="13" t="s">
        <v>12214</v>
      </c>
      <c r="F2950" s="13" t="s">
        <v>207</v>
      </c>
      <c r="G2950" s="13" t="s">
        <v>10756</v>
      </c>
      <c r="H2950" s="13" t="s">
        <v>4</v>
      </c>
      <c r="I2950" s="13" t="s">
        <v>12877</v>
      </c>
      <c r="J2950" s="13" t="s">
        <v>13601</v>
      </c>
      <c r="K2950" s="13">
        <v>0</v>
      </c>
      <c r="L2950" s="13">
        <v>0</v>
      </c>
      <c r="M2950" s="12" t="s">
        <v>29</v>
      </c>
      <c r="N2950" s="12" t="s">
        <v>891</v>
      </c>
      <c r="O2950" s="12" t="s">
        <v>207</v>
      </c>
    </row>
    <row r="2951" spans="1:15">
      <c r="A2951" s="13" t="s">
        <v>12216</v>
      </c>
      <c r="B2951" s="13" t="s">
        <v>12215</v>
      </c>
      <c r="D2951" s="13" t="s">
        <v>12215</v>
      </c>
      <c r="E2951" s="13" t="s">
        <v>12216</v>
      </c>
      <c r="F2951" s="13" t="s">
        <v>1129</v>
      </c>
      <c r="G2951" s="13" t="s">
        <v>10756</v>
      </c>
      <c r="H2951" s="13" t="s">
        <v>6</v>
      </c>
      <c r="I2951" s="13" t="s">
        <v>12877</v>
      </c>
      <c r="J2951" s="13" t="s">
        <v>13602</v>
      </c>
      <c r="K2951" s="13">
        <v>27874291</v>
      </c>
      <c r="L2951" s="13">
        <v>0</v>
      </c>
      <c r="M2951" s="12" t="s">
        <v>29</v>
      </c>
      <c r="N2951" s="12" t="s">
        <v>1244</v>
      </c>
      <c r="O2951" s="12" t="s">
        <v>1129</v>
      </c>
    </row>
    <row r="2952" spans="1:15">
      <c r="A2952" s="13" t="s">
        <v>12218</v>
      </c>
      <c r="B2952" s="13" t="s">
        <v>12217</v>
      </c>
      <c r="D2952" s="13" t="s">
        <v>12217</v>
      </c>
      <c r="E2952" s="13" t="s">
        <v>12218</v>
      </c>
      <c r="F2952" s="13" t="s">
        <v>9554</v>
      </c>
      <c r="G2952" s="13" t="s">
        <v>10756</v>
      </c>
      <c r="H2952" s="13" t="s">
        <v>6</v>
      </c>
      <c r="I2952" s="13" t="s">
        <v>12877</v>
      </c>
      <c r="J2952" s="13" t="s">
        <v>12219</v>
      </c>
      <c r="K2952" s="13">
        <v>0</v>
      </c>
      <c r="L2952" s="13">
        <v>0</v>
      </c>
      <c r="M2952" s="12" t="s">
        <v>29</v>
      </c>
      <c r="N2952" s="12" t="s">
        <v>5958</v>
      </c>
      <c r="O2952" s="12" t="s">
        <v>9554</v>
      </c>
    </row>
    <row r="2953" spans="1:15">
      <c r="A2953" s="13" t="s">
        <v>12220</v>
      </c>
      <c r="B2953" s="13" t="s">
        <v>9012</v>
      </c>
      <c r="D2953" s="13" t="s">
        <v>9012</v>
      </c>
      <c r="E2953" s="13" t="s">
        <v>12220</v>
      </c>
      <c r="F2953" s="13" t="s">
        <v>708</v>
      </c>
      <c r="G2953" s="13" t="s">
        <v>297</v>
      </c>
      <c r="H2953" s="13" t="s">
        <v>6</v>
      </c>
      <c r="I2953" s="13" t="s">
        <v>12877</v>
      </c>
      <c r="J2953" s="13" t="s">
        <v>12221</v>
      </c>
      <c r="K2953" s="13">
        <v>24162404</v>
      </c>
      <c r="L2953" s="13">
        <v>0</v>
      </c>
      <c r="M2953" s="12" t="s">
        <v>29</v>
      </c>
      <c r="N2953" s="12" t="s">
        <v>12446</v>
      </c>
      <c r="O2953" s="12" t="s">
        <v>708</v>
      </c>
    </row>
    <row r="2954" spans="1:15">
      <c r="A2954" s="13" t="s">
        <v>12223</v>
      </c>
      <c r="B2954" s="13" t="s">
        <v>12222</v>
      </c>
      <c r="D2954" s="13" t="s">
        <v>12222</v>
      </c>
      <c r="E2954" s="13" t="s">
        <v>12223</v>
      </c>
      <c r="F2954" s="13" t="s">
        <v>834</v>
      </c>
      <c r="G2954" s="13" t="s">
        <v>297</v>
      </c>
      <c r="H2954" s="13" t="s">
        <v>5</v>
      </c>
      <c r="I2954" s="13" t="s">
        <v>12877</v>
      </c>
      <c r="J2954" s="13" t="s">
        <v>12224</v>
      </c>
      <c r="K2954" s="13">
        <v>88244631</v>
      </c>
      <c r="L2954" s="13">
        <v>0</v>
      </c>
      <c r="M2954" s="12" t="s">
        <v>29</v>
      </c>
      <c r="N2954" s="12" t="s">
        <v>8206</v>
      </c>
      <c r="O2954" s="12" t="s">
        <v>834</v>
      </c>
    </row>
    <row r="2955" spans="1:15">
      <c r="A2955" s="13" t="s">
        <v>12226</v>
      </c>
      <c r="B2955" s="13" t="s">
        <v>12225</v>
      </c>
      <c r="D2955" s="13" t="s">
        <v>12225</v>
      </c>
      <c r="E2955" s="13" t="s">
        <v>12226</v>
      </c>
      <c r="F2955" s="13" t="s">
        <v>12227</v>
      </c>
      <c r="G2955" s="13" t="s">
        <v>297</v>
      </c>
      <c r="H2955" s="13" t="s">
        <v>5</v>
      </c>
      <c r="I2955" s="13" t="s">
        <v>12877</v>
      </c>
      <c r="J2955" s="13" t="s">
        <v>12228</v>
      </c>
      <c r="K2955" s="13">
        <v>85097567</v>
      </c>
      <c r="L2955" s="13">
        <v>0</v>
      </c>
      <c r="M2955" s="12" t="s">
        <v>29</v>
      </c>
      <c r="N2955" s="12" t="s">
        <v>849</v>
      </c>
      <c r="O2955" s="12" t="s">
        <v>12227</v>
      </c>
    </row>
    <row r="2956" spans="1:15">
      <c r="A2956" s="13" t="s">
        <v>12230</v>
      </c>
      <c r="B2956" s="13" t="s">
        <v>12229</v>
      </c>
      <c r="D2956" s="13" t="s">
        <v>12229</v>
      </c>
      <c r="E2956" s="13" t="s">
        <v>12230</v>
      </c>
      <c r="F2956" s="13" t="s">
        <v>12231</v>
      </c>
      <c r="G2956" s="13" t="s">
        <v>297</v>
      </c>
      <c r="H2956" s="13" t="s">
        <v>4</v>
      </c>
      <c r="I2956" s="13" t="s">
        <v>12877</v>
      </c>
      <c r="J2956" s="13" t="s">
        <v>12232</v>
      </c>
      <c r="K2956" s="13">
        <v>22009276</v>
      </c>
      <c r="L2956" s="13">
        <v>0</v>
      </c>
      <c r="M2956" s="12" t="s">
        <v>29</v>
      </c>
      <c r="N2956" s="12" t="s">
        <v>488</v>
      </c>
      <c r="O2956" s="12" t="s">
        <v>12231</v>
      </c>
    </row>
    <row r="2957" spans="1:15">
      <c r="A2957" s="13" t="s">
        <v>12233</v>
      </c>
      <c r="B2957" s="13" t="s">
        <v>7442</v>
      </c>
      <c r="D2957" s="13" t="s">
        <v>7442</v>
      </c>
      <c r="E2957" s="13" t="s">
        <v>12233</v>
      </c>
      <c r="F2957" s="13" t="s">
        <v>12234</v>
      </c>
      <c r="G2957" s="13" t="s">
        <v>297</v>
      </c>
      <c r="H2957" s="13" t="s">
        <v>6</v>
      </c>
      <c r="I2957" s="13" t="s">
        <v>12877</v>
      </c>
      <c r="J2957" s="13" t="s">
        <v>12235</v>
      </c>
      <c r="K2957" s="13">
        <v>24164401</v>
      </c>
      <c r="L2957" s="13">
        <v>0</v>
      </c>
      <c r="M2957" s="12" t="s">
        <v>29</v>
      </c>
      <c r="N2957" s="12" t="s">
        <v>389</v>
      </c>
      <c r="O2957" s="12" t="s">
        <v>12234</v>
      </c>
    </row>
    <row r="2958" spans="1:15">
      <c r="A2958" s="13" t="s">
        <v>12236</v>
      </c>
      <c r="B2958" s="13" t="s">
        <v>11469</v>
      </c>
      <c r="D2958" s="13" t="s">
        <v>11469</v>
      </c>
      <c r="E2958" s="13" t="s">
        <v>12236</v>
      </c>
      <c r="F2958" s="13" t="s">
        <v>12237</v>
      </c>
      <c r="G2958" s="13" t="s">
        <v>10756</v>
      </c>
      <c r="H2958" s="13" t="s">
        <v>7</v>
      </c>
      <c r="I2958" s="13" t="s">
        <v>12877</v>
      </c>
      <c r="J2958" s="13" t="s">
        <v>13603</v>
      </c>
      <c r="K2958" s="13">
        <v>44016443</v>
      </c>
      <c r="L2958" s="13">
        <v>27726084</v>
      </c>
      <c r="M2958" s="12" t="s">
        <v>29</v>
      </c>
      <c r="N2958" s="12" t="s">
        <v>1286</v>
      </c>
      <c r="O2958" s="12" t="s">
        <v>12237</v>
      </c>
    </row>
    <row r="2959" spans="1:15">
      <c r="A2959" s="13" t="s">
        <v>12238</v>
      </c>
      <c r="B2959" s="13" t="s">
        <v>7643</v>
      </c>
      <c r="D2959" s="13" t="s">
        <v>7643</v>
      </c>
      <c r="E2959" s="13" t="s">
        <v>12238</v>
      </c>
      <c r="F2959" s="13" t="s">
        <v>640</v>
      </c>
      <c r="G2959" s="13" t="s">
        <v>10756</v>
      </c>
      <c r="H2959" s="13" t="s">
        <v>9</v>
      </c>
      <c r="I2959" s="13" t="s">
        <v>12877</v>
      </c>
      <c r="J2959" s="13" t="s">
        <v>13604</v>
      </c>
      <c r="K2959" s="13">
        <v>71216831</v>
      </c>
      <c r="L2959" s="13">
        <v>0</v>
      </c>
      <c r="M2959" s="12" t="s">
        <v>29</v>
      </c>
      <c r="N2959" s="12" t="s">
        <v>8234</v>
      </c>
      <c r="O2959" s="12" t="s">
        <v>640</v>
      </c>
    </row>
    <row r="2960" spans="1:15">
      <c r="A2960" s="13" t="s">
        <v>12240</v>
      </c>
      <c r="B2960" s="13" t="s">
        <v>7420</v>
      </c>
      <c r="D2960" s="13" t="s">
        <v>7420</v>
      </c>
      <c r="E2960" s="13" t="s">
        <v>12240</v>
      </c>
      <c r="F2960" s="13" t="s">
        <v>12241</v>
      </c>
      <c r="G2960" s="13" t="s">
        <v>10756</v>
      </c>
      <c r="H2960" s="13" t="s">
        <v>9</v>
      </c>
      <c r="I2960" s="13" t="s">
        <v>12877</v>
      </c>
      <c r="J2960" s="13" t="s">
        <v>13605</v>
      </c>
      <c r="K2960" s="13">
        <v>0</v>
      </c>
      <c r="L2960" s="13">
        <v>0</v>
      </c>
      <c r="M2960" s="12" t="s">
        <v>29</v>
      </c>
      <c r="N2960" s="12" t="s">
        <v>5335</v>
      </c>
      <c r="O2960" s="12" t="s">
        <v>12241</v>
      </c>
    </row>
    <row r="2961" spans="1:15">
      <c r="A2961" s="13" t="s">
        <v>12243</v>
      </c>
      <c r="B2961" s="13" t="s">
        <v>7421</v>
      </c>
      <c r="D2961" s="13" t="s">
        <v>7421</v>
      </c>
      <c r="E2961" s="13" t="s">
        <v>12243</v>
      </c>
      <c r="F2961" s="13" t="s">
        <v>12244</v>
      </c>
      <c r="G2961" s="13" t="s">
        <v>10756</v>
      </c>
      <c r="H2961" s="13" t="s">
        <v>9</v>
      </c>
      <c r="I2961" s="13" t="s">
        <v>12877</v>
      </c>
      <c r="J2961" s="13" t="s">
        <v>12245</v>
      </c>
      <c r="K2961" s="13">
        <v>44047012</v>
      </c>
      <c r="L2961" s="13">
        <v>0</v>
      </c>
      <c r="M2961" s="12" t="s">
        <v>29</v>
      </c>
      <c r="N2961" s="12" t="s">
        <v>8549</v>
      </c>
      <c r="O2961" s="12" t="s">
        <v>12244</v>
      </c>
    </row>
    <row r="2962" spans="1:15">
      <c r="A2962" s="13" t="s">
        <v>12246</v>
      </c>
      <c r="B2962" s="13" t="s">
        <v>7741</v>
      </c>
      <c r="D2962" s="13" t="s">
        <v>7741</v>
      </c>
      <c r="E2962" s="13" t="s">
        <v>12246</v>
      </c>
      <c r="F2962" s="13" t="s">
        <v>1526</v>
      </c>
      <c r="G2962" s="13" t="s">
        <v>10756</v>
      </c>
      <c r="H2962" s="13" t="s">
        <v>10</v>
      </c>
      <c r="I2962" s="13" t="s">
        <v>12877</v>
      </c>
      <c r="J2962" s="13" t="s">
        <v>13606</v>
      </c>
      <c r="K2962" s="13">
        <v>71219356</v>
      </c>
      <c r="L2962" s="13">
        <v>0</v>
      </c>
      <c r="M2962" s="12" t="s">
        <v>29</v>
      </c>
      <c r="N2962" s="12" t="s">
        <v>1525</v>
      </c>
      <c r="O2962" s="12" t="s">
        <v>1526</v>
      </c>
    </row>
    <row r="2963" spans="1:15">
      <c r="A2963" s="13" t="s">
        <v>12248</v>
      </c>
      <c r="B2963" s="13" t="s">
        <v>12247</v>
      </c>
      <c r="D2963" s="13" t="s">
        <v>12247</v>
      </c>
      <c r="E2963" s="13" t="s">
        <v>12248</v>
      </c>
      <c r="F2963" s="13" t="s">
        <v>2943</v>
      </c>
      <c r="G2963" s="13" t="s">
        <v>10756</v>
      </c>
      <c r="H2963" s="13" t="s">
        <v>12</v>
      </c>
      <c r="I2963" s="13" t="s">
        <v>12877</v>
      </c>
      <c r="J2963" s="13" t="s">
        <v>12249</v>
      </c>
      <c r="K2963" s="13">
        <v>44047002</v>
      </c>
      <c r="L2963" s="13">
        <v>0</v>
      </c>
      <c r="M2963" s="12" t="s">
        <v>29</v>
      </c>
      <c r="N2963" s="12" t="s">
        <v>1543</v>
      </c>
      <c r="O2963" s="12" t="s">
        <v>2943</v>
      </c>
    </row>
    <row r="2964" spans="1:15">
      <c r="A2964" s="13" t="s">
        <v>12250</v>
      </c>
      <c r="B2964" s="13" t="s">
        <v>7506</v>
      </c>
      <c r="D2964" s="13" t="s">
        <v>7506</v>
      </c>
      <c r="E2964" s="13" t="s">
        <v>12250</v>
      </c>
      <c r="F2964" s="13" t="s">
        <v>429</v>
      </c>
      <c r="G2964" s="13" t="s">
        <v>10756</v>
      </c>
      <c r="H2964" s="13" t="s">
        <v>12</v>
      </c>
      <c r="I2964" s="13" t="s">
        <v>12877</v>
      </c>
      <c r="J2964" s="13" t="s">
        <v>13607</v>
      </c>
      <c r="K2964" s="13">
        <v>71219489</v>
      </c>
      <c r="L2964" s="13">
        <v>0</v>
      </c>
      <c r="M2964" s="12" t="s">
        <v>29</v>
      </c>
      <c r="N2964" s="12" t="s">
        <v>1533</v>
      </c>
      <c r="O2964" s="12" t="s">
        <v>429</v>
      </c>
    </row>
    <row r="2965" spans="1:15">
      <c r="A2965" s="13" t="s">
        <v>12252</v>
      </c>
      <c r="B2965" s="13" t="s">
        <v>9013</v>
      </c>
      <c r="D2965" s="13" t="s">
        <v>9013</v>
      </c>
      <c r="E2965" s="13" t="s">
        <v>12252</v>
      </c>
      <c r="F2965" s="13" t="s">
        <v>43</v>
      </c>
      <c r="G2965" s="13" t="s">
        <v>10756</v>
      </c>
      <c r="H2965" s="13" t="s">
        <v>12</v>
      </c>
      <c r="I2965" s="13" t="s">
        <v>12877</v>
      </c>
      <c r="J2965" s="13" t="s">
        <v>12253</v>
      </c>
      <c r="K2965" s="13">
        <v>44047004</v>
      </c>
      <c r="L2965" s="13">
        <v>0</v>
      </c>
      <c r="M2965" s="12" t="s">
        <v>29</v>
      </c>
      <c r="N2965" s="12" t="s">
        <v>722</v>
      </c>
      <c r="O2965" s="12" t="s">
        <v>43</v>
      </c>
    </row>
    <row r="2966" spans="1:15">
      <c r="A2966" s="13" t="s">
        <v>12254</v>
      </c>
      <c r="B2966" s="13" t="s">
        <v>9014</v>
      </c>
      <c r="D2966" s="13" t="s">
        <v>9014</v>
      </c>
      <c r="E2966" s="13" t="s">
        <v>12254</v>
      </c>
      <c r="F2966" s="13" t="s">
        <v>12255</v>
      </c>
      <c r="G2966" s="13" t="s">
        <v>10756</v>
      </c>
      <c r="H2966" s="13" t="s">
        <v>10</v>
      </c>
      <c r="I2966" s="13" t="s">
        <v>12877</v>
      </c>
      <c r="J2966" s="13" t="s">
        <v>12256</v>
      </c>
      <c r="K2966" s="13">
        <v>44047016</v>
      </c>
      <c r="L2966" s="13">
        <v>0</v>
      </c>
      <c r="M2966" s="12" t="s">
        <v>29</v>
      </c>
      <c r="N2966" s="12" t="s">
        <v>1389</v>
      </c>
      <c r="O2966" s="12" t="s">
        <v>12255</v>
      </c>
    </row>
    <row r="2967" spans="1:15">
      <c r="A2967" s="13" t="s">
        <v>12258</v>
      </c>
      <c r="B2967" s="13" t="s">
        <v>12257</v>
      </c>
      <c r="D2967" s="13" t="s">
        <v>12257</v>
      </c>
      <c r="E2967" s="13" t="s">
        <v>12258</v>
      </c>
      <c r="F2967" s="13" t="s">
        <v>640</v>
      </c>
      <c r="G2967" s="13" t="s">
        <v>10748</v>
      </c>
      <c r="H2967" s="13" t="s">
        <v>9</v>
      </c>
      <c r="I2967" s="13" t="s">
        <v>12877</v>
      </c>
      <c r="J2967" s="13" t="s">
        <v>13608</v>
      </c>
      <c r="K2967" s="13">
        <v>44091762</v>
      </c>
      <c r="L2967" s="13">
        <v>0</v>
      </c>
      <c r="M2967" s="12" t="s">
        <v>29</v>
      </c>
      <c r="N2967" s="12" t="s">
        <v>5458</v>
      </c>
      <c r="O2967" s="12" t="s">
        <v>640</v>
      </c>
    </row>
    <row r="2968" spans="1:15">
      <c r="A2968" s="13" t="s">
        <v>12259</v>
      </c>
      <c r="B2968" s="13" t="s">
        <v>7523</v>
      </c>
      <c r="D2968" s="13" t="s">
        <v>7523</v>
      </c>
      <c r="E2968" s="13" t="s">
        <v>12259</v>
      </c>
      <c r="F2968" s="13" t="s">
        <v>226</v>
      </c>
      <c r="G2968" s="13" t="s">
        <v>10748</v>
      </c>
      <c r="H2968" s="13" t="s">
        <v>9</v>
      </c>
      <c r="I2968" s="13" t="s">
        <v>12877</v>
      </c>
      <c r="J2968" s="13" t="s">
        <v>13609</v>
      </c>
      <c r="K2968" s="13">
        <v>44092720</v>
      </c>
      <c r="L2968" s="13">
        <v>0</v>
      </c>
      <c r="M2968" s="12" t="s">
        <v>29</v>
      </c>
      <c r="N2968" s="12" t="s">
        <v>8498</v>
      </c>
      <c r="O2968" s="12" t="s">
        <v>226</v>
      </c>
    </row>
    <row r="2969" spans="1:15">
      <c r="A2969" s="13" t="s">
        <v>12261</v>
      </c>
      <c r="B2969" s="13" t="s">
        <v>7423</v>
      </c>
      <c r="D2969" s="13" t="s">
        <v>7423</v>
      </c>
      <c r="E2969" s="13" t="s">
        <v>12261</v>
      </c>
      <c r="F2969" s="13" t="s">
        <v>12262</v>
      </c>
      <c r="G2969" s="13" t="s">
        <v>10749</v>
      </c>
      <c r="H2969" s="13" t="s">
        <v>9</v>
      </c>
      <c r="I2969" s="13" t="s">
        <v>12877</v>
      </c>
      <c r="J2969" s="13" t="s">
        <v>12263</v>
      </c>
      <c r="K2969" s="13">
        <v>27869013</v>
      </c>
      <c r="L2969" s="13">
        <v>0</v>
      </c>
      <c r="M2969" s="12" t="s">
        <v>29</v>
      </c>
      <c r="N2969" s="12" t="s">
        <v>1453</v>
      </c>
      <c r="O2969" s="12" t="s">
        <v>12262</v>
      </c>
    </row>
    <row r="2970" spans="1:15">
      <c r="A2970" s="13" t="s">
        <v>12265</v>
      </c>
      <c r="B2970" s="13" t="s">
        <v>12264</v>
      </c>
      <c r="D2970" s="13" t="s">
        <v>12264</v>
      </c>
      <c r="E2970" s="13" t="s">
        <v>12265</v>
      </c>
      <c r="F2970" s="13" t="s">
        <v>12266</v>
      </c>
      <c r="G2970" s="13" t="s">
        <v>10749</v>
      </c>
      <c r="H2970" s="13" t="s">
        <v>6</v>
      </c>
      <c r="I2970" s="13" t="s">
        <v>12877</v>
      </c>
      <c r="J2970" s="13" t="s">
        <v>12267</v>
      </c>
      <c r="K2970" s="13">
        <v>27300719</v>
      </c>
      <c r="L2970" s="13">
        <v>27300719</v>
      </c>
      <c r="M2970" s="12" t="s">
        <v>29</v>
      </c>
      <c r="N2970" s="12" t="s">
        <v>1400</v>
      </c>
      <c r="O2970" s="12" t="s">
        <v>12266</v>
      </c>
    </row>
    <row r="2971" spans="1:15">
      <c r="A2971" s="13" t="s">
        <v>12269</v>
      </c>
      <c r="B2971" s="13" t="s">
        <v>12268</v>
      </c>
      <c r="D2971" s="13" t="s">
        <v>12268</v>
      </c>
      <c r="E2971" s="13" t="s">
        <v>12269</v>
      </c>
      <c r="F2971" s="13" t="s">
        <v>1651</v>
      </c>
      <c r="G2971" s="13" t="s">
        <v>10749</v>
      </c>
      <c r="H2971" s="13" t="s">
        <v>4</v>
      </c>
      <c r="I2971" s="13" t="s">
        <v>12877</v>
      </c>
      <c r="J2971" s="13" t="s">
        <v>12270</v>
      </c>
      <c r="K2971" s="13">
        <v>22001100</v>
      </c>
      <c r="L2971" s="13">
        <v>0</v>
      </c>
      <c r="M2971" s="12" t="s">
        <v>29</v>
      </c>
      <c r="N2971" s="12" t="s">
        <v>1650</v>
      </c>
      <c r="O2971" s="12" t="s">
        <v>1651</v>
      </c>
    </row>
    <row r="2972" spans="1:15">
      <c r="A2972" s="13" t="s">
        <v>12271</v>
      </c>
      <c r="B2972" s="13" t="s">
        <v>7417</v>
      </c>
      <c r="D2972" s="13" t="s">
        <v>7417</v>
      </c>
      <c r="E2972" s="13" t="s">
        <v>12271</v>
      </c>
      <c r="F2972" s="13" t="s">
        <v>10137</v>
      </c>
      <c r="G2972" s="13" t="s">
        <v>10749</v>
      </c>
      <c r="H2972" s="13" t="s">
        <v>4</v>
      </c>
      <c r="I2972" s="13" t="s">
        <v>12877</v>
      </c>
      <c r="J2972" s="13" t="s">
        <v>11916</v>
      </c>
      <c r="K2972" s="13">
        <v>22001391</v>
      </c>
      <c r="L2972" s="13">
        <v>83417790</v>
      </c>
      <c r="M2972" s="12" t="s">
        <v>29</v>
      </c>
      <c r="N2972" s="12" t="s">
        <v>12447</v>
      </c>
      <c r="O2972" s="12" t="s">
        <v>10137</v>
      </c>
    </row>
    <row r="2973" spans="1:15">
      <c r="A2973" s="13" t="s">
        <v>12272</v>
      </c>
      <c r="B2973" s="13" t="s">
        <v>9015</v>
      </c>
      <c r="D2973" s="13" t="s">
        <v>9015</v>
      </c>
      <c r="E2973" s="13" t="s">
        <v>12272</v>
      </c>
      <c r="F2973" s="13" t="s">
        <v>1175</v>
      </c>
      <c r="G2973" s="13" t="s">
        <v>10749</v>
      </c>
      <c r="H2973" s="13" t="s">
        <v>4</v>
      </c>
      <c r="I2973" s="13" t="s">
        <v>12877</v>
      </c>
      <c r="J2973" s="13" t="s">
        <v>12273</v>
      </c>
      <c r="K2973" s="13">
        <v>27300159</v>
      </c>
      <c r="L2973" s="13">
        <v>0</v>
      </c>
      <c r="M2973" s="12" t="s">
        <v>29</v>
      </c>
      <c r="N2973" s="12" t="s">
        <v>12448</v>
      </c>
      <c r="O2973" s="12" t="s">
        <v>1175</v>
      </c>
    </row>
    <row r="2974" spans="1:15">
      <c r="A2974" s="13" t="s">
        <v>12274</v>
      </c>
      <c r="B2974" s="13" t="s">
        <v>7552</v>
      </c>
      <c r="D2974" s="13" t="s">
        <v>7552</v>
      </c>
      <c r="E2974" s="13" t="s">
        <v>12274</v>
      </c>
      <c r="F2974" s="13" t="s">
        <v>1756</v>
      </c>
      <c r="G2974" s="13" t="s">
        <v>43</v>
      </c>
      <c r="H2974" s="13" t="s">
        <v>9</v>
      </c>
      <c r="I2974" s="13" t="s">
        <v>12877</v>
      </c>
      <c r="J2974" s="13" t="s">
        <v>13610</v>
      </c>
      <c r="K2974" s="13">
        <v>22005039</v>
      </c>
      <c r="L2974" s="13">
        <v>0</v>
      </c>
      <c r="M2974" s="12" t="s">
        <v>29</v>
      </c>
      <c r="N2974" s="12" t="s">
        <v>12449</v>
      </c>
      <c r="O2974" s="12" t="s">
        <v>1756</v>
      </c>
    </row>
    <row r="2975" spans="1:15">
      <c r="A2975" s="13" t="s">
        <v>12277</v>
      </c>
      <c r="B2975" s="13" t="s">
        <v>12276</v>
      </c>
      <c r="D2975" s="13" t="s">
        <v>12276</v>
      </c>
      <c r="E2975" s="13" t="s">
        <v>12277</v>
      </c>
      <c r="F2975" s="13" t="s">
        <v>11071</v>
      </c>
      <c r="G2975" s="13" t="s">
        <v>43</v>
      </c>
      <c r="H2975" s="13" t="s">
        <v>9</v>
      </c>
      <c r="I2975" s="13" t="s">
        <v>12877</v>
      </c>
      <c r="J2975" s="13" t="s">
        <v>13611</v>
      </c>
      <c r="K2975" s="13">
        <v>24101245</v>
      </c>
      <c r="L2975" s="13">
        <v>0</v>
      </c>
      <c r="M2975" s="12" t="s">
        <v>29</v>
      </c>
      <c r="N2975" s="12" t="s">
        <v>711</v>
      </c>
      <c r="O2975" s="12" t="s">
        <v>11071</v>
      </c>
    </row>
    <row r="2976" spans="1:15">
      <c r="A2976" s="13" t="s">
        <v>12278</v>
      </c>
      <c r="B2976" s="13" t="s">
        <v>11085</v>
      </c>
      <c r="D2976" s="13" t="s">
        <v>11085</v>
      </c>
      <c r="E2976" s="13" t="s">
        <v>12278</v>
      </c>
      <c r="F2976" s="13" t="s">
        <v>12279</v>
      </c>
      <c r="G2976" s="13" t="s">
        <v>43</v>
      </c>
      <c r="H2976" s="13" t="s">
        <v>6</v>
      </c>
      <c r="I2976" s="13" t="s">
        <v>12877</v>
      </c>
      <c r="J2976" s="13" t="s">
        <v>12280</v>
      </c>
      <c r="K2976" s="13">
        <v>25480520</v>
      </c>
      <c r="L2976" s="13">
        <v>25480520</v>
      </c>
      <c r="M2976" s="12" t="s">
        <v>29</v>
      </c>
      <c r="N2976" s="12" t="s">
        <v>390</v>
      </c>
      <c r="O2976" s="12" t="s">
        <v>12279</v>
      </c>
    </row>
    <row r="2977" spans="1:15">
      <c r="A2977" s="13" t="s">
        <v>12281</v>
      </c>
      <c r="B2977" s="13" t="s">
        <v>7455</v>
      </c>
      <c r="D2977" s="13" t="s">
        <v>7455</v>
      </c>
      <c r="E2977" s="13" t="s">
        <v>12281</v>
      </c>
      <c r="F2977" s="13" t="s">
        <v>1456</v>
      </c>
      <c r="G2977" s="13" t="s">
        <v>10749</v>
      </c>
      <c r="H2977" s="13" t="s">
        <v>17</v>
      </c>
      <c r="I2977" s="13" t="s">
        <v>12877</v>
      </c>
      <c r="J2977" s="13" t="s">
        <v>12282</v>
      </c>
      <c r="K2977" s="13">
        <v>0</v>
      </c>
      <c r="L2977" s="13">
        <v>0</v>
      </c>
      <c r="M2977" s="12" t="s">
        <v>29</v>
      </c>
      <c r="N2977" s="12" t="s">
        <v>1166</v>
      </c>
      <c r="O2977" s="12" t="s">
        <v>1456</v>
      </c>
    </row>
    <row r="2978" spans="1:15">
      <c r="A2978" s="13" t="s">
        <v>12284</v>
      </c>
      <c r="B2978" s="13" t="s">
        <v>12283</v>
      </c>
      <c r="D2978" s="13" t="s">
        <v>12283</v>
      </c>
      <c r="E2978" s="13" t="s">
        <v>12284</v>
      </c>
      <c r="F2978" s="13" t="s">
        <v>11021</v>
      </c>
      <c r="G2978" s="13" t="s">
        <v>10749</v>
      </c>
      <c r="H2978" s="13" t="s">
        <v>18</v>
      </c>
      <c r="I2978" s="13" t="s">
        <v>12877</v>
      </c>
      <c r="J2978" s="13" t="s">
        <v>12285</v>
      </c>
      <c r="K2978" s="13">
        <v>89874772</v>
      </c>
      <c r="L2978" s="13">
        <v>0</v>
      </c>
      <c r="M2978" s="12" t="s">
        <v>29</v>
      </c>
      <c r="N2978" s="12" t="s">
        <v>1596</v>
      </c>
      <c r="O2978" s="12" t="s">
        <v>11021</v>
      </c>
    </row>
    <row r="2979" spans="1:15">
      <c r="A2979" s="13" t="s">
        <v>12286</v>
      </c>
      <c r="B2979" s="13" t="s">
        <v>7394</v>
      </c>
      <c r="D2979" s="13" t="s">
        <v>7394</v>
      </c>
      <c r="E2979" s="13" t="s">
        <v>12286</v>
      </c>
      <c r="F2979" s="13" t="s">
        <v>656</v>
      </c>
      <c r="G2979" s="13" t="s">
        <v>167</v>
      </c>
      <c r="H2979" s="13" t="s">
        <v>3</v>
      </c>
      <c r="I2979" s="13" t="s">
        <v>12877</v>
      </c>
      <c r="J2979" s="13" t="s">
        <v>12287</v>
      </c>
      <c r="K2979" s="13">
        <v>24700685</v>
      </c>
      <c r="L2979" s="13">
        <v>0</v>
      </c>
      <c r="M2979" s="12" t="s">
        <v>29</v>
      </c>
      <c r="N2979" s="12" t="s">
        <v>3565</v>
      </c>
      <c r="O2979" s="12" t="s">
        <v>656</v>
      </c>
    </row>
    <row r="2980" spans="1:15">
      <c r="A2980" s="13" t="s">
        <v>12289</v>
      </c>
      <c r="B2980" s="13" t="s">
        <v>9018</v>
      </c>
      <c r="D2980" s="13" t="s">
        <v>9018</v>
      </c>
      <c r="E2980" s="13" t="s">
        <v>12289</v>
      </c>
      <c r="F2980" s="13" t="s">
        <v>47</v>
      </c>
      <c r="G2980" s="13" t="s">
        <v>167</v>
      </c>
      <c r="H2980" s="13" t="s">
        <v>6</v>
      </c>
      <c r="I2980" s="13" t="s">
        <v>12877</v>
      </c>
      <c r="J2980" s="13" t="s">
        <v>12290</v>
      </c>
      <c r="K2980" s="13">
        <v>70152781</v>
      </c>
      <c r="L2980" s="13">
        <v>0</v>
      </c>
      <c r="M2980" s="12" t="s">
        <v>29</v>
      </c>
      <c r="N2980" s="12" t="s">
        <v>3079</v>
      </c>
      <c r="O2980" s="12" t="s">
        <v>47</v>
      </c>
    </row>
    <row r="2981" spans="1:15">
      <c r="A2981" s="13" t="s">
        <v>12291</v>
      </c>
      <c r="B2981" s="13" t="s">
        <v>7415</v>
      </c>
      <c r="D2981" s="13" t="s">
        <v>7415</v>
      </c>
      <c r="E2981" s="13" t="s">
        <v>12291</v>
      </c>
      <c r="F2981" s="13" t="s">
        <v>1530</v>
      </c>
      <c r="G2981" s="13" t="s">
        <v>167</v>
      </c>
      <c r="H2981" s="13" t="s">
        <v>7</v>
      </c>
      <c r="I2981" s="13" t="s">
        <v>12877</v>
      </c>
      <c r="J2981" s="13" t="s">
        <v>12292</v>
      </c>
      <c r="K2981" s="13">
        <v>41051076</v>
      </c>
      <c r="L2981" s="13">
        <v>0</v>
      </c>
      <c r="M2981" s="12" t="s">
        <v>29</v>
      </c>
      <c r="N2981" s="12" t="s">
        <v>10885</v>
      </c>
      <c r="O2981" s="12" t="s">
        <v>1530</v>
      </c>
    </row>
    <row r="2982" spans="1:15">
      <c r="A2982" s="13" t="s">
        <v>12294</v>
      </c>
      <c r="B2982" s="13" t="s">
        <v>12293</v>
      </c>
      <c r="D2982" s="13" t="s">
        <v>12293</v>
      </c>
      <c r="E2982" s="13" t="s">
        <v>12294</v>
      </c>
      <c r="F2982" s="13" t="s">
        <v>2551</v>
      </c>
      <c r="G2982" s="13" t="s">
        <v>167</v>
      </c>
      <c r="H2982" s="13" t="s">
        <v>7</v>
      </c>
      <c r="I2982" s="13" t="s">
        <v>12877</v>
      </c>
      <c r="J2982" s="13" t="s">
        <v>12295</v>
      </c>
      <c r="K2982" s="13">
        <v>41051108</v>
      </c>
      <c r="L2982" s="13">
        <v>0</v>
      </c>
      <c r="M2982" s="12" t="s">
        <v>29</v>
      </c>
      <c r="N2982" s="12" t="s">
        <v>2099</v>
      </c>
      <c r="O2982" s="12" t="s">
        <v>2551</v>
      </c>
    </row>
    <row r="2983" spans="1:15">
      <c r="A2983" s="13" t="s">
        <v>12296</v>
      </c>
      <c r="B2983" s="13" t="s">
        <v>11196</v>
      </c>
      <c r="D2983" s="13" t="s">
        <v>11196</v>
      </c>
      <c r="E2983" s="13" t="s">
        <v>12296</v>
      </c>
      <c r="F2983" s="13" t="s">
        <v>146</v>
      </c>
      <c r="G2983" s="13" t="s">
        <v>167</v>
      </c>
      <c r="H2983" s="13" t="s">
        <v>7</v>
      </c>
      <c r="I2983" s="13" t="s">
        <v>12877</v>
      </c>
      <c r="J2983" s="13" t="s">
        <v>12297</v>
      </c>
      <c r="K2983" s="13">
        <v>41051080</v>
      </c>
      <c r="L2983" s="13">
        <v>0</v>
      </c>
      <c r="M2983" s="12" t="s">
        <v>29</v>
      </c>
      <c r="N2983" s="12" t="s">
        <v>1723</v>
      </c>
      <c r="O2983" s="12" t="s">
        <v>146</v>
      </c>
    </row>
    <row r="2984" spans="1:15">
      <c r="A2984" s="13" t="s">
        <v>12298</v>
      </c>
      <c r="B2984" s="13" t="s">
        <v>7691</v>
      </c>
      <c r="D2984" s="13" t="s">
        <v>7691</v>
      </c>
      <c r="E2984" s="13" t="s">
        <v>12298</v>
      </c>
      <c r="F2984" s="13" t="s">
        <v>12299</v>
      </c>
      <c r="G2984" s="13" t="s">
        <v>167</v>
      </c>
      <c r="H2984" s="13" t="s">
        <v>7</v>
      </c>
      <c r="I2984" s="13" t="s">
        <v>12877</v>
      </c>
      <c r="J2984" s="13" t="s">
        <v>13612</v>
      </c>
      <c r="K2984" s="13">
        <v>24640036</v>
      </c>
      <c r="L2984" s="13">
        <v>0</v>
      </c>
      <c r="M2984" s="12" t="s">
        <v>29</v>
      </c>
      <c r="N2984" s="12" t="s">
        <v>290</v>
      </c>
      <c r="O2984" s="12" t="s">
        <v>12299</v>
      </c>
    </row>
    <row r="2985" spans="1:15">
      <c r="A2985" s="13" t="s">
        <v>12302</v>
      </c>
      <c r="B2985" s="13" t="s">
        <v>12301</v>
      </c>
      <c r="D2985" s="13" t="s">
        <v>12301</v>
      </c>
      <c r="E2985" s="13" t="s">
        <v>12302</v>
      </c>
      <c r="F2985" s="13" t="s">
        <v>12303</v>
      </c>
      <c r="G2985" s="13" t="s">
        <v>167</v>
      </c>
      <c r="H2985" s="13" t="s">
        <v>9</v>
      </c>
      <c r="I2985" s="13" t="s">
        <v>12877</v>
      </c>
      <c r="J2985" s="13" t="s">
        <v>12304</v>
      </c>
      <c r="K2985" s="13">
        <v>41051054</v>
      </c>
      <c r="L2985" s="13">
        <v>41051054</v>
      </c>
      <c r="M2985" s="12" t="s">
        <v>29</v>
      </c>
      <c r="N2985" s="12" t="s">
        <v>8131</v>
      </c>
      <c r="O2985" s="12" t="s">
        <v>12303</v>
      </c>
    </row>
    <row r="2986" spans="1:15">
      <c r="A2986" s="13" t="s">
        <v>12305</v>
      </c>
      <c r="B2986" s="13" t="s">
        <v>9019</v>
      </c>
      <c r="D2986" s="13" t="s">
        <v>9019</v>
      </c>
      <c r="E2986" s="13" t="s">
        <v>12305</v>
      </c>
      <c r="F2986" s="13" t="s">
        <v>12306</v>
      </c>
      <c r="G2986" s="13" t="s">
        <v>167</v>
      </c>
      <c r="H2986" s="13" t="s">
        <v>12</v>
      </c>
      <c r="I2986" s="13" t="s">
        <v>12877</v>
      </c>
      <c r="J2986" s="13" t="s">
        <v>13613</v>
      </c>
      <c r="K2986" s="13">
        <v>44056207</v>
      </c>
      <c r="L2986" s="13">
        <v>0</v>
      </c>
      <c r="M2986" s="12" t="s">
        <v>29</v>
      </c>
      <c r="N2986" s="12" t="s">
        <v>4573</v>
      </c>
      <c r="O2986" s="12" t="s">
        <v>12306</v>
      </c>
    </row>
    <row r="2987" spans="1:15">
      <c r="A2987" s="13" t="s">
        <v>12308</v>
      </c>
      <c r="B2987" s="13" t="s">
        <v>7384</v>
      </c>
      <c r="D2987" s="13" t="s">
        <v>7384</v>
      </c>
      <c r="E2987" s="13" t="s">
        <v>12308</v>
      </c>
      <c r="F2987" s="13" t="s">
        <v>12309</v>
      </c>
      <c r="G2987" s="13" t="s">
        <v>167</v>
      </c>
      <c r="H2987" s="13" t="s">
        <v>12</v>
      </c>
      <c r="I2987" s="13" t="s">
        <v>12877</v>
      </c>
      <c r="J2987" s="13" t="s">
        <v>12310</v>
      </c>
      <c r="K2987" s="13">
        <v>24804569</v>
      </c>
      <c r="L2987" s="13">
        <v>0</v>
      </c>
      <c r="M2987" s="12" t="s">
        <v>29</v>
      </c>
      <c r="N2987" s="12" t="s">
        <v>7807</v>
      </c>
      <c r="O2987" s="12" t="s">
        <v>12309</v>
      </c>
    </row>
    <row r="2988" spans="1:15">
      <c r="A2988" s="13" t="s">
        <v>12311</v>
      </c>
      <c r="B2988" s="13" t="s">
        <v>7446</v>
      </c>
      <c r="D2988" s="13" t="s">
        <v>7446</v>
      </c>
      <c r="E2988" s="13" t="s">
        <v>12311</v>
      </c>
      <c r="F2988" s="13" t="s">
        <v>12312</v>
      </c>
      <c r="G2988" s="13" t="s">
        <v>167</v>
      </c>
      <c r="H2988" s="13" t="s">
        <v>12</v>
      </c>
      <c r="I2988" s="13" t="s">
        <v>12877</v>
      </c>
      <c r="J2988" s="13" t="s">
        <v>11150</v>
      </c>
      <c r="K2988" s="13">
        <v>41051131</v>
      </c>
      <c r="L2988" s="13">
        <v>0</v>
      </c>
      <c r="M2988" s="12" t="s">
        <v>29</v>
      </c>
      <c r="N2988" s="12" t="s">
        <v>9551</v>
      </c>
      <c r="O2988" s="12" t="s">
        <v>12312</v>
      </c>
    </row>
    <row r="2989" spans="1:15">
      <c r="A2989" s="13" t="s">
        <v>12313</v>
      </c>
      <c r="B2989" s="13" t="s">
        <v>7439</v>
      </c>
      <c r="D2989" s="13" t="s">
        <v>7439</v>
      </c>
      <c r="E2989" s="13" t="s">
        <v>12313</v>
      </c>
      <c r="F2989" s="13" t="s">
        <v>133</v>
      </c>
      <c r="G2989" s="13" t="s">
        <v>792</v>
      </c>
      <c r="H2989" s="13" t="s">
        <v>7</v>
      </c>
      <c r="I2989" s="13" t="s">
        <v>12877</v>
      </c>
      <c r="J2989" s="13" t="s">
        <v>12314</v>
      </c>
      <c r="K2989" s="13">
        <v>87120945</v>
      </c>
      <c r="L2989" s="13">
        <v>0</v>
      </c>
      <c r="M2989" s="12" t="s">
        <v>29</v>
      </c>
      <c r="N2989" s="12" t="s">
        <v>3745</v>
      </c>
      <c r="O2989" s="12" t="s">
        <v>133</v>
      </c>
    </row>
    <row r="2990" spans="1:15">
      <c r="A2990" s="13" t="s">
        <v>12315</v>
      </c>
      <c r="B2990" s="13" t="s">
        <v>7449</v>
      </c>
      <c r="D2990" s="13" t="s">
        <v>7449</v>
      </c>
      <c r="E2990" s="13" t="s">
        <v>12315</v>
      </c>
      <c r="F2990" s="13" t="s">
        <v>12316</v>
      </c>
      <c r="G2990" s="13" t="s">
        <v>792</v>
      </c>
      <c r="H2990" s="13" t="s">
        <v>5</v>
      </c>
      <c r="I2990" s="13" t="s">
        <v>12877</v>
      </c>
      <c r="J2990" s="13" t="s">
        <v>13614</v>
      </c>
      <c r="K2990" s="13">
        <v>26711140</v>
      </c>
      <c r="L2990" s="13">
        <v>0</v>
      </c>
      <c r="M2990" s="12" t="s">
        <v>29</v>
      </c>
      <c r="N2990" s="12" t="s">
        <v>791</v>
      </c>
      <c r="O2990" s="12" t="s">
        <v>12316</v>
      </c>
    </row>
    <row r="2991" spans="1:15">
      <c r="A2991" s="13" t="s">
        <v>12317</v>
      </c>
      <c r="B2991" s="13" t="s">
        <v>7530</v>
      </c>
      <c r="D2991" s="13" t="s">
        <v>7530</v>
      </c>
      <c r="E2991" s="13" t="s">
        <v>12317</v>
      </c>
      <c r="F2991" s="13" t="s">
        <v>76</v>
      </c>
      <c r="G2991" s="13" t="s">
        <v>792</v>
      </c>
      <c r="H2991" s="13" t="s">
        <v>6</v>
      </c>
      <c r="I2991" s="13" t="s">
        <v>12877</v>
      </c>
      <c r="J2991" s="13" t="s">
        <v>12318</v>
      </c>
      <c r="K2991" s="13">
        <v>0</v>
      </c>
      <c r="L2991" s="13">
        <v>0</v>
      </c>
      <c r="M2991" s="12" t="s">
        <v>29</v>
      </c>
      <c r="N2991" s="12" t="s">
        <v>3874</v>
      </c>
      <c r="O2991" s="12" t="s">
        <v>76</v>
      </c>
    </row>
    <row r="2992" spans="1:15">
      <c r="A2992" s="13" t="s">
        <v>12319</v>
      </c>
      <c r="B2992" s="13" t="s">
        <v>7385</v>
      </c>
      <c r="D2992" s="13" t="s">
        <v>7385</v>
      </c>
      <c r="E2992" s="13" t="s">
        <v>12319</v>
      </c>
      <c r="F2992" s="13" t="s">
        <v>12320</v>
      </c>
      <c r="G2992" s="13" t="s">
        <v>10753</v>
      </c>
      <c r="H2992" s="13" t="s">
        <v>7</v>
      </c>
      <c r="I2992" s="13" t="s">
        <v>12877</v>
      </c>
      <c r="J2992" s="13" t="s">
        <v>12321</v>
      </c>
      <c r="K2992" s="13">
        <v>83427085</v>
      </c>
      <c r="L2992" s="13">
        <v>0</v>
      </c>
      <c r="M2992" s="12" t="s">
        <v>29</v>
      </c>
      <c r="N2992" s="12" t="s">
        <v>12450</v>
      </c>
      <c r="O2992" s="12" t="s">
        <v>12320</v>
      </c>
    </row>
    <row r="2993" spans="1:15">
      <c r="A2993" s="13" t="s">
        <v>12322</v>
      </c>
      <c r="B2993" s="13" t="s">
        <v>8083</v>
      </c>
      <c r="D2993" s="13" t="s">
        <v>8083</v>
      </c>
      <c r="E2993" s="13" t="s">
        <v>12322</v>
      </c>
      <c r="F2993" s="13" t="s">
        <v>12323</v>
      </c>
      <c r="G2993" s="13" t="s">
        <v>10753</v>
      </c>
      <c r="H2993" s="13" t="s">
        <v>12</v>
      </c>
      <c r="I2993" s="13" t="s">
        <v>12877</v>
      </c>
      <c r="J2993" s="13" t="s">
        <v>12324</v>
      </c>
      <c r="K2993" s="13">
        <v>27541063</v>
      </c>
      <c r="L2993" s="13">
        <v>0</v>
      </c>
      <c r="M2993" s="12" t="s">
        <v>29</v>
      </c>
      <c r="N2993" s="12" t="s">
        <v>8482</v>
      </c>
      <c r="O2993" s="12" t="s">
        <v>12323</v>
      </c>
    </row>
    <row r="2994" spans="1:15">
      <c r="A2994" s="13" t="s">
        <v>12325</v>
      </c>
      <c r="B2994" s="13" t="s">
        <v>7609</v>
      </c>
      <c r="D2994" s="13" t="s">
        <v>7609</v>
      </c>
      <c r="E2994" s="13" t="s">
        <v>12325</v>
      </c>
      <c r="F2994" s="13" t="s">
        <v>12326</v>
      </c>
      <c r="G2994" s="13" t="s">
        <v>195</v>
      </c>
      <c r="H2994" s="13" t="s">
        <v>4</v>
      </c>
      <c r="I2994" s="13" t="s">
        <v>12877</v>
      </c>
      <c r="J2994" s="13" t="s">
        <v>13615</v>
      </c>
      <c r="K2994" s="13">
        <v>26580872</v>
      </c>
      <c r="L2994" s="13">
        <v>0</v>
      </c>
      <c r="M2994" s="12" t="s">
        <v>29</v>
      </c>
      <c r="N2994" s="12" t="s">
        <v>12451</v>
      </c>
      <c r="O2994" s="12" t="s">
        <v>12326</v>
      </c>
    </row>
    <row r="2995" spans="1:15">
      <c r="A2995" s="13" t="s">
        <v>12327</v>
      </c>
      <c r="B2995" s="13" t="s">
        <v>7429</v>
      </c>
      <c r="D2995" s="13" t="s">
        <v>7429</v>
      </c>
      <c r="E2995" s="13" t="s">
        <v>12327</v>
      </c>
      <c r="F2995" s="13" t="s">
        <v>4430</v>
      </c>
      <c r="G2995" s="13" t="s">
        <v>195</v>
      </c>
      <c r="H2995" s="13" t="s">
        <v>4</v>
      </c>
      <c r="I2995" s="13" t="s">
        <v>12877</v>
      </c>
      <c r="J2995" s="13" t="s">
        <v>12328</v>
      </c>
      <c r="K2995" s="13">
        <v>0</v>
      </c>
      <c r="L2995" s="13">
        <v>0</v>
      </c>
      <c r="M2995" s="12" t="s">
        <v>29</v>
      </c>
      <c r="N2995" s="12" t="s">
        <v>1386</v>
      </c>
      <c r="O2995" s="12" t="s">
        <v>4430</v>
      </c>
    </row>
    <row r="2996" spans="1:15">
      <c r="A2996" s="13" t="s">
        <v>12329</v>
      </c>
      <c r="B2996" s="13" t="s">
        <v>7427</v>
      </c>
      <c r="D2996" s="13" t="s">
        <v>7427</v>
      </c>
      <c r="E2996" s="13" t="s">
        <v>12329</v>
      </c>
      <c r="F2996" s="13" t="s">
        <v>12330</v>
      </c>
      <c r="G2996" s="13" t="s">
        <v>195</v>
      </c>
      <c r="H2996" s="13" t="s">
        <v>7</v>
      </c>
      <c r="I2996" s="13" t="s">
        <v>12877</v>
      </c>
      <c r="J2996" s="13" t="s">
        <v>13616</v>
      </c>
      <c r="K2996" s="13">
        <v>26887343</v>
      </c>
      <c r="L2996" s="13">
        <v>0</v>
      </c>
      <c r="M2996" s="12" t="s">
        <v>29</v>
      </c>
      <c r="N2996" s="12" t="s">
        <v>2517</v>
      </c>
      <c r="O2996" s="12" t="s">
        <v>12330</v>
      </c>
    </row>
    <row r="2997" spans="1:15">
      <c r="A2997" s="13" t="s">
        <v>12331</v>
      </c>
      <c r="B2997" s="13" t="s">
        <v>7607</v>
      </c>
      <c r="D2997" s="13" t="s">
        <v>7607</v>
      </c>
      <c r="E2997" s="13" t="s">
        <v>12331</v>
      </c>
      <c r="F2997" s="13" t="s">
        <v>2867</v>
      </c>
      <c r="G2997" s="13" t="s">
        <v>185</v>
      </c>
      <c r="H2997" s="13" t="s">
        <v>18</v>
      </c>
      <c r="I2997" s="13" t="s">
        <v>12877</v>
      </c>
      <c r="J2997" s="13" t="s">
        <v>12332</v>
      </c>
      <c r="K2997" s="13">
        <v>24695607</v>
      </c>
      <c r="L2997" s="13">
        <v>0</v>
      </c>
      <c r="M2997" s="12" t="s">
        <v>29</v>
      </c>
      <c r="N2997" s="12" t="s">
        <v>2866</v>
      </c>
      <c r="O2997" s="12" t="s">
        <v>2867</v>
      </c>
    </row>
    <row r="2998" spans="1:15">
      <c r="A2998" s="13" t="s">
        <v>12333</v>
      </c>
      <c r="B2998" s="13" t="s">
        <v>7555</v>
      </c>
      <c r="D2998" s="13" t="s">
        <v>7555</v>
      </c>
      <c r="E2998" s="13" t="s">
        <v>12333</v>
      </c>
      <c r="F2998" s="13" t="s">
        <v>12334</v>
      </c>
      <c r="G2998" s="13" t="s">
        <v>185</v>
      </c>
      <c r="H2998" s="13" t="s">
        <v>17</v>
      </c>
      <c r="I2998" s="13" t="s">
        <v>12877</v>
      </c>
      <c r="J2998" s="13" t="s">
        <v>12335</v>
      </c>
      <c r="K2998" s="13">
        <v>0</v>
      </c>
      <c r="L2998" s="13">
        <v>0</v>
      </c>
      <c r="M2998" s="12" t="s">
        <v>29</v>
      </c>
      <c r="N2998" s="12" t="s">
        <v>2834</v>
      </c>
      <c r="O2998" s="12" t="s">
        <v>12334</v>
      </c>
    </row>
    <row r="2999" spans="1:15">
      <c r="A2999" s="13" t="s">
        <v>12337</v>
      </c>
      <c r="B2999" s="13" t="s">
        <v>12336</v>
      </c>
      <c r="D2999" s="13" t="s">
        <v>12336</v>
      </c>
      <c r="E2999" s="13" t="s">
        <v>12337</v>
      </c>
      <c r="F2999" s="13" t="s">
        <v>226</v>
      </c>
      <c r="G2999" s="13" t="s">
        <v>185</v>
      </c>
      <c r="H2999" s="13" t="s">
        <v>14</v>
      </c>
      <c r="I2999" s="13" t="s">
        <v>12877</v>
      </c>
      <c r="J2999" s="13" t="s">
        <v>13617</v>
      </c>
      <c r="K2999" s="13">
        <v>41051062</v>
      </c>
      <c r="L2999" s="13">
        <v>0</v>
      </c>
      <c r="M2999" s="12" t="s">
        <v>29</v>
      </c>
      <c r="N2999" s="12" t="s">
        <v>3045</v>
      </c>
      <c r="O2999" s="12" t="s">
        <v>226</v>
      </c>
    </row>
    <row r="3000" spans="1:15">
      <c r="A3000" s="13" t="s">
        <v>12340</v>
      </c>
      <c r="B3000" s="13" t="s">
        <v>12339</v>
      </c>
      <c r="D3000" s="13" t="s">
        <v>12339</v>
      </c>
      <c r="E3000" s="13" t="s">
        <v>12340</v>
      </c>
      <c r="F3000" s="13" t="s">
        <v>12341</v>
      </c>
      <c r="G3000" s="13" t="s">
        <v>185</v>
      </c>
      <c r="H3000" s="13" t="s">
        <v>12</v>
      </c>
      <c r="I3000" s="13" t="s">
        <v>12877</v>
      </c>
      <c r="J3000" s="13" t="s">
        <v>12342</v>
      </c>
      <c r="K3000" s="13">
        <v>41051060</v>
      </c>
      <c r="L3000" s="13">
        <v>0</v>
      </c>
      <c r="M3000" s="12" t="s">
        <v>29</v>
      </c>
      <c r="N3000" s="12" t="s">
        <v>3058</v>
      </c>
      <c r="O3000" s="12" t="s">
        <v>12341</v>
      </c>
    </row>
    <row r="3001" spans="1:15">
      <c r="A3001" s="13" t="s">
        <v>12343</v>
      </c>
      <c r="B3001" s="13" t="s">
        <v>9020</v>
      </c>
      <c r="D3001" s="13" t="s">
        <v>9020</v>
      </c>
      <c r="E3001" s="13" t="s">
        <v>12343</v>
      </c>
      <c r="F3001" s="13" t="s">
        <v>12344</v>
      </c>
      <c r="G3001" s="13" t="s">
        <v>185</v>
      </c>
      <c r="H3001" s="13" t="s">
        <v>12</v>
      </c>
      <c r="I3001" s="13" t="s">
        <v>12877</v>
      </c>
      <c r="J3001" s="13" t="s">
        <v>12345</v>
      </c>
      <c r="K3001" s="13">
        <v>41051038</v>
      </c>
      <c r="L3001" s="13">
        <v>0</v>
      </c>
      <c r="M3001" s="12" t="s">
        <v>29</v>
      </c>
      <c r="N3001" s="12" t="s">
        <v>1369</v>
      </c>
      <c r="O3001" s="12" t="s">
        <v>12344</v>
      </c>
    </row>
    <row r="3002" spans="1:15">
      <c r="A3002" s="13" t="s">
        <v>12347</v>
      </c>
      <c r="B3002" s="13" t="s">
        <v>12346</v>
      </c>
      <c r="D3002" s="13" t="s">
        <v>12346</v>
      </c>
      <c r="E3002" s="13" t="s">
        <v>12347</v>
      </c>
      <c r="F3002" s="13" t="s">
        <v>12348</v>
      </c>
      <c r="G3002" s="13" t="s">
        <v>185</v>
      </c>
      <c r="H3002" s="13" t="s">
        <v>7</v>
      </c>
      <c r="I3002" s="13" t="s">
        <v>12877</v>
      </c>
      <c r="J3002" s="13" t="s">
        <v>13618</v>
      </c>
      <c r="K3002" s="13">
        <v>24041233</v>
      </c>
      <c r="L3002" s="13">
        <v>0</v>
      </c>
      <c r="M3002" s="12" t="s">
        <v>29</v>
      </c>
      <c r="N3002" s="12" t="s">
        <v>2158</v>
      </c>
      <c r="O3002" s="12" t="s">
        <v>12348</v>
      </c>
    </row>
    <row r="3003" spans="1:15">
      <c r="A3003" s="13" t="s">
        <v>12349</v>
      </c>
      <c r="B3003" s="13" t="s">
        <v>9021</v>
      </c>
      <c r="D3003" s="13" t="s">
        <v>9021</v>
      </c>
      <c r="E3003" s="13" t="s">
        <v>12349</v>
      </c>
      <c r="F3003" s="13" t="s">
        <v>12350</v>
      </c>
      <c r="G3003" s="13" t="s">
        <v>116</v>
      </c>
      <c r="H3003" s="13" t="s">
        <v>5</v>
      </c>
      <c r="I3003" s="13" t="s">
        <v>12877</v>
      </c>
      <c r="J3003" s="13" t="s">
        <v>13619</v>
      </c>
      <c r="K3003" s="13">
        <v>83283994</v>
      </c>
      <c r="L3003" s="13">
        <v>0</v>
      </c>
      <c r="M3003" s="12" t="s">
        <v>29</v>
      </c>
      <c r="N3003" s="12" t="s">
        <v>12452</v>
      </c>
      <c r="O3003" s="12" t="s">
        <v>12350</v>
      </c>
    </row>
    <row r="3004" spans="1:15">
      <c r="A3004" s="13" t="s">
        <v>12351</v>
      </c>
      <c r="B3004" s="13" t="s">
        <v>9022</v>
      </c>
      <c r="D3004" s="13" t="s">
        <v>9022</v>
      </c>
      <c r="E3004" s="13" t="s">
        <v>12351</v>
      </c>
      <c r="F3004" s="13" t="s">
        <v>47</v>
      </c>
      <c r="G3004" s="13" t="s">
        <v>1256</v>
      </c>
      <c r="H3004" s="13" t="s">
        <v>9</v>
      </c>
      <c r="I3004" s="13" t="s">
        <v>12877</v>
      </c>
      <c r="J3004" s="13" t="s">
        <v>12352</v>
      </c>
      <c r="K3004" s="13">
        <v>87050634</v>
      </c>
      <c r="L3004" s="13">
        <v>0</v>
      </c>
      <c r="M3004" s="12" t="s">
        <v>29</v>
      </c>
      <c r="N3004" s="12" t="s">
        <v>11420</v>
      </c>
      <c r="O3004" s="12" t="s">
        <v>47</v>
      </c>
    </row>
    <row r="3005" spans="1:15">
      <c r="A3005" s="13" t="s">
        <v>12354</v>
      </c>
      <c r="B3005" s="13" t="s">
        <v>12353</v>
      </c>
      <c r="D3005" s="13" t="s">
        <v>12353</v>
      </c>
      <c r="E3005" s="13" t="s">
        <v>12354</v>
      </c>
      <c r="F3005" s="13" t="s">
        <v>208</v>
      </c>
      <c r="G3005" s="13" t="s">
        <v>1256</v>
      </c>
      <c r="H3005" s="13" t="s">
        <v>9</v>
      </c>
      <c r="I3005" s="13" t="s">
        <v>12877</v>
      </c>
      <c r="J3005" s="13" t="s">
        <v>13620</v>
      </c>
      <c r="K3005" s="13">
        <v>27792028</v>
      </c>
      <c r="L3005" s="13">
        <v>0</v>
      </c>
      <c r="M3005" s="12" t="s">
        <v>29</v>
      </c>
      <c r="N3005" s="12" t="s">
        <v>2624</v>
      </c>
      <c r="O3005" s="12" t="s">
        <v>208</v>
      </c>
    </row>
    <row r="3006" spans="1:15">
      <c r="A3006" s="13" t="s">
        <v>12357</v>
      </c>
      <c r="B3006" s="13" t="s">
        <v>12356</v>
      </c>
      <c r="D3006" s="13" t="s">
        <v>12356</v>
      </c>
      <c r="E3006" s="13" t="s">
        <v>12357</v>
      </c>
      <c r="F3006" s="13" t="s">
        <v>12358</v>
      </c>
      <c r="G3006" s="13" t="s">
        <v>1256</v>
      </c>
      <c r="H3006" s="13" t="s">
        <v>6</v>
      </c>
      <c r="I3006" s="13" t="s">
        <v>12877</v>
      </c>
      <c r="J3006" s="13" t="s">
        <v>12359</v>
      </c>
      <c r="K3006" s="13">
        <v>83435598</v>
      </c>
      <c r="L3006" s="13">
        <v>0</v>
      </c>
      <c r="M3006" s="12" t="s">
        <v>29</v>
      </c>
      <c r="N3006" s="12" t="s">
        <v>2246</v>
      </c>
      <c r="O3006" s="12" t="s">
        <v>12358</v>
      </c>
    </row>
    <row r="3007" spans="1:15">
      <c r="A3007" s="13" t="s">
        <v>12361</v>
      </c>
      <c r="B3007" s="13" t="s">
        <v>12360</v>
      </c>
      <c r="D3007" s="13" t="s">
        <v>12360</v>
      </c>
      <c r="E3007" s="13" t="s">
        <v>12361</v>
      </c>
      <c r="F3007" s="13" t="s">
        <v>12362</v>
      </c>
      <c r="G3007" s="13" t="s">
        <v>1256</v>
      </c>
      <c r="H3007" s="13" t="s">
        <v>4</v>
      </c>
      <c r="I3007" s="13" t="s">
        <v>12877</v>
      </c>
      <c r="J3007" s="13" t="s">
        <v>12363</v>
      </c>
      <c r="K3007" s="13">
        <v>89890213</v>
      </c>
      <c r="L3007" s="13">
        <v>0</v>
      </c>
      <c r="M3007" s="12" t="s">
        <v>29</v>
      </c>
      <c r="N3007" s="12" t="s">
        <v>1351</v>
      </c>
      <c r="O3007" s="12" t="s">
        <v>12362</v>
      </c>
    </row>
    <row r="3008" spans="1:15">
      <c r="A3008" s="13" t="s">
        <v>12365</v>
      </c>
      <c r="B3008" s="13" t="s">
        <v>12364</v>
      </c>
      <c r="D3008" s="13" t="s">
        <v>12364</v>
      </c>
      <c r="E3008" s="13" t="s">
        <v>12365</v>
      </c>
      <c r="F3008" s="13" t="s">
        <v>12366</v>
      </c>
      <c r="G3008" s="13" t="s">
        <v>1256</v>
      </c>
      <c r="H3008" s="13" t="s">
        <v>4</v>
      </c>
      <c r="I3008" s="13" t="s">
        <v>12877</v>
      </c>
      <c r="J3008" s="13" t="s">
        <v>13621</v>
      </c>
      <c r="K3008" s="13">
        <v>0</v>
      </c>
      <c r="L3008" s="13">
        <v>0</v>
      </c>
      <c r="M3008" s="12" t="s">
        <v>29</v>
      </c>
      <c r="N3008" s="12" t="s">
        <v>4973</v>
      </c>
      <c r="O3008" s="12" t="s">
        <v>12366</v>
      </c>
    </row>
    <row r="3009" spans="1:15">
      <c r="A3009" s="13" t="s">
        <v>12368</v>
      </c>
      <c r="B3009" s="13" t="s">
        <v>12367</v>
      </c>
      <c r="D3009" s="13" t="s">
        <v>12367</v>
      </c>
      <c r="E3009" s="13" t="s">
        <v>12368</v>
      </c>
      <c r="F3009" s="13" t="s">
        <v>12369</v>
      </c>
      <c r="G3009" s="13" t="s">
        <v>1256</v>
      </c>
      <c r="H3009" s="13" t="s">
        <v>3</v>
      </c>
      <c r="I3009" s="13" t="s">
        <v>12877</v>
      </c>
      <c r="J3009" s="13" t="s">
        <v>12370</v>
      </c>
      <c r="K3009" s="13">
        <v>27773692</v>
      </c>
      <c r="L3009" s="13">
        <v>0</v>
      </c>
      <c r="M3009" s="12" t="s">
        <v>29</v>
      </c>
      <c r="N3009" s="12" t="s">
        <v>12453</v>
      </c>
      <c r="O3009" s="12" t="s">
        <v>12369</v>
      </c>
    </row>
    <row r="3010" spans="1:15">
      <c r="A3010" s="13" t="s">
        <v>12371</v>
      </c>
      <c r="B3010" s="13" t="s">
        <v>7445</v>
      </c>
      <c r="D3010" s="13" t="s">
        <v>7445</v>
      </c>
      <c r="E3010" s="13" t="s">
        <v>12371</v>
      </c>
      <c r="F3010" s="13" t="s">
        <v>12372</v>
      </c>
      <c r="G3010" s="13" t="s">
        <v>73</v>
      </c>
      <c r="H3010" s="13" t="s">
        <v>3</v>
      </c>
      <c r="I3010" s="13" t="s">
        <v>12877</v>
      </c>
      <c r="J3010" s="13" t="s">
        <v>12373</v>
      </c>
      <c r="K3010" s="13">
        <v>24477992</v>
      </c>
      <c r="L3010" s="13">
        <v>0</v>
      </c>
      <c r="M3010" s="12" t="s">
        <v>29</v>
      </c>
      <c r="N3010" s="12" t="s">
        <v>802</v>
      </c>
      <c r="O3010" s="12" t="s">
        <v>12372</v>
      </c>
    </row>
    <row r="3011" spans="1:15">
      <c r="A3011" s="13" t="s">
        <v>12375</v>
      </c>
      <c r="B3011" s="13" t="s">
        <v>12374</v>
      </c>
      <c r="D3011" s="13" t="s">
        <v>12374</v>
      </c>
      <c r="E3011" s="13" t="s">
        <v>12375</v>
      </c>
      <c r="F3011" s="13" t="s">
        <v>12376</v>
      </c>
      <c r="G3011" s="13" t="s">
        <v>73</v>
      </c>
      <c r="H3011" s="13" t="s">
        <v>5</v>
      </c>
      <c r="I3011" s="13" t="s">
        <v>12877</v>
      </c>
      <c r="J3011" s="13" t="s">
        <v>12377</v>
      </c>
      <c r="K3011" s="13">
        <v>22000737</v>
      </c>
      <c r="L3011" s="13">
        <v>0</v>
      </c>
      <c r="M3011" s="12" t="s">
        <v>29</v>
      </c>
      <c r="N3011" s="12" t="s">
        <v>45</v>
      </c>
      <c r="O3011" s="12" t="s">
        <v>12376</v>
      </c>
    </row>
    <row r="3012" spans="1:15">
      <c r="A3012" s="13" t="s">
        <v>12379</v>
      </c>
      <c r="B3012" s="13" t="s">
        <v>12378</v>
      </c>
      <c r="D3012" s="13" t="s">
        <v>12378</v>
      </c>
      <c r="E3012" s="13" t="s">
        <v>12379</v>
      </c>
      <c r="F3012" s="13" t="s">
        <v>12380</v>
      </c>
      <c r="G3012" s="13" t="s">
        <v>116</v>
      </c>
      <c r="H3012" s="13" t="s">
        <v>6</v>
      </c>
      <c r="I3012" s="13" t="s">
        <v>12877</v>
      </c>
      <c r="J3012" s="13" t="s">
        <v>12381</v>
      </c>
      <c r="K3012" s="13">
        <v>26478235</v>
      </c>
      <c r="L3012" s="13">
        <v>0</v>
      </c>
      <c r="M3012" s="12" t="s">
        <v>29</v>
      </c>
      <c r="N3012" s="12" t="s">
        <v>8402</v>
      </c>
      <c r="O3012" s="12" t="s">
        <v>12380</v>
      </c>
    </row>
    <row r="3013" spans="1:15">
      <c r="A3013" s="13" t="s">
        <v>12384</v>
      </c>
      <c r="B3013" s="13" t="s">
        <v>12383</v>
      </c>
      <c r="D3013" s="13" t="s">
        <v>12383</v>
      </c>
      <c r="E3013" s="13" t="s">
        <v>12384</v>
      </c>
      <c r="F3013" s="13" t="s">
        <v>1350</v>
      </c>
      <c r="G3013" s="13" t="s">
        <v>201</v>
      </c>
      <c r="H3013" s="13" t="s">
        <v>6</v>
      </c>
      <c r="I3013" s="13" t="s">
        <v>12877</v>
      </c>
      <c r="J3013" s="13" t="s">
        <v>13622</v>
      </c>
      <c r="K3013" s="13">
        <v>83033877</v>
      </c>
      <c r="L3013" s="13">
        <v>0</v>
      </c>
      <c r="M3013" s="12" t="s">
        <v>29</v>
      </c>
      <c r="N3013" s="12" t="s">
        <v>1371</v>
      </c>
      <c r="O3013" s="12" t="s">
        <v>1350</v>
      </c>
    </row>
    <row r="3014" spans="1:15">
      <c r="A3014" s="13" t="s">
        <v>12385</v>
      </c>
      <c r="B3014" s="13" t="s">
        <v>9023</v>
      </c>
      <c r="D3014" s="13" t="s">
        <v>9023</v>
      </c>
      <c r="E3014" s="13" t="s">
        <v>12385</v>
      </c>
      <c r="F3014" s="13" t="s">
        <v>12386</v>
      </c>
      <c r="G3014" s="13" t="s">
        <v>201</v>
      </c>
      <c r="H3014" s="13" t="s">
        <v>6</v>
      </c>
      <c r="I3014" s="13" t="s">
        <v>12877</v>
      </c>
      <c r="J3014" s="13" t="s">
        <v>12387</v>
      </c>
      <c r="K3014" s="13">
        <v>22005362</v>
      </c>
      <c r="L3014" s="13">
        <v>0</v>
      </c>
      <c r="M3014" s="12" t="s">
        <v>29</v>
      </c>
      <c r="N3014" s="12" t="s">
        <v>1298</v>
      </c>
      <c r="O3014" s="12" t="s">
        <v>12386</v>
      </c>
    </row>
    <row r="3015" spans="1:15">
      <c r="A3015" s="13" t="s">
        <v>12389</v>
      </c>
      <c r="B3015" s="13" t="s">
        <v>12388</v>
      </c>
      <c r="D3015" s="13" t="s">
        <v>12388</v>
      </c>
      <c r="E3015" s="13" t="s">
        <v>12389</v>
      </c>
      <c r="F3015" s="13" t="s">
        <v>1557</v>
      </c>
      <c r="G3015" s="13" t="s">
        <v>4179</v>
      </c>
      <c r="H3015" s="13" t="s">
        <v>12</v>
      </c>
      <c r="I3015" s="13" t="s">
        <v>12877</v>
      </c>
      <c r="J3015" s="13" t="s">
        <v>13623</v>
      </c>
      <c r="K3015" s="13">
        <v>22064392</v>
      </c>
      <c r="L3015" s="13">
        <v>0</v>
      </c>
      <c r="M3015" s="12" t="s">
        <v>29</v>
      </c>
      <c r="N3015" s="12" t="s">
        <v>12455</v>
      </c>
      <c r="O3015" s="12" t="s">
        <v>1557</v>
      </c>
    </row>
    <row r="3016" spans="1:15">
      <c r="A3016" s="13" t="s">
        <v>12390</v>
      </c>
      <c r="B3016" s="13" t="s">
        <v>9024</v>
      </c>
      <c r="D3016" s="13" t="s">
        <v>9024</v>
      </c>
      <c r="E3016" s="13" t="s">
        <v>12390</v>
      </c>
      <c r="F3016" s="13" t="s">
        <v>11531</v>
      </c>
      <c r="G3016" s="13" t="s">
        <v>4179</v>
      </c>
      <c r="H3016" s="13" t="s">
        <v>12</v>
      </c>
      <c r="I3016" s="13" t="s">
        <v>12877</v>
      </c>
      <c r="J3016" s="13" t="s">
        <v>12391</v>
      </c>
      <c r="K3016" s="13">
        <v>22009497</v>
      </c>
      <c r="L3016" s="13">
        <v>0</v>
      </c>
      <c r="M3016" s="12" t="s">
        <v>29</v>
      </c>
      <c r="N3016" s="12" t="s">
        <v>3945</v>
      </c>
      <c r="O3016" s="12" t="s">
        <v>11531</v>
      </c>
    </row>
    <row r="3017" spans="1:15">
      <c r="A3017" s="13" t="s">
        <v>12392</v>
      </c>
      <c r="B3017" s="13" t="s">
        <v>7547</v>
      </c>
      <c r="D3017" s="13" t="s">
        <v>7547</v>
      </c>
      <c r="E3017" s="13" t="s">
        <v>12392</v>
      </c>
      <c r="F3017" s="13" t="s">
        <v>3082</v>
      </c>
      <c r="G3017" s="13" t="s">
        <v>4179</v>
      </c>
      <c r="H3017" s="13" t="s">
        <v>9</v>
      </c>
      <c r="I3017" s="13" t="s">
        <v>12877</v>
      </c>
      <c r="J3017" s="13" t="s">
        <v>13624</v>
      </c>
      <c r="K3017" s="13">
        <v>0</v>
      </c>
      <c r="L3017" s="13">
        <v>0</v>
      </c>
      <c r="M3017" s="12" t="s">
        <v>29</v>
      </c>
      <c r="N3017" s="12" t="s">
        <v>2891</v>
      </c>
      <c r="O3017" s="12" t="s">
        <v>3082</v>
      </c>
    </row>
    <row r="3018" spans="1:15">
      <c r="A3018" s="13" t="s">
        <v>12394</v>
      </c>
      <c r="B3018" s="13" t="s">
        <v>12393</v>
      </c>
      <c r="D3018" s="13" t="s">
        <v>12393</v>
      </c>
      <c r="E3018" s="13" t="s">
        <v>12394</v>
      </c>
      <c r="F3018" s="13" t="s">
        <v>12395</v>
      </c>
      <c r="G3018" s="13" t="s">
        <v>3519</v>
      </c>
      <c r="H3018" s="13" t="s">
        <v>3</v>
      </c>
      <c r="I3018" s="13" t="s">
        <v>12877</v>
      </c>
      <c r="J3018" s="13" t="s">
        <v>12396</v>
      </c>
      <c r="K3018" s="13">
        <v>86931271</v>
      </c>
      <c r="L3018" s="13">
        <v>0</v>
      </c>
      <c r="M3018" s="12" t="s">
        <v>29</v>
      </c>
      <c r="N3018" s="12" t="s">
        <v>2472</v>
      </c>
      <c r="O3018" s="12" t="s">
        <v>12395</v>
      </c>
    </row>
    <row r="3019" spans="1:15">
      <c r="A3019" s="13" t="s">
        <v>12398</v>
      </c>
      <c r="B3019" s="13" t="s">
        <v>12397</v>
      </c>
      <c r="D3019" s="13" t="s">
        <v>12397</v>
      </c>
      <c r="E3019" s="13" t="s">
        <v>12398</v>
      </c>
      <c r="F3019" s="13" t="s">
        <v>12399</v>
      </c>
      <c r="G3019" s="13" t="s">
        <v>3519</v>
      </c>
      <c r="H3019" s="13" t="s">
        <v>6</v>
      </c>
      <c r="I3019" s="13" t="s">
        <v>12877</v>
      </c>
      <c r="J3019" s="13" t="s">
        <v>12400</v>
      </c>
      <c r="K3019" s="13">
        <v>0</v>
      </c>
      <c r="L3019" s="13">
        <v>0</v>
      </c>
      <c r="M3019" s="12" t="s">
        <v>29</v>
      </c>
      <c r="N3019" s="12" t="s">
        <v>3625</v>
      </c>
      <c r="O3019" s="12" t="s">
        <v>12399</v>
      </c>
    </row>
    <row r="3020" spans="1:15">
      <c r="A3020" s="13" t="s">
        <v>12401</v>
      </c>
      <c r="B3020" s="13" t="s">
        <v>10004</v>
      </c>
      <c r="D3020" s="13" t="s">
        <v>10004</v>
      </c>
      <c r="E3020" s="13" t="s">
        <v>12401</v>
      </c>
      <c r="F3020" s="13" t="s">
        <v>12402</v>
      </c>
      <c r="G3020" s="13" t="s">
        <v>3519</v>
      </c>
      <c r="H3020" s="13" t="s">
        <v>6</v>
      </c>
      <c r="I3020" s="13" t="s">
        <v>12877</v>
      </c>
      <c r="J3020" s="13" t="s">
        <v>13625</v>
      </c>
      <c r="K3020" s="13">
        <v>89719084</v>
      </c>
      <c r="L3020" s="13">
        <v>0</v>
      </c>
      <c r="M3020" s="12" t="s">
        <v>29</v>
      </c>
      <c r="N3020" s="12" t="s">
        <v>3641</v>
      </c>
      <c r="O3020" s="12" t="s">
        <v>12402</v>
      </c>
    </row>
    <row r="3021" spans="1:15">
      <c r="A3021" s="13" t="s">
        <v>12403</v>
      </c>
      <c r="B3021" s="13" t="s">
        <v>7684</v>
      </c>
      <c r="D3021" s="13" t="s">
        <v>7684</v>
      </c>
      <c r="E3021" s="13" t="s">
        <v>12403</v>
      </c>
      <c r="F3021" s="13" t="s">
        <v>12404</v>
      </c>
      <c r="G3021" s="13" t="s">
        <v>3519</v>
      </c>
      <c r="H3021" s="13" t="s">
        <v>9</v>
      </c>
      <c r="I3021" s="13" t="s">
        <v>12877</v>
      </c>
      <c r="J3021" s="13" t="s">
        <v>12405</v>
      </c>
      <c r="K3021" s="13">
        <v>89424006</v>
      </c>
      <c r="L3021" s="13">
        <v>0</v>
      </c>
      <c r="M3021" s="12" t="s">
        <v>29</v>
      </c>
      <c r="N3021" s="12" t="s">
        <v>12456</v>
      </c>
      <c r="O3021" s="12" t="s">
        <v>12404</v>
      </c>
    </row>
    <row r="3022" spans="1:15">
      <c r="A3022" s="13" t="s">
        <v>12406</v>
      </c>
      <c r="B3022" s="13" t="s">
        <v>11269</v>
      </c>
      <c r="D3022" s="13" t="s">
        <v>11269</v>
      </c>
      <c r="E3022" s="13" t="s">
        <v>12406</v>
      </c>
      <c r="F3022" s="13" t="s">
        <v>12407</v>
      </c>
      <c r="G3022" s="13" t="s">
        <v>3519</v>
      </c>
      <c r="H3022" s="13" t="s">
        <v>9</v>
      </c>
      <c r="I3022" s="13" t="s">
        <v>12877</v>
      </c>
      <c r="J3022" s="13" t="s">
        <v>12408</v>
      </c>
      <c r="K3022" s="13">
        <v>87757796</v>
      </c>
      <c r="L3022" s="13">
        <v>0</v>
      </c>
      <c r="M3022" s="12" t="s">
        <v>29</v>
      </c>
      <c r="N3022" s="12" t="s">
        <v>12457</v>
      </c>
      <c r="O3022" s="12" t="s">
        <v>12407</v>
      </c>
    </row>
    <row r="3023" spans="1:15">
      <c r="A3023" s="13" t="s">
        <v>12409</v>
      </c>
      <c r="B3023" s="13" t="s">
        <v>7685</v>
      </c>
      <c r="D3023" s="13" t="s">
        <v>7685</v>
      </c>
      <c r="E3023" s="13" t="s">
        <v>12409</v>
      </c>
      <c r="F3023" s="13" t="s">
        <v>184</v>
      </c>
      <c r="G3023" s="13" t="s">
        <v>3519</v>
      </c>
      <c r="H3023" s="13" t="s">
        <v>7</v>
      </c>
      <c r="I3023" s="13" t="s">
        <v>12877</v>
      </c>
      <c r="J3023" s="13" t="s">
        <v>12410</v>
      </c>
      <c r="K3023" s="13">
        <v>25312830</v>
      </c>
      <c r="L3023" s="13">
        <v>0</v>
      </c>
      <c r="M3023" s="12" t="s">
        <v>29</v>
      </c>
      <c r="N3023" s="12" t="s">
        <v>2186</v>
      </c>
      <c r="O3023" s="12" t="s">
        <v>184</v>
      </c>
    </row>
    <row r="3024" spans="1:15">
      <c r="A3024" s="13" t="s">
        <v>12412</v>
      </c>
      <c r="B3024" s="13" t="s">
        <v>12411</v>
      </c>
      <c r="D3024" s="13" t="s">
        <v>12411</v>
      </c>
      <c r="E3024" s="13" t="s">
        <v>12412</v>
      </c>
      <c r="F3024" s="13" t="s">
        <v>12413</v>
      </c>
      <c r="G3024" s="13" t="s">
        <v>10767</v>
      </c>
      <c r="H3024" s="13" t="s">
        <v>3</v>
      </c>
      <c r="I3024" s="13" t="s">
        <v>12877</v>
      </c>
      <c r="J3024" s="13" t="s">
        <v>12414</v>
      </c>
      <c r="K3024" s="13">
        <v>70129403</v>
      </c>
      <c r="L3024" s="13">
        <v>0</v>
      </c>
      <c r="M3024" s="12" t="s">
        <v>29</v>
      </c>
      <c r="N3024" s="12" t="s">
        <v>2537</v>
      </c>
      <c r="O3024" s="12" t="s">
        <v>12413</v>
      </c>
    </row>
    <row r="3025" spans="1:15">
      <c r="A3025" s="13" t="s">
        <v>12416</v>
      </c>
      <c r="B3025" s="13" t="s">
        <v>12415</v>
      </c>
      <c r="D3025" s="13" t="s">
        <v>12415</v>
      </c>
      <c r="E3025" s="13" t="s">
        <v>12416</v>
      </c>
      <c r="F3025" s="13" t="s">
        <v>3137</v>
      </c>
      <c r="G3025" s="13" t="s">
        <v>185</v>
      </c>
      <c r="H3025" s="13" t="s">
        <v>17</v>
      </c>
      <c r="I3025" s="13" t="s">
        <v>12877</v>
      </c>
      <c r="J3025" s="13" t="s">
        <v>13626</v>
      </c>
      <c r="K3025" s="13">
        <v>24781901</v>
      </c>
      <c r="L3025" s="13">
        <v>0</v>
      </c>
      <c r="M3025" s="12" t="s">
        <v>29</v>
      </c>
      <c r="N3025" s="12" t="s">
        <v>2418</v>
      </c>
      <c r="O3025" s="12" t="s">
        <v>3137</v>
      </c>
    </row>
    <row r="3026" spans="1:15">
      <c r="A3026" s="13" t="s">
        <v>12417</v>
      </c>
      <c r="B3026" s="13" t="s">
        <v>9025</v>
      </c>
      <c r="D3026" s="13" t="s">
        <v>9025</v>
      </c>
      <c r="E3026" s="13" t="s">
        <v>12417</v>
      </c>
      <c r="F3026" s="13" t="s">
        <v>12418</v>
      </c>
      <c r="G3026" s="13" t="s">
        <v>10756</v>
      </c>
      <c r="H3026" s="13" t="s">
        <v>4</v>
      </c>
      <c r="I3026" s="13" t="s">
        <v>12877</v>
      </c>
      <c r="J3026" s="13" t="s">
        <v>12419</v>
      </c>
      <c r="K3026" s="13">
        <v>22005325</v>
      </c>
      <c r="L3026" s="13">
        <v>0</v>
      </c>
      <c r="M3026" s="12" t="s">
        <v>29</v>
      </c>
      <c r="N3026" s="12" t="s">
        <v>12458</v>
      </c>
      <c r="O3026" s="12" t="s">
        <v>12418</v>
      </c>
    </row>
    <row r="3027" spans="1:15">
      <c r="A3027" s="13" t="s">
        <v>12421</v>
      </c>
      <c r="B3027" s="13" t="s">
        <v>12420</v>
      </c>
      <c r="D3027" s="13" t="s">
        <v>12420</v>
      </c>
      <c r="E3027" s="13" t="s">
        <v>12421</v>
      </c>
      <c r="F3027" s="13" t="s">
        <v>12422</v>
      </c>
      <c r="G3027" s="13" t="s">
        <v>3519</v>
      </c>
      <c r="H3027" s="13" t="s">
        <v>10</v>
      </c>
      <c r="I3027" s="13" t="s">
        <v>12877</v>
      </c>
      <c r="J3027" s="13" t="s">
        <v>12423</v>
      </c>
      <c r="K3027" s="13">
        <v>86581736</v>
      </c>
      <c r="L3027" s="13">
        <v>0</v>
      </c>
      <c r="M3027" s="12" t="s">
        <v>29</v>
      </c>
      <c r="N3027" s="12" t="s">
        <v>12459</v>
      </c>
      <c r="O3027" s="12" t="s">
        <v>12422</v>
      </c>
    </row>
    <row r="3028" spans="1:15">
      <c r="A3028" s="13" t="s">
        <v>12424</v>
      </c>
      <c r="B3028" s="13" t="s">
        <v>9026</v>
      </c>
      <c r="D3028" s="13" t="s">
        <v>9026</v>
      </c>
      <c r="E3028" s="13" t="s">
        <v>12424</v>
      </c>
      <c r="F3028" s="13" t="s">
        <v>832</v>
      </c>
      <c r="G3028" s="13" t="s">
        <v>3519</v>
      </c>
      <c r="H3028" s="13" t="s">
        <v>7</v>
      </c>
      <c r="I3028" s="13" t="s">
        <v>12877</v>
      </c>
      <c r="J3028" s="13" t="s">
        <v>12425</v>
      </c>
      <c r="K3028" s="13">
        <v>89906948</v>
      </c>
      <c r="L3028" s="13">
        <v>0</v>
      </c>
      <c r="M3028" s="12" t="s">
        <v>29</v>
      </c>
      <c r="N3028" s="12" t="s">
        <v>3688</v>
      </c>
      <c r="O3028" s="12" t="s">
        <v>832</v>
      </c>
    </row>
    <row r="3029" spans="1:15">
      <c r="A3029" s="13" t="s">
        <v>13628</v>
      </c>
      <c r="B3029" s="13" t="s">
        <v>13627</v>
      </c>
      <c r="D3029" s="13" t="s">
        <v>13627</v>
      </c>
      <c r="E3029" s="13" t="s">
        <v>13628</v>
      </c>
      <c r="F3029" s="13" t="s">
        <v>639</v>
      </c>
      <c r="G3029" s="13" t="s">
        <v>297</v>
      </c>
      <c r="H3029" s="13" t="s">
        <v>9</v>
      </c>
      <c r="I3029" s="13" t="s">
        <v>12877</v>
      </c>
      <c r="J3029" s="13" t="s">
        <v>13629</v>
      </c>
      <c r="K3029" s="13">
        <v>0</v>
      </c>
      <c r="L3029" s="13">
        <v>0</v>
      </c>
      <c r="M3029" s="12" t="s">
        <v>29</v>
      </c>
      <c r="N3029" s="12" t="s">
        <v>1046</v>
      </c>
      <c r="O3029" s="12" t="s">
        <v>639</v>
      </c>
    </row>
    <row r="3030" spans="1:15">
      <c r="A3030" s="13" t="s">
        <v>13631</v>
      </c>
      <c r="B3030" s="13" t="s">
        <v>13630</v>
      </c>
      <c r="D3030" s="13" t="s">
        <v>13630</v>
      </c>
      <c r="E3030" s="13" t="s">
        <v>13631</v>
      </c>
      <c r="F3030" s="13" t="s">
        <v>13632</v>
      </c>
      <c r="G3030" s="13" t="s">
        <v>1256</v>
      </c>
      <c r="H3030" s="13" t="s">
        <v>5</v>
      </c>
      <c r="I3030" s="13" t="s">
        <v>12877</v>
      </c>
      <c r="J3030" s="13" t="s">
        <v>13633</v>
      </c>
      <c r="K3030" s="13">
        <v>0</v>
      </c>
      <c r="L3030" s="13">
        <v>0</v>
      </c>
      <c r="M3030" s="12" t="s">
        <v>29</v>
      </c>
      <c r="N3030" s="12" t="s">
        <v>9732</v>
      </c>
      <c r="O3030" s="12" t="s">
        <v>13632</v>
      </c>
    </row>
    <row r="3031" spans="1:15">
      <c r="A3031" s="13" t="s">
        <v>13634</v>
      </c>
      <c r="B3031" s="13" t="s">
        <v>9027</v>
      </c>
      <c r="D3031" s="13" t="s">
        <v>9027</v>
      </c>
      <c r="E3031" s="13" t="s">
        <v>13634</v>
      </c>
      <c r="F3031" s="13" t="s">
        <v>1323</v>
      </c>
      <c r="G3031" s="13" t="s">
        <v>116</v>
      </c>
      <c r="H3031" s="13" t="s">
        <v>10</v>
      </c>
      <c r="I3031" s="13" t="s">
        <v>12877</v>
      </c>
      <c r="J3031" s="13" t="s">
        <v>13635</v>
      </c>
      <c r="K3031" s="13">
        <v>0</v>
      </c>
      <c r="L3031" s="13">
        <v>0</v>
      </c>
      <c r="M3031" s="12" t="s">
        <v>29</v>
      </c>
      <c r="N3031" s="12" t="s">
        <v>8396</v>
      </c>
      <c r="O3031" s="12" t="s">
        <v>1323</v>
      </c>
    </row>
    <row r="3032" spans="1:15">
      <c r="A3032" s="13" t="s">
        <v>13637</v>
      </c>
      <c r="B3032" s="13" t="s">
        <v>13636</v>
      </c>
      <c r="D3032" s="13" t="s">
        <v>13636</v>
      </c>
      <c r="E3032" s="13" t="s">
        <v>13637</v>
      </c>
      <c r="F3032" s="13" t="s">
        <v>6397</v>
      </c>
      <c r="G3032" s="13" t="s">
        <v>115</v>
      </c>
      <c r="H3032" s="13" t="s">
        <v>3</v>
      </c>
      <c r="I3032" s="13" t="s">
        <v>12877</v>
      </c>
      <c r="J3032" s="13" t="s">
        <v>13638</v>
      </c>
      <c r="K3032" s="13">
        <v>27750256</v>
      </c>
      <c r="L3032" s="13">
        <v>0</v>
      </c>
      <c r="M3032" s="12" t="s">
        <v>29</v>
      </c>
      <c r="N3032" s="12" t="s">
        <v>5963</v>
      </c>
      <c r="O3032" s="12" t="s">
        <v>5964</v>
      </c>
    </row>
    <row r="3033" spans="1:15">
      <c r="A3033" s="13" t="s">
        <v>13639</v>
      </c>
      <c r="B3033" s="13" t="s">
        <v>9402</v>
      </c>
      <c r="D3033" s="13" t="s">
        <v>9402</v>
      </c>
      <c r="E3033" s="13" t="s">
        <v>13639</v>
      </c>
      <c r="F3033" s="13" t="s">
        <v>4218</v>
      </c>
      <c r="G3033" s="13" t="s">
        <v>115</v>
      </c>
      <c r="H3033" s="13" t="s">
        <v>14</v>
      </c>
      <c r="I3033" s="13" t="s">
        <v>12877</v>
      </c>
      <c r="J3033" s="13" t="s">
        <v>13640</v>
      </c>
      <c r="K3033" s="13">
        <v>88120419</v>
      </c>
      <c r="L3033" s="13">
        <v>0</v>
      </c>
      <c r="M3033" s="12" t="s">
        <v>29</v>
      </c>
      <c r="N3033" s="12" t="s">
        <v>13641</v>
      </c>
      <c r="O3033" s="12" t="s">
        <v>4218</v>
      </c>
    </row>
    <row r="3034" spans="1:15">
      <c r="A3034" s="13" t="s">
        <v>13642</v>
      </c>
      <c r="B3034" s="13" t="s">
        <v>7494</v>
      </c>
      <c r="D3034" s="13" t="s">
        <v>7494</v>
      </c>
      <c r="E3034" s="13" t="s">
        <v>13642</v>
      </c>
      <c r="F3034" s="13" t="s">
        <v>47</v>
      </c>
      <c r="G3034" s="13" t="s">
        <v>115</v>
      </c>
      <c r="H3034" s="13" t="s">
        <v>14</v>
      </c>
      <c r="I3034" s="13" t="s">
        <v>12877</v>
      </c>
      <c r="J3034" s="13" t="s">
        <v>13643</v>
      </c>
      <c r="K3034" s="13">
        <v>0</v>
      </c>
      <c r="L3034" s="13">
        <v>0</v>
      </c>
      <c r="M3034" s="12" t="s">
        <v>29</v>
      </c>
      <c r="N3034" s="12" t="s">
        <v>5398</v>
      </c>
      <c r="O3034" s="12" t="s">
        <v>47</v>
      </c>
    </row>
    <row r="3035" spans="1:15">
      <c r="A3035" s="13" t="s">
        <v>13644</v>
      </c>
      <c r="B3035" s="13" t="s">
        <v>9028</v>
      </c>
      <c r="D3035" s="13" t="s">
        <v>9028</v>
      </c>
      <c r="E3035" s="13" t="s">
        <v>13644</v>
      </c>
      <c r="F3035" s="13" t="s">
        <v>1100</v>
      </c>
      <c r="G3035" s="13" t="s">
        <v>115</v>
      </c>
      <c r="H3035" s="13" t="s">
        <v>17</v>
      </c>
      <c r="I3035" s="13" t="s">
        <v>12877</v>
      </c>
      <c r="J3035" s="13" t="s">
        <v>13645</v>
      </c>
      <c r="K3035" s="13">
        <v>87633590</v>
      </c>
      <c r="L3035" s="13">
        <v>0</v>
      </c>
      <c r="M3035" s="12" t="s">
        <v>29</v>
      </c>
      <c r="N3035" s="12" t="s">
        <v>7968</v>
      </c>
      <c r="O3035" s="12" t="s">
        <v>1100</v>
      </c>
    </row>
    <row r="3036" spans="1:15">
      <c r="A3036" s="13" t="s">
        <v>13646</v>
      </c>
      <c r="B3036" s="13" t="s">
        <v>7461</v>
      </c>
      <c r="D3036" s="13" t="s">
        <v>7461</v>
      </c>
      <c r="E3036" s="13" t="s">
        <v>13646</v>
      </c>
      <c r="F3036" s="13" t="s">
        <v>1562</v>
      </c>
      <c r="G3036" s="13" t="s">
        <v>195</v>
      </c>
      <c r="H3036" s="13" t="s">
        <v>6</v>
      </c>
      <c r="I3036" s="13" t="s">
        <v>12877</v>
      </c>
      <c r="J3036" s="13" t="s">
        <v>13647</v>
      </c>
      <c r="K3036" s="13">
        <v>0</v>
      </c>
      <c r="L3036" s="13">
        <v>0</v>
      </c>
      <c r="M3036" s="12" t="s">
        <v>29</v>
      </c>
      <c r="N3036" s="12" t="s">
        <v>4488</v>
      </c>
      <c r="O3036" s="12" t="s">
        <v>1562</v>
      </c>
    </row>
    <row r="3037" spans="1:15">
      <c r="A3037" s="13" t="s">
        <v>13649</v>
      </c>
      <c r="B3037" s="13" t="s">
        <v>13648</v>
      </c>
      <c r="D3037" s="13" t="s">
        <v>13648</v>
      </c>
      <c r="E3037" s="13" t="s">
        <v>13649</v>
      </c>
      <c r="F3037" s="13" t="s">
        <v>13650</v>
      </c>
      <c r="G3037" s="13" t="s">
        <v>185</v>
      </c>
      <c r="H3037" s="13" t="s">
        <v>13</v>
      </c>
      <c r="I3037" s="13" t="s">
        <v>12877</v>
      </c>
      <c r="J3037" s="13" t="s">
        <v>13651</v>
      </c>
      <c r="K3037" s="13">
        <v>41051128</v>
      </c>
      <c r="L3037" s="13">
        <v>0</v>
      </c>
      <c r="M3037" s="12" t="s">
        <v>29</v>
      </c>
      <c r="N3037" s="12" t="s">
        <v>8305</v>
      </c>
      <c r="O3037" s="12" t="s">
        <v>13650</v>
      </c>
    </row>
    <row r="3038" spans="1:15">
      <c r="A3038" s="13" t="s">
        <v>13653</v>
      </c>
      <c r="B3038" s="13" t="s">
        <v>13652</v>
      </c>
      <c r="D3038" s="13" t="s">
        <v>13652</v>
      </c>
      <c r="E3038" s="13" t="s">
        <v>13653</v>
      </c>
      <c r="F3038" s="13" t="s">
        <v>13654</v>
      </c>
      <c r="G3038" s="13" t="s">
        <v>10756</v>
      </c>
      <c r="H3038" s="13" t="s">
        <v>6</v>
      </c>
      <c r="I3038" s="13" t="s">
        <v>12877</v>
      </c>
      <c r="J3038" s="13" t="s">
        <v>13655</v>
      </c>
      <c r="K3038" s="13">
        <v>22005460</v>
      </c>
      <c r="L3038" s="13">
        <v>0</v>
      </c>
      <c r="M3038" s="12" t="s">
        <v>29</v>
      </c>
      <c r="N3038" s="12" t="s">
        <v>1266</v>
      </c>
      <c r="O3038" s="12" t="s">
        <v>13654</v>
      </c>
    </row>
    <row r="3039" spans="1:15">
      <c r="A3039" s="13" t="s">
        <v>13657</v>
      </c>
      <c r="B3039" s="13" t="s">
        <v>13656</v>
      </c>
      <c r="D3039" s="13" t="s">
        <v>13656</v>
      </c>
      <c r="E3039" s="13" t="s">
        <v>13657</v>
      </c>
      <c r="F3039" s="13" t="s">
        <v>13658</v>
      </c>
      <c r="G3039" s="13" t="s">
        <v>10756</v>
      </c>
      <c r="H3039" s="13" t="s">
        <v>6</v>
      </c>
      <c r="I3039" s="13" t="s">
        <v>12877</v>
      </c>
      <c r="J3039" s="13" t="s">
        <v>13659</v>
      </c>
      <c r="K3039" s="13">
        <v>0</v>
      </c>
      <c r="L3039" s="13">
        <v>0</v>
      </c>
      <c r="M3039" s="12" t="s">
        <v>29</v>
      </c>
      <c r="N3039" s="12" t="s">
        <v>1255</v>
      </c>
      <c r="O3039" s="12" t="s">
        <v>13658</v>
      </c>
    </row>
    <row r="3040" spans="1:15">
      <c r="A3040" s="13" t="s">
        <v>13661</v>
      </c>
      <c r="B3040" s="13" t="s">
        <v>13660</v>
      </c>
      <c r="D3040" s="13" t="s">
        <v>13660</v>
      </c>
      <c r="E3040" s="13" t="s">
        <v>13661</v>
      </c>
      <c r="F3040" s="13" t="s">
        <v>13662</v>
      </c>
      <c r="G3040" s="13" t="s">
        <v>10756</v>
      </c>
      <c r="H3040" s="13" t="s">
        <v>7</v>
      </c>
      <c r="I3040" s="13" t="s">
        <v>12877</v>
      </c>
      <c r="J3040" s="13" t="s">
        <v>13663</v>
      </c>
      <c r="K3040" s="13">
        <v>27425122</v>
      </c>
      <c r="L3040" s="13">
        <v>0</v>
      </c>
      <c r="M3040" s="12" t="s">
        <v>29</v>
      </c>
      <c r="N3040" s="12" t="s">
        <v>1357</v>
      </c>
      <c r="O3040" s="12" t="s">
        <v>13662</v>
      </c>
    </row>
    <row r="3041" spans="1:15">
      <c r="A3041" s="13" t="s">
        <v>13664</v>
      </c>
      <c r="B3041" s="13" t="s">
        <v>7571</v>
      </c>
      <c r="D3041" s="13" t="s">
        <v>7571</v>
      </c>
      <c r="E3041" s="13" t="s">
        <v>13664</v>
      </c>
      <c r="F3041" s="13" t="s">
        <v>13665</v>
      </c>
      <c r="G3041" s="13" t="s">
        <v>10756</v>
      </c>
      <c r="H3041" s="13" t="s">
        <v>7</v>
      </c>
      <c r="I3041" s="13" t="s">
        <v>12877</v>
      </c>
      <c r="J3041" s="13" t="s">
        <v>13666</v>
      </c>
      <c r="K3041" s="13">
        <v>27425281</v>
      </c>
      <c r="L3041" s="13">
        <v>0</v>
      </c>
      <c r="M3041" s="12" t="s">
        <v>29</v>
      </c>
      <c r="N3041" s="12" t="s">
        <v>13667</v>
      </c>
      <c r="O3041" s="12" t="s">
        <v>13665</v>
      </c>
    </row>
    <row r="3042" spans="1:15">
      <c r="A3042" s="13" t="s">
        <v>13668</v>
      </c>
      <c r="B3042" s="13" t="s">
        <v>9030</v>
      </c>
      <c r="D3042" s="13" t="s">
        <v>9030</v>
      </c>
      <c r="E3042" s="13" t="s">
        <v>13668</v>
      </c>
      <c r="F3042" s="13" t="s">
        <v>1738</v>
      </c>
      <c r="G3042" s="13" t="s">
        <v>10756</v>
      </c>
      <c r="H3042" s="13" t="s">
        <v>12</v>
      </c>
      <c r="I3042" s="13" t="s">
        <v>12877</v>
      </c>
      <c r="J3042" s="13" t="s">
        <v>13669</v>
      </c>
      <c r="K3042" s="13">
        <v>71219429</v>
      </c>
      <c r="L3042" s="13">
        <v>0</v>
      </c>
      <c r="M3042" s="12" t="s">
        <v>29</v>
      </c>
      <c r="N3042" s="12" t="s">
        <v>11385</v>
      </c>
      <c r="O3042" s="12" t="s">
        <v>1738</v>
      </c>
    </row>
    <row r="3043" spans="1:15">
      <c r="A3043" s="13" t="s">
        <v>13671</v>
      </c>
      <c r="B3043" s="13" t="s">
        <v>13670</v>
      </c>
      <c r="D3043" s="13" t="s">
        <v>13670</v>
      </c>
      <c r="E3043" s="13" t="s">
        <v>13671</v>
      </c>
      <c r="F3043" s="13" t="s">
        <v>3035</v>
      </c>
      <c r="G3043" s="13" t="s">
        <v>167</v>
      </c>
      <c r="H3043" s="13" t="s">
        <v>7</v>
      </c>
      <c r="I3043" s="13" t="s">
        <v>12877</v>
      </c>
      <c r="J3043" s="13" t="s">
        <v>13672</v>
      </c>
      <c r="K3043" s="13">
        <v>41051050</v>
      </c>
      <c r="L3043" s="13">
        <v>0</v>
      </c>
      <c r="M3043" s="12" t="s">
        <v>29</v>
      </c>
      <c r="N3043" s="12" t="s">
        <v>11622</v>
      </c>
      <c r="O3043" s="12" t="s">
        <v>3035</v>
      </c>
    </row>
    <row r="3044" spans="1:15">
      <c r="A3044" s="13" t="s">
        <v>13673</v>
      </c>
      <c r="B3044" s="13" t="s">
        <v>9032</v>
      </c>
      <c r="D3044" s="13" t="s">
        <v>9032</v>
      </c>
      <c r="E3044" s="13" t="s">
        <v>13673</v>
      </c>
      <c r="F3044" s="13" t="s">
        <v>13674</v>
      </c>
      <c r="G3044" s="13" t="s">
        <v>4179</v>
      </c>
      <c r="H3044" s="13" t="s">
        <v>7</v>
      </c>
      <c r="I3044" s="13" t="s">
        <v>12877</v>
      </c>
      <c r="J3044" s="13" t="s">
        <v>13675</v>
      </c>
      <c r="K3044" s="13">
        <v>0</v>
      </c>
      <c r="L3044" s="13">
        <v>0</v>
      </c>
      <c r="M3044" s="12" t="s">
        <v>29</v>
      </c>
      <c r="N3044" s="12" t="s">
        <v>13676</v>
      </c>
      <c r="O3044" s="12" t="s">
        <v>13674</v>
      </c>
    </row>
    <row r="3045" spans="1:15">
      <c r="A3045" s="13" t="s">
        <v>13677</v>
      </c>
      <c r="B3045" s="13" t="s">
        <v>9033</v>
      </c>
      <c r="D3045" s="13" t="s">
        <v>9033</v>
      </c>
      <c r="E3045" s="13" t="s">
        <v>13677</v>
      </c>
      <c r="F3045" s="13" t="s">
        <v>656</v>
      </c>
      <c r="G3045" s="13" t="s">
        <v>10767</v>
      </c>
      <c r="H3045" s="13" t="s">
        <v>5</v>
      </c>
      <c r="I3045" s="13" t="s">
        <v>12877</v>
      </c>
      <c r="J3045" s="13" t="s">
        <v>13678</v>
      </c>
      <c r="K3045" s="13">
        <v>44056183</v>
      </c>
      <c r="L3045" s="13">
        <v>0</v>
      </c>
      <c r="M3045" s="12" t="s">
        <v>29</v>
      </c>
      <c r="N3045" s="12" t="s">
        <v>3889</v>
      </c>
      <c r="O3045" s="12" t="s">
        <v>656</v>
      </c>
    </row>
    <row r="3046" spans="1:15">
      <c r="A3046" s="13" t="s">
        <v>13680</v>
      </c>
      <c r="B3046" s="13" t="s">
        <v>13679</v>
      </c>
      <c r="D3046" s="13" t="s">
        <v>13679</v>
      </c>
      <c r="E3046" s="13" t="s">
        <v>13680</v>
      </c>
      <c r="F3046" s="13" t="s">
        <v>1028</v>
      </c>
      <c r="G3046" s="13" t="s">
        <v>10767</v>
      </c>
      <c r="H3046" s="13" t="s">
        <v>5</v>
      </c>
      <c r="I3046" s="13" t="s">
        <v>12877</v>
      </c>
      <c r="J3046" s="13" t="s">
        <v>13681</v>
      </c>
      <c r="K3046" s="13">
        <v>70154762</v>
      </c>
      <c r="L3046" s="13">
        <v>0</v>
      </c>
      <c r="M3046" s="12" t="s">
        <v>29</v>
      </c>
      <c r="N3046" s="12" t="s">
        <v>10549</v>
      </c>
      <c r="O3046" s="12" t="s">
        <v>1028</v>
      </c>
    </row>
    <row r="3047" spans="1:15">
      <c r="A3047" s="13" t="s">
        <v>13682</v>
      </c>
      <c r="B3047" s="13" t="s">
        <v>9034</v>
      </c>
      <c r="D3047" s="13" t="s">
        <v>9034</v>
      </c>
      <c r="E3047" s="13" t="s">
        <v>13682</v>
      </c>
      <c r="F3047" s="13" t="s">
        <v>13683</v>
      </c>
      <c r="G3047" s="13" t="s">
        <v>10767</v>
      </c>
      <c r="H3047" s="13" t="s">
        <v>5</v>
      </c>
      <c r="I3047" s="13" t="s">
        <v>12877</v>
      </c>
      <c r="J3047" s="13" t="s">
        <v>13684</v>
      </c>
      <c r="K3047" s="13">
        <v>86425811</v>
      </c>
      <c r="L3047" s="13">
        <v>0</v>
      </c>
      <c r="M3047" s="12" t="s">
        <v>29</v>
      </c>
      <c r="N3047" s="12" t="s">
        <v>12293</v>
      </c>
      <c r="O3047" s="12" t="s">
        <v>13683</v>
      </c>
    </row>
    <row r="3048" spans="1:15">
      <c r="A3048" s="13" t="s">
        <v>13685</v>
      </c>
      <c r="B3048" s="13" t="s">
        <v>9994</v>
      </c>
      <c r="D3048" s="13" t="s">
        <v>9994</v>
      </c>
      <c r="E3048" s="13" t="s">
        <v>13685</v>
      </c>
      <c r="F3048" s="13" t="s">
        <v>13686</v>
      </c>
      <c r="G3048" s="13" t="s">
        <v>10767</v>
      </c>
      <c r="H3048" s="13" t="s">
        <v>5</v>
      </c>
      <c r="I3048" s="13" t="s">
        <v>12877</v>
      </c>
      <c r="J3048" s="13" t="s">
        <v>13687</v>
      </c>
      <c r="K3048" s="13">
        <v>44050998</v>
      </c>
      <c r="L3048" s="13">
        <v>0</v>
      </c>
      <c r="M3048" s="12" t="s">
        <v>29</v>
      </c>
      <c r="N3048" s="12" t="s">
        <v>13688</v>
      </c>
      <c r="O3048" s="12" t="s">
        <v>13689</v>
      </c>
    </row>
    <row r="3049" spans="1:15">
      <c r="A3049" s="13" t="s">
        <v>13690</v>
      </c>
      <c r="B3049" s="13" t="s">
        <v>9984</v>
      </c>
      <c r="D3049" s="13" t="s">
        <v>9984</v>
      </c>
      <c r="E3049" s="13" t="s">
        <v>13690</v>
      </c>
      <c r="F3049" s="13" t="s">
        <v>3307</v>
      </c>
      <c r="G3049" s="13" t="s">
        <v>10767</v>
      </c>
      <c r="H3049" s="13" t="s">
        <v>5</v>
      </c>
      <c r="I3049" s="13" t="s">
        <v>12877</v>
      </c>
      <c r="J3049" s="13" t="s">
        <v>11363</v>
      </c>
      <c r="K3049" s="13">
        <v>87054388</v>
      </c>
      <c r="L3049" s="13">
        <v>0</v>
      </c>
      <c r="M3049" s="12" t="s">
        <v>29</v>
      </c>
      <c r="N3049" s="12" t="s">
        <v>171</v>
      </c>
      <c r="O3049" s="12" t="s">
        <v>3307</v>
      </c>
    </row>
    <row r="3050" spans="1:15">
      <c r="A3050" s="13" t="s">
        <v>13691</v>
      </c>
      <c r="B3050" s="13" t="s">
        <v>11286</v>
      </c>
      <c r="D3050" s="13" t="s">
        <v>11286</v>
      </c>
      <c r="E3050" s="13" t="s">
        <v>13691</v>
      </c>
      <c r="F3050" s="13" t="s">
        <v>4740</v>
      </c>
      <c r="G3050" s="13" t="s">
        <v>1654</v>
      </c>
      <c r="H3050" s="13" t="s">
        <v>5</v>
      </c>
      <c r="I3050" s="13" t="s">
        <v>12877</v>
      </c>
      <c r="J3050" s="13" t="s">
        <v>13692</v>
      </c>
      <c r="K3050" s="13">
        <v>26944087</v>
      </c>
      <c r="L3050" s="13">
        <v>0</v>
      </c>
      <c r="M3050" s="12" t="s">
        <v>29</v>
      </c>
      <c r="N3050" s="12" t="s">
        <v>211</v>
      </c>
      <c r="O3050" s="12" t="s">
        <v>4740</v>
      </c>
    </row>
    <row r="3051" spans="1:15">
      <c r="A3051" s="13" t="s">
        <v>13693</v>
      </c>
      <c r="B3051" s="13" t="s">
        <v>9467</v>
      </c>
      <c r="D3051" s="13" t="s">
        <v>9467</v>
      </c>
      <c r="E3051" s="13" t="s">
        <v>13693</v>
      </c>
      <c r="F3051" s="13" t="s">
        <v>13694</v>
      </c>
      <c r="G3051" s="13" t="s">
        <v>1654</v>
      </c>
      <c r="H3051" s="13" t="s">
        <v>5</v>
      </c>
      <c r="I3051" s="13" t="s">
        <v>12877</v>
      </c>
      <c r="J3051" s="13" t="s">
        <v>13695</v>
      </c>
      <c r="K3051" s="13">
        <v>26956319</v>
      </c>
      <c r="L3051" s="13">
        <v>0</v>
      </c>
      <c r="M3051" s="12" t="s">
        <v>29</v>
      </c>
      <c r="N3051" s="12" t="s">
        <v>11645</v>
      </c>
      <c r="O3051" s="12" t="s">
        <v>13694</v>
      </c>
    </row>
    <row r="3052" spans="1:15">
      <c r="A3052" s="13" t="s">
        <v>13697</v>
      </c>
      <c r="B3052" s="13" t="s">
        <v>13696</v>
      </c>
      <c r="D3052" s="13" t="s">
        <v>13696</v>
      </c>
      <c r="E3052" s="13" t="s">
        <v>13697</v>
      </c>
      <c r="F3052" s="13" t="s">
        <v>13698</v>
      </c>
      <c r="G3052" s="13" t="s">
        <v>10749</v>
      </c>
      <c r="H3052" s="13" t="s">
        <v>17</v>
      </c>
      <c r="I3052" s="13" t="s">
        <v>12877</v>
      </c>
      <c r="J3052" s="13" t="s">
        <v>13699</v>
      </c>
      <c r="K3052" s="13">
        <v>85670915</v>
      </c>
      <c r="L3052" s="13">
        <v>0</v>
      </c>
      <c r="M3052" s="12" t="s">
        <v>29</v>
      </c>
      <c r="N3052" s="12" t="s">
        <v>1177</v>
      </c>
      <c r="O3052" s="12" t="s">
        <v>13698</v>
      </c>
    </row>
    <row r="3053" spans="1:15">
      <c r="A3053" s="13" t="s">
        <v>13700</v>
      </c>
      <c r="B3053" s="13" t="s">
        <v>13688</v>
      </c>
      <c r="D3053" s="13" t="s">
        <v>13688</v>
      </c>
      <c r="E3053" s="13" t="s">
        <v>13700</v>
      </c>
      <c r="F3053" s="13" t="s">
        <v>13701</v>
      </c>
      <c r="G3053" s="13" t="s">
        <v>10749</v>
      </c>
      <c r="H3053" s="13" t="s">
        <v>12</v>
      </c>
      <c r="I3053" s="13" t="s">
        <v>12877</v>
      </c>
      <c r="J3053" s="13" t="s">
        <v>13702</v>
      </c>
      <c r="K3053" s="13">
        <v>89843480</v>
      </c>
      <c r="L3053" s="13">
        <v>0</v>
      </c>
      <c r="M3053" s="12" t="s">
        <v>29</v>
      </c>
      <c r="N3053" s="12" t="s">
        <v>7800</v>
      </c>
      <c r="O3053" s="12" t="s">
        <v>13701</v>
      </c>
    </row>
    <row r="3054" spans="1:15">
      <c r="A3054" s="13" t="s">
        <v>13705</v>
      </c>
      <c r="B3054" s="13" t="s">
        <v>12450</v>
      </c>
      <c r="D3054" s="13" t="s">
        <v>12450</v>
      </c>
      <c r="E3054" s="13" t="s">
        <v>13705</v>
      </c>
      <c r="F3054" s="13" t="s">
        <v>1391</v>
      </c>
      <c r="G3054" s="13" t="s">
        <v>10749</v>
      </c>
      <c r="H3054" s="13" t="s">
        <v>7</v>
      </c>
      <c r="I3054" s="13" t="s">
        <v>12877</v>
      </c>
      <c r="J3054" s="13" t="s">
        <v>13706</v>
      </c>
      <c r="K3054" s="13">
        <v>27300748</v>
      </c>
      <c r="L3054" s="13">
        <v>83153241</v>
      </c>
      <c r="M3054" s="12" t="s">
        <v>29</v>
      </c>
      <c r="N3054" s="12" t="s">
        <v>1821</v>
      </c>
      <c r="O3054" s="12" t="s">
        <v>1391</v>
      </c>
    </row>
    <row r="3055" spans="1:15">
      <c r="A3055" s="13" t="s">
        <v>13707</v>
      </c>
      <c r="B3055" s="13" t="s">
        <v>11604</v>
      </c>
      <c r="D3055" s="13" t="s">
        <v>11604</v>
      </c>
      <c r="E3055" s="13" t="s">
        <v>13707</v>
      </c>
      <c r="F3055" s="13" t="s">
        <v>13708</v>
      </c>
      <c r="G3055" s="13" t="s">
        <v>10753</v>
      </c>
      <c r="H3055" s="13" t="s">
        <v>9</v>
      </c>
      <c r="I3055" s="13" t="s">
        <v>12877</v>
      </c>
      <c r="J3055" s="13" t="s">
        <v>13709</v>
      </c>
      <c r="K3055" s="13">
        <v>22001813</v>
      </c>
      <c r="L3055" s="13">
        <v>0</v>
      </c>
      <c r="M3055" s="12" t="s">
        <v>29</v>
      </c>
      <c r="N3055" s="12" t="s">
        <v>1054</v>
      </c>
      <c r="O3055" s="12" t="s">
        <v>13708</v>
      </c>
    </row>
    <row r="3056" spans="1:15">
      <c r="A3056" s="13" t="s">
        <v>13710</v>
      </c>
      <c r="B3056" s="13" t="s">
        <v>7628</v>
      </c>
      <c r="D3056" s="13" t="s">
        <v>7628</v>
      </c>
      <c r="E3056" s="13" t="s">
        <v>13710</v>
      </c>
      <c r="F3056" s="13" t="s">
        <v>953</v>
      </c>
      <c r="G3056" s="13" t="s">
        <v>10753</v>
      </c>
      <c r="H3056" s="13" t="s">
        <v>9</v>
      </c>
      <c r="I3056" s="13" t="s">
        <v>12877</v>
      </c>
      <c r="J3056" s="13" t="s">
        <v>13711</v>
      </c>
      <c r="K3056" s="13">
        <v>27651815</v>
      </c>
      <c r="L3056" s="13">
        <v>0</v>
      </c>
      <c r="M3056" s="12" t="s">
        <v>29</v>
      </c>
      <c r="N3056" s="12" t="s">
        <v>3175</v>
      </c>
      <c r="O3056" s="12" t="s">
        <v>953</v>
      </c>
    </row>
    <row r="3057" spans="1:15">
      <c r="A3057" s="13" t="s">
        <v>13712</v>
      </c>
      <c r="B3057" s="13" t="s">
        <v>7498</v>
      </c>
      <c r="D3057" s="13" t="s">
        <v>7498</v>
      </c>
      <c r="E3057" s="13" t="s">
        <v>13712</v>
      </c>
      <c r="F3057" s="13" t="s">
        <v>1207</v>
      </c>
      <c r="G3057" s="13" t="s">
        <v>10753</v>
      </c>
      <c r="H3057" s="13" t="s">
        <v>9</v>
      </c>
      <c r="I3057" s="13" t="s">
        <v>12877</v>
      </c>
      <c r="J3057" s="13" t="s">
        <v>13713</v>
      </c>
      <c r="K3057" s="13">
        <v>22006917</v>
      </c>
      <c r="L3057" s="13">
        <v>0</v>
      </c>
      <c r="M3057" s="12" t="s">
        <v>29</v>
      </c>
      <c r="N3057" s="12" t="s">
        <v>5200</v>
      </c>
      <c r="O3057" s="12" t="s">
        <v>1207</v>
      </c>
    </row>
    <row r="3058" spans="1:15">
      <c r="A3058" s="13" t="s">
        <v>13714</v>
      </c>
      <c r="B3058" s="13" t="s">
        <v>7499</v>
      </c>
      <c r="D3058" s="13" t="s">
        <v>7499</v>
      </c>
      <c r="E3058" s="13" t="s">
        <v>13714</v>
      </c>
      <c r="F3058" s="13" t="s">
        <v>13715</v>
      </c>
      <c r="G3058" s="13" t="s">
        <v>10753</v>
      </c>
      <c r="H3058" s="13" t="s">
        <v>9</v>
      </c>
      <c r="I3058" s="13" t="s">
        <v>12877</v>
      </c>
      <c r="J3058" s="13" t="s">
        <v>13716</v>
      </c>
      <c r="K3058" s="13">
        <v>27651214</v>
      </c>
      <c r="L3058" s="13">
        <v>0</v>
      </c>
      <c r="M3058" s="12" t="s">
        <v>29</v>
      </c>
      <c r="N3058" s="12" t="s">
        <v>5623</v>
      </c>
      <c r="O3058" s="12" t="s">
        <v>13715</v>
      </c>
    </row>
    <row r="3059" spans="1:15">
      <c r="A3059" s="13" t="s">
        <v>13717</v>
      </c>
      <c r="B3059" s="13" t="s">
        <v>12434</v>
      </c>
      <c r="D3059" s="13" t="s">
        <v>12434</v>
      </c>
      <c r="E3059" s="13" t="s">
        <v>13717</v>
      </c>
      <c r="F3059" s="13" t="s">
        <v>13718</v>
      </c>
      <c r="G3059" s="13" t="s">
        <v>10753</v>
      </c>
      <c r="H3059" s="13" t="s">
        <v>9</v>
      </c>
      <c r="I3059" s="13" t="s">
        <v>12877</v>
      </c>
      <c r="J3059" s="13" t="s">
        <v>13719</v>
      </c>
      <c r="K3059" s="13">
        <v>88705615</v>
      </c>
      <c r="L3059" s="13">
        <v>0</v>
      </c>
      <c r="M3059" s="12" t="s">
        <v>29</v>
      </c>
      <c r="N3059" s="12" t="s">
        <v>8464</v>
      </c>
      <c r="O3059" s="12" t="s">
        <v>13718</v>
      </c>
    </row>
    <row r="3060" spans="1:15">
      <c r="A3060" s="13" t="s">
        <v>13721</v>
      </c>
      <c r="B3060" s="13" t="s">
        <v>13720</v>
      </c>
      <c r="D3060" s="13" t="s">
        <v>13720</v>
      </c>
      <c r="E3060" s="13" t="s">
        <v>13721</v>
      </c>
      <c r="F3060" s="13" t="s">
        <v>13722</v>
      </c>
      <c r="G3060" s="13" t="s">
        <v>10753</v>
      </c>
      <c r="H3060" s="13" t="s">
        <v>13</v>
      </c>
      <c r="I3060" s="13" t="s">
        <v>12877</v>
      </c>
      <c r="J3060" s="13" t="s">
        <v>13723</v>
      </c>
      <c r="K3060" s="13">
        <v>85272855</v>
      </c>
      <c r="L3060" s="13">
        <v>0</v>
      </c>
      <c r="M3060" s="12" t="s">
        <v>29</v>
      </c>
      <c r="N3060" s="12" t="s">
        <v>10489</v>
      </c>
      <c r="O3060" s="12" t="s">
        <v>13722</v>
      </c>
    </row>
    <row r="3061" spans="1:15">
      <c r="A3061" s="13" t="s">
        <v>13725</v>
      </c>
      <c r="B3061" s="13" t="s">
        <v>13724</v>
      </c>
      <c r="D3061" s="13" t="s">
        <v>13724</v>
      </c>
      <c r="E3061" s="13" t="s">
        <v>13725</v>
      </c>
      <c r="F3061" s="13" t="s">
        <v>13726</v>
      </c>
      <c r="G3061" s="13" t="s">
        <v>10753</v>
      </c>
      <c r="H3061" s="13" t="s">
        <v>13</v>
      </c>
      <c r="I3061" s="13" t="s">
        <v>12877</v>
      </c>
      <c r="J3061" s="13" t="s">
        <v>13727</v>
      </c>
      <c r="K3061" s="13">
        <v>0</v>
      </c>
      <c r="L3061" s="13">
        <v>0</v>
      </c>
      <c r="M3061" s="12" t="s">
        <v>29</v>
      </c>
      <c r="N3061" s="12" t="s">
        <v>12694</v>
      </c>
      <c r="O3061" s="12" t="s">
        <v>13726</v>
      </c>
    </row>
    <row r="3062" spans="1:15">
      <c r="A3062" s="13" t="s">
        <v>13728</v>
      </c>
      <c r="B3062" s="13" t="s">
        <v>11586</v>
      </c>
      <c r="D3062" s="13" t="s">
        <v>11586</v>
      </c>
      <c r="E3062" s="13" t="s">
        <v>13728</v>
      </c>
      <c r="F3062" s="13" t="s">
        <v>30</v>
      </c>
      <c r="G3062" s="13" t="s">
        <v>10767</v>
      </c>
      <c r="H3062" s="13" t="s">
        <v>5</v>
      </c>
      <c r="I3062" s="13" t="s">
        <v>12877</v>
      </c>
      <c r="J3062" s="13" t="s">
        <v>13729</v>
      </c>
      <c r="K3062" s="13">
        <v>70156827</v>
      </c>
      <c r="L3062" s="13">
        <v>27666283</v>
      </c>
      <c r="M3062" s="12" t="s">
        <v>29</v>
      </c>
      <c r="N3062" s="12" t="s">
        <v>2612</v>
      </c>
      <c r="O3062" s="12" t="s">
        <v>30</v>
      </c>
    </row>
    <row r="3063" spans="1:15">
      <c r="A3063" s="13" t="s">
        <v>13731</v>
      </c>
      <c r="B3063" s="13" t="s">
        <v>13730</v>
      </c>
      <c r="D3063" s="13" t="s">
        <v>13730</v>
      </c>
      <c r="E3063" s="13" t="s">
        <v>13731</v>
      </c>
      <c r="F3063" s="13" t="s">
        <v>13732</v>
      </c>
      <c r="G3063" s="13" t="s">
        <v>10767</v>
      </c>
      <c r="H3063" s="13" t="s">
        <v>3</v>
      </c>
      <c r="I3063" s="13" t="s">
        <v>12877</v>
      </c>
      <c r="J3063" s="13" t="s">
        <v>13733</v>
      </c>
      <c r="K3063" s="13">
        <v>44056173</v>
      </c>
      <c r="L3063" s="13">
        <v>0</v>
      </c>
      <c r="M3063" s="12" t="s">
        <v>29</v>
      </c>
      <c r="N3063" s="12" t="s">
        <v>11416</v>
      </c>
      <c r="O3063" s="12" t="s">
        <v>13732</v>
      </c>
    </row>
    <row r="3064" spans="1:15">
      <c r="A3064" s="13" t="s">
        <v>13735</v>
      </c>
      <c r="B3064" s="13" t="s">
        <v>13734</v>
      </c>
      <c r="D3064" s="13" t="s">
        <v>13734</v>
      </c>
      <c r="E3064" s="13" t="s">
        <v>13735</v>
      </c>
      <c r="F3064" s="13" t="s">
        <v>13736</v>
      </c>
      <c r="G3064" s="13" t="s">
        <v>1256</v>
      </c>
      <c r="H3064" s="13" t="s">
        <v>6</v>
      </c>
      <c r="I3064" s="13" t="s">
        <v>12877</v>
      </c>
      <c r="J3064" s="13" t="s">
        <v>13737</v>
      </c>
      <c r="K3064" s="13">
        <v>83575584</v>
      </c>
      <c r="L3064" s="13">
        <v>0</v>
      </c>
      <c r="M3064" s="12" t="s">
        <v>29</v>
      </c>
      <c r="N3064" s="12" t="s">
        <v>3944</v>
      </c>
      <c r="O3064" s="12" t="s">
        <v>13736</v>
      </c>
    </row>
    <row r="3065" spans="1:15">
      <c r="A3065" s="13" t="s">
        <v>13738</v>
      </c>
      <c r="B3065" s="13" t="s">
        <v>9039</v>
      </c>
      <c r="D3065" s="13" t="s">
        <v>9039</v>
      </c>
      <c r="E3065" s="13" t="s">
        <v>13738</v>
      </c>
      <c r="F3065" s="13" t="s">
        <v>13739</v>
      </c>
      <c r="G3065" s="13" t="s">
        <v>10756</v>
      </c>
      <c r="H3065" s="13" t="s">
        <v>6</v>
      </c>
      <c r="I3065" s="13" t="s">
        <v>12877</v>
      </c>
      <c r="J3065" s="13" t="s">
        <v>13740</v>
      </c>
      <c r="K3065" s="13">
        <v>0</v>
      </c>
      <c r="L3065" s="13">
        <v>0</v>
      </c>
      <c r="M3065" s="12" t="s">
        <v>29</v>
      </c>
      <c r="N3065" s="12" t="s">
        <v>1271</v>
      </c>
      <c r="O3065" s="12" t="s">
        <v>13739</v>
      </c>
    </row>
    <row r="3066" spans="1:15">
      <c r="A3066" s="13" t="s">
        <v>13741</v>
      </c>
      <c r="B3066" s="13" t="s">
        <v>7560</v>
      </c>
      <c r="D3066" s="13" t="s">
        <v>7560</v>
      </c>
      <c r="E3066" s="13" t="s">
        <v>13741</v>
      </c>
      <c r="F3066" s="13" t="s">
        <v>13742</v>
      </c>
      <c r="G3066" s="13" t="s">
        <v>10756</v>
      </c>
      <c r="H3066" s="13" t="s">
        <v>4</v>
      </c>
      <c r="I3066" s="13" t="s">
        <v>12877</v>
      </c>
      <c r="J3066" s="13" t="s">
        <v>13743</v>
      </c>
      <c r="K3066" s="13">
        <v>22005384</v>
      </c>
      <c r="L3066" s="13">
        <v>0</v>
      </c>
      <c r="M3066" s="12" t="s">
        <v>29</v>
      </c>
      <c r="N3066" s="12" t="s">
        <v>4374</v>
      </c>
      <c r="O3066" s="12" t="s">
        <v>13742</v>
      </c>
    </row>
    <row r="3067" spans="1:15">
      <c r="A3067" s="13" t="s">
        <v>13745</v>
      </c>
      <c r="B3067" s="13" t="s">
        <v>13744</v>
      </c>
      <c r="D3067" s="13" t="s">
        <v>13744</v>
      </c>
      <c r="E3067" s="13" t="s">
        <v>13745</v>
      </c>
      <c r="F3067" s="13" t="s">
        <v>3048</v>
      </c>
      <c r="G3067" s="13" t="s">
        <v>10756</v>
      </c>
      <c r="H3067" s="13" t="s">
        <v>4</v>
      </c>
      <c r="I3067" s="13" t="s">
        <v>12877</v>
      </c>
      <c r="J3067" s="13" t="s">
        <v>13746</v>
      </c>
      <c r="K3067" s="13">
        <v>86260562</v>
      </c>
      <c r="L3067" s="13">
        <v>0</v>
      </c>
      <c r="M3067" s="12" t="s">
        <v>29</v>
      </c>
      <c r="N3067" s="12" t="s">
        <v>12549</v>
      </c>
      <c r="O3067" s="12" t="s">
        <v>3048</v>
      </c>
    </row>
    <row r="3068" spans="1:15">
      <c r="A3068" s="13" t="s">
        <v>13748</v>
      </c>
      <c r="B3068" s="13" t="s">
        <v>13747</v>
      </c>
      <c r="D3068" s="13" t="s">
        <v>13747</v>
      </c>
      <c r="E3068" s="13" t="s">
        <v>13748</v>
      </c>
      <c r="F3068" s="13" t="s">
        <v>208</v>
      </c>
      <c r="G3068" s="13" t="s">
        <v>10756</v>
      </c>
      <c r="H3068" s="13" t="s">
        <v>4</v>
      </c>
      <c r="I3068" s="13" t="s">
        <v>12877</v>
      </c>
      <c r="J3068" s="13" t="s">
        <v>13749</v>
      </c>
      <c r="K3068" s="13">
        <v>44047019</v>
      </c>
      <c r="L3068" s="13">
        <v>0</v>
      </c>
      <c r="M3068" s="12" t="s">
        <v>29</v>
      </c>
      <c r="N3068" s="12" t="s">
        <v>1143</v>
      </c>
      <c r="O3068" s="12" t="s">
        <v>208</v>
      </c>
    </row>
    <row r="3069" spans="1:15">
      <c r="A3069" s="13" t="s">
        <v>13751</v>
      </c>
      <c r="B3069" s="13" t="s">
        <v>13750</v>
      </c>
      <c r="D3069" s="13" t="s">
        <v>13750</v>
      </c>
      <c r="E3069" s="13" t="s">
        <v>13751</v>
      </c>
      <c r="F3069" s="13" t="s">
        <v>656</v>
      </c>
      <c r="G3069" s="13" t="s">
        <v>3519</v>
      </c>
      <c r="H3069" s="13" t="s">
        <v>3</v>
      </c>
      <c r="I3069" s="13" t="s">
        <v>12877</v>
      </c>
      <c r="J3069" s="13" t="s">
        <v>13752</v>
      </c>
      <c r="K3069" s="13">
        <v>83470595</v>
      </c>
      <c r="L3069" s="13">
        <v>0</v>
      </c>
      <c r="M3069" s="12" t="s">
        <v>29</v>
      </c>
      <c r="N3069" s="12" t="s">
        <v>11605</v>
      </c>
      <c r="O3069" s="12" t="s">
        <v>656</v>
      </c>
    </row>
    <row r="3070" spans="1:15">
      <c r="A3070" s="13" t="s">
        <v>13753</v>
      </c>
      <c r="B3070" s="13" t="s">
        <v>8917</v>
      </c>
      <c r="D3070" s="13" t="s">
        <v>8917</v>
      </c>
      <c r="E3070" s="13" t="s">
        <v>13753</v>
      </c>
      <c r="F3070" s="13" t="s">
        <v>1738</v>
      </c>
      <c r="G3070" s="13" t="s">
        <v>3519</v>
      </c>
      <c r="H3070" s="13" t="s">
        <v>5</v>
      </c>
      <c r="I3070" s="13" t="s">
        <v>12877</v>
      </c>
      <c r="J3070" s="13" t="s">
        <v>13754</v>
      </c>
      <c r="K3070" s="13">
        <v>0</v>
      </c>
      <c r="L3070" s="13">
        <v>0</v>
      </c>
      <c r="M3070" s="12" t="s">
        <v>29</v>
      </c>
      <c r="N3070" s="12" t="s">
        <v>922</v>
      </c>
      <c r="O3070" s="12" t="s">
        <v>1738</v>
      </c>
    </row>
    <row r="3071" spans="1:15">
      <c r="A3071" s="13" t="s">
        <v>13755</v>
      </c>
      <c r="B3071" s="13" t="s">
        <v>7525</v>
      </c>
      <c r="D3071" s="13" t="s">
        <v>7525</v>
      </c>
      <c r="E3071" s="13" t="s">
        <v>13755</v>
      </c>
      <c r="F3071" s="13" t="s">
        <v>13756</v>
      </c>
      <c r="G3071" s="13" t="s">
        <v>3519</v>
      </c>
      <c r="H3071" s="13" t="s">
        <v>6</v>
      </c>
      <c r="I3071" s="13" t="s">
        <v>12877</v>
      </c>
      <c r="J3071" s="13" t="s">
        <v>11920</v>
      </c>
      <c r="K3071" s="13">
        <v>87521518</v>
      </c>
      <c r="L3071" s="13">
        <v>0</v>
      </c>
      <c r="M3071" s="12" t="s">
        <v>29</v>
      </c>
      <c r="N3071" s="12" t="s">
        <v>3142</v>
      </c>
      <c r="O3071" s="12" t="s">
        <v>13756</v>
      </c>
    </row>
    <row r="3072" spans="1:15">
      <c r="A3072" s="13" t="s">
        <v>13758</v>
      </c>
      <c r="B3072" s="13" t="s">
        <v>13757</v>
      </c>
      <c r="D3072" s="13" t="s">
        <v>13757</v>
      </c>
      <c r="E3072" s="13" t="s">
        <v>13758</v>
      </c>
      <c r="F3072" s="13" t="s">
        <v>13759</v>
      </c>
      <c r="G3072" s="13" t="s">
        <v>195</v>
      </c>
      <c r="H3072" s="13" t="s">
        <v>4</v>
      </c>
      <c r="I3072" s="13" t="s">
        <v>12877</v>
      </c>
      <c r="J3072" s="13" t="s">
        <v>13760</v>
      </c>
      <c r="K3072" s="13">
        <v>26587108</v>
      </c>
      <c r="L3072" s="13">
        <v>0</v>
      </c>
      <c r="M3072" s="12" t="s">
        <v>29</v>
      </c>
      <c r="N3072" s="12" t="s">
        <v>12229</v>
      </c>
      <c r="O3072" s="12" t="s">
        <v>13759</v>
      </c>
    </row>
    <row r="3073" spans="1:15">
      <c r="A3073" s="13" t="s">
        <v>13761</v>
      </c>
      <c r="B3073" s="13" t="s">
        <v>7500</v>
      </c>
      <c r="D3073" s="13" t="s">
        <v>7500</v>
      </c>
      <c r="E3073" s="13" t="s">
        <v>13761</v>
      </c>
      <c r="F3073" s="13" t="s">
        <v>13762</v>
      </c>
      <c r="G3073" s="13" t="s">
        <v>195</v>
      </c>
      <c r="H3073" s="13" t="s">
        <v>4</v>
      </c>
      <c r="I3073" s="13" t="s">
        <v>12877</v>
      </c>
      <c r="J3073" s="13" t="s">
        <v>13763</v>
      </c>
      <c r="K3073" s="13">
        <v>83523067</v>
      </c>
      <c r="L3073" s="13">
        <v>87652045</v>
      </c>
      <c r="M3073" s="12" t="s">
        <v>29</v>
      </c>
      <c r="N3073" s="12" t="s">
        <v>8504</v>
      </c>
      <c r="O3073" s="12" t="s">
        <v>13762</v>
      </c>
    </row>
    <row r="3074" spans="1:15">
      <c r="A3074" s="13" t="s">
        <v>13764</v>
      </c>
      <c r="B3074" s="13" t="s">
        <v>9040</v>
      </c>
      <c r="D3074" s="13" t="s">
        <v>9040</v>
      </c>
      <c r="E3074" s="13" t="s">
        <v>13764</v>
      </c>
      <c r="F3074" s="13" t="s">
        <v>13765</v>
      </c>
      <c r="G3074" s="13" t="s">
        <v>116</v>
      </c>
      <c r="H3074" s="13" t="s">
        <v>10</v>
      </c>
      <c r="I3074" s="13" t="s">
        <v>12877</v>
      </c>
      <c r="J3074" s="13" t="s">
        <v>13766</v>
      </c>
      <c r="K3074" s="13">
        <v>26352717</v>
      </c>
      <c r="L3074" s="13">
        <v>0</v>
      </c>
      <c r="M3074" s="12" t="s">
        <v>29</v>
      </c>
      <c r="N3074" s="12" t="s">
        <v>8395</v>
      </c>
      <c r="O3074" s="12" t="s">
        <v>13765</v>
      </c>
    </row>
    <row r="3075" spans="1:15">
      <c r="A3075" s="13" t="s">
        <v>13768</v>
      </c>
      <c r="B3075" s="13" t="s">
        <v>13767</v>
      </c>
      <c r="D3075" s="13" t="s">
        <v>13767</v>
      </c>
      <c r="E3075" s="13" t="s">
        <v>13768</v>
      </c>
      <c r="F3075" s="13" t="s">
        <v>4284</v>
      </c>
      <c r="G3075" s="13" t="s">
        <v>116</v>
      </c>
      <c r="H3075" s="13" t="s">
        <v>10</v>
      </c>
      <c r="I3075" s="13" t="s">
        <v>12877</v>
      </c>
      <c r="J3075" s="13" t="s">
        <v>13769</v>
      </c>
      <c r="K3075" s="13">
        <v>26352345</v>
      </c>
      <c r="L3075" s="13">
        <v>0</v>
      </c>
      <c r="M3075" s="12" t="s">
        <v>29</v>
      </c>
      <c r="N3075" s="12" t="s">
        <v>13770</v>
      </c>
      <c r="O3075" s="12" t="s">
        <v>4284</v>
      </c>
    </row>
    <row r="3076" spans="1:15">
      <c r="A3076" s="13" t="s">
        <v>13771</v>
      </c>
      <c r="B3076" s="13" t="s">
        <v>9041</v>
      </c>
      <c r="D3076" s="13" t="s">
        <v>9041</v>
      </c>
      <c r="E3076" s="13" t="s">
        <v>13771</v>
      </c>
      <c r="F3076" s="13" t="s">
        <v>13772</v>
      </c>
      <c r="G3076" s="13" t="s">
        <v>116</v>
      </c>
      <c r="H3076" s="13" t="s">
        <v>6</v>
      </c>
      <c r="I3076" s="13" t="s">
        <v>12877</v>
      </c>
      <c r="J3076" s="13" t="s">
        <v>13773</v>
      </c>
      <c r="K3076" s="13">
        <v>0</v>
      </c>
      <c r="L3076" s="13">
        <v>0</v>
      </c>
      <c r="M3076" s="12" t="s">
        <v>29</v>
      </c>
      <c r="N3076" s="12" t="s">
        <v>10543</v>
      </c>
      <c r="O3076" s="12" t="s">
        <v>13772</v>
      </c>
    </row>
    <row r="3077" spans="1:15">
      <c r="A3077" s="13" t="s">
        <v>13774</v>
      </c>
      <c r="B3077" s="13" t="s">
        <v>9042</v>
      </c>
      <c r="D3077" s="13" t="s">
        <v>9042</v>
      </c>
      <c r="E3077" s="13" t="s">
        <v>13774</v>
      </c>
      <c r="F3077" s="13" t="s">
        <v>13775</v>
      </c>
      <c r="G3077" s="13" t="s">
        <v>116</v>
      </c>
      <c r="H3077" s="13" t="s">
        <v>4</v>
      </c>
      <c r="I3077" s="13" t="s">
        <v>12877</v>
      </c>
      <c r="J3077" s="13" t="s">
        <v>13776</v>
      </c>
      <c r="K3077" s="13">
        <v>22065600</v>
      </c>
      <c r="L3077" s="13">
        <v>0</v>
      </c>
      <c r="M3077" s="12" t="s">
        <v>29</v>
      </c>
      <c r="N3077" s="12" t="s">
        <v>4775</v>
      </c>
      <c r="O3077" s="12" t="s">
        <v>13775</v>
      </c>
    </row>
    <row r="3078" spans="1:15">
      <c r="A3078" s="13" t="s">
        <v>13777</v>
      </c>
      <c r="B3078" s="13" t="s">
        <v>9043</v>
      </c>
      <c r="D3078" s="13" t="s">
        <v>9043</v>
      </c>
      <c r="E3078" s="13" t="s">
        <v>13777</v>
      </c>
      <c r="F3078" s="13" t="s">
        <v>8111</v>
      </c>
      <c r="G3078" s="13" t="s">
        <v>116</v>
      </c>
      <c r="H3078" s="13" t="s">
        <v>5</v>
      </c>
      <c r="I3078" s="13" t="s">
        <v>12877</v>
      </c>
      <c r="J3078" s="13" t="s">
        <v>13778</v>
      </c>
      <c r="K3078" s="13">
        <v>84497436</v>
      </c>
      <c r="L3078" s="13">
        <v>0</v>
      </c>
      <c r="M3078" s="12" t="s">
        <v>29</v>
      </c>
      <c r="N3078" s="12" t="s">
        <v>13779</v>
      </c>
      <c r="O3078" s="12" t="s">
        <v>8111</v>
      </c>
    </row>
    <row r="3079" spans="1:15">
      <c r="A3079" s="13" t="s">
        <v>13781</v>
      </c>
      <c r="B3079" s="13" t="s">
        <v>13780</v>
      </c>
      <c r="D3079" s="13" t="s">
        <v>13780</v>
      </c>
      <c r="E3079" s="13" t="s">
        <v>13781</v>
      </c>
      <c r="F3079" s="13" t="s">
        <v>13782</v>
      </c>
      <c r="G3079" s="13" t="s">
        <v>3519</v>
      </c>
      <c r="H3079" s="13" t="s">
        <v>9</v>
      </c>
      <c r="I3079" s="13" t="s">
        <v>12877</v>
      </c>
      <c r="J3079" s="13" t="s">
        <v>13783</v>
      </c>
      <c r="K3079" s="13">
        <v>89159363</v>
      </c>
      <c r="L3079" s="13">
        <v>0</v>
      </c>
      <c r="M3079" s="12" t="s">
        <v>29</v>
      </c>
      <c r="N3079" s="12" t="s">
        <v>13784</v>
      </c>
      <c r="O3079" s="12" t="s">
        <v>13782</v>
      </c>
    </row>
    <row r="3080" spans="1:15">
      <c r="A3080" s="13" t="s">
        <v>13786</v>
      </c>
      <c r="B3080" s="13" t="s">
        <v>13785</v>
      </c>
      <c r="D3080" s="13" t="s">
        <v>13785</v>
      </c>
      <c r="E3080" s="13" t="s">
        <v>13786</v>
      </c>
      <c r="F3080" s="13" t="s">
        <v>13787</v>
      </c>
      <c r="G3080" s="13" t="s">
        <v>3519</v>
      </c>
      <c r="H3080" s="13" t="s">
        <v>9</v>
      </c>
      <c r="I3080" s="13" t="s">
        <v>12877</v>
      </c>
      <c r="J3080" s="13" t="s">
        <v>13788</v>
      </c>
      <c r="K3080" s="13">
        <v>86236388</v>
      </c>
      <c r="L3080" s="13">
        <v>0</v>
      </c>
      <c r="M3080" s="12" t="s">
        <v>29</v>
      </c>
      <c r="N3080" s="12" t="s">
        <v>12697</v>
      </c>
      <c r="O3080" s="12" t="s">
        <v>13789</v>
      </c>
    </row>
    <row r="3081" spans="1:15">
      <c r="A3081" s="13" t="s">
        <v>13792</v>
      </c>
      <c r="B3081" s="13" t="s">
        <v>9049</v>
      </c>
      <c r="D3081" s="13" t="s">
        <v>9049</v>
      </c>
      <c r="E3081" s="13" t="s">
        <v>13792</v>
      </c>
      <c r="F3081" s="13" t="s">
        <v>13793</v>
      </c>
      <c r="G3081" s="13" t="s">
        <v>115</v>
      </c>
      <c r="H3081" s="13" t="s">
        <v>18</v>
      </c>
      <c r="I3081" s="13" t="s">
        <v>12877</v>
      </c>
      <c r="J3081" s="13" t="s">
        <v>13794</v>
      </c>
      <c r="K3081" s="13">
        <v>22001293</v>
      </c>
      <c r="L3081" s="13">
        <v>0</v>
      </c>
      <c r="M3081" s="12" t="s">
        <v>29</v>
      </c>
      <c r="N3081" s="12" t="s">
        <v>2548</v>
      </c>
      <c r="O3081" s="12" t="s">
        <v>13793</v>
      </c>
    </row>
    <row r="3082" spans="1:15">
      <c r="A3082" s="13" t="s">
        <v>13795</v>
      </c>
      <c r="B3082" s="13" t="s">
        <v>9050</v>
      </c>
      <c r="D3082" s="13" t="s">
        <v>9050</v>
      </c>
      <c r="E3082" s="13" t="s">
        <v>13795</v>
      </c>
      <c r="F3082" s="13" t="s">
        <v>4563</v>
      </c>
      <c r="G3082" s="13" t="s">
        <v>115</v>
      </c>
      <c r="H3082" s="13" t="s">
        <v>3</v>
      </c>
      <c r="I3082" s="13" t="s">
        <v>12877</v>
      </c>
      <c r="J3082" s="13" t="s">
        <v>13796</v>
      </c>
      <c r="K3082" s="13">
        <v>27766258</v>
      </c>
      <c r="L3082" s="13">
        <v>0</v>
      </c>
      <c r="M3082" s="12" t="s">
        <v>29</v>
      </c>
      <c r="N3082" s="12" t="s">
        <v>11433</v>
      </c>
      <c r="O3082" s="12" t="s">
        <v>4563</v>
      </c>
    </row>
    <row r="3083" spans="1:15">
      <c r="A3083" s="13" t="s">
        <v>13797</v>
      </c>
      <c r="B3083" s="13" t="s">
        <v>7642</v>
      </c>
      <c r="D3083" s="13" t="s">
        <v>7642</v>
      </c>
      <c r="E3083" s="13" t="s">
        <v>13797</v>
      </c>
      <c r="F3083" s="13" t="s">
        <v>13798</v>
      </c>
      <c r="G3083" s="13" t="s">
        <v>4179</v>
      </c>
      <c r="H3083" s="13" t="s">
        <v>3</v>
      </c>
      <c r="I3083" s="13" t="s">
        <v>12877</v>
      </c>
      <c r="J3083" s="13" t="s">
        <v>2177</v>
      </c>
      <c r="K3083" s="13">
        <v>0</v>
      </c>
      <c r="L3083" s="13">
        <v>0</v>
      </c>
      <c r="M3083" s="12" t="s">
        <v>29</v>
      </c>
      <c r="N3083" s="12" t="s">
        <v>8340</v>
      </c>
      <c r="O3083" s="12" t="s">
        <v>13798</v>
      </c>
    </row>
    <row r="3084" spans="1:15">
      <c r="A3084" s="13" t="s">
        <v>13799</v>
      </c>
      <c r="B3084" s="13" t="s">
        <v>10564</v>
      </c>
      <c r="D3084" s="13" t="s">
        <v>10564</v>
      </c>
      <c r="E3084" s="13" t="s">
        <v>13799</v>
      </c>
      <c r="F3084" s="13" t="s">
        <v>47</v>
      </c>
      <c r="G3084" s="13" t="s">
        <v>10753</v>
      </c>
      <c r="H3084" s="13" t="s">
        <v>12</v>
      </c>
      <c r="I3084" s="13" t="s">
        <v>12877</v>
      </c>
      <c r="J3084" s="13" t="s">
        <v>10766</v>
      </c>
      <c r="K3084" s="13">
        <v>88226442</v>
      </c>
      <c r="L3084" s="13">
        <v>0</v>
      </c>
      <c r="M3084" s="12" t="s">
        <v>29</v>
      </c>
      <c r="N3084" s="12" t="s">
        <v>8484</v>
      </c>
      <c r="O3084" s="12" t="s">
        <v>47</v>
      </c>
    </row>
    <row r="3085" spans="1:15">
      <c r="A3085" s="13" t="s">
        <v>13800</v>
      </c>
      <c r="B3085" s="13" t="s">
        <v>7542</v>
      </c>
      <c r="D3085" s="13" t="s">
        <v>7542</v>
      </c>
      <c r="E3085" s="13" t="s">
        <v>13800</v>
      </c>
      <c r="F3085" s="13" t="s">
        <v>13801</v>
      </c>
      <c r="G3085" s="13" t="s">
        <v>10753</v>
      </c>
      <c r="H3085" s="13" t="s">
        <v>9</v>
      </c>
      <c r="I3085" s="13" t="s">
        <v>12877</v>
      </c>
      <c r="J3085" s="13" t="s">
        <v>13802</v>
      </c>
      <c r="K3085" s="13">
        <v>0</v>
      </c>
      <c r="L3085" s="13">
        <v>0</v>
      </c>
      <c r="M3085" s="12" t="s">
        <v>29</v>
      </c>
      <c r="N3085" s="12" t="s">
        <v>5352</v>
      </c>
      <c r="O3085" s="12" t="s">
        <v>13801</v>
      </c>
    </row>
    <row r="3086" spans="1:15">
      <c r="A3086" s="13" t="s">
        <v>13803</v>
      </c>
      <c r="B3086" s="13" t="s">
        <v>9051</v>
      </c>
      <c r="D3086" s="13" t="s">
        <v>9051</v>
      </c>
      <c r="E3086" s="13" t="s">
        <v>13803</v>
      </c>
      <c r="F3086" s="13" t="s">
        <v>2673</v>
      </c>
      <c r="G3086" s="13" t="s">
        <v>10753</v>
      </c>
      <c r="H3086" s="13" t="s">
        <v>7</v>
      </c>
      <c r="I3086" s="13" t="s">
        <v>12877</v>
      </c>
      <c r="J3086" s="13" t="s">
        <v>13804</v>
      </c>
      <c r="K3086" s="13">
        <v>22092916</v>
      </c>
      <c r="L3086" s="13">
        <v>0</v>
      </c>
      <c r="M3086" s="12" t="s">
        <v>29</v>
      </c>
      <c r="N3086" s="12" t="s">
        <v>8466</v>
      </c>
      <c r="O3086" s="12" t="s">
        <v>2673</v>
      </c>
    </row>
    <row r="3087" spans="1:15">
      <c r="A3087" s="13" t="s">
        <v>13805</v>
      </c>
      <c r="B3087" s="13" t="s">
        <v>7543</v>
      </c>
      <c r="D3087" s="13" t="s">
        <v>7543</v>
      </c>
      <c r="E3087" s="13" t="s">
        <v>13805</v>
      </c>
      <c r="F3087" s="13" t="s">
        <v>13806</v>
      </c>
      <c r="G3087" s="13" t="s">
        <v>167</v>
      </c>
      <c r="H3087" s="13" t="s">
        <v>6</v>
      </c>
      <c r="I3087" s="13" t="s">
        <v>12877</v>
      </c>
      <c r="J3087" s="13" t="s">
        <v>12307</v>
      </c>
      <c r="K3087" s="13">
        <v>24665067</v>
      </c>
      <c r="L3087" s="13">
        <v>24668812</v>
      </c>
      <c r="M3087" s="12" t="s">
        <v>29</v>
      </c>
      <c r="N3087" s="12" t="s">
        <v>4564</v>
      </c>
      <c r="O3087" s="12" t="s">
        <v>13806</v>
      </c>
    </row>
    <row r="3088" spans="1:15">
      <c r="A3088" s="13" t="s">
        <v>13807</v>
      </c>
      <c r="B3088" s="13" t="s">
        <v>12452</v>
      </c>
      <c r="D3088" s="13" t="s">
        <v>12452</v>
      </c>
      <c r="E3088" s="13" t="s">
        <v>13807</v>
      </c>
      <c r="F3088" s="13" t="s">
        <v>13808</v>
      </c>
      <c r="G3088" s="13" t="s">
        <v>4496</v>
      </c>
      <c r="H3088" s="13" t="s">
        <v>4</v>
      </c>
      <c r="I3088" s="13" t="s">
        <v>12877</v>
      </c>
      <c r="J3088" s="13" t="s">
        <v>13809</v>
      </c>
      <c r="K3088" s="13">
        <v>26420882</v>
      </c>
      <c r="L3088" s="13">
        <v>0</v>
      </c>
      <c r="M3088" s="12" t="s">
        <v>29</v>
      </c>
      <c r="N3088" s="12" t="s">
        <v>4693</v>
      </c>
      <c r="O3088" s="12" t="s">
        <v>13808</v>
      </c>
    </row>
    <row r="3089" spans="1:15">
      <c r="A3089" s="13" t="s">
        <v>13810</v>
      </c>
      <c r="B3089" s="13" t="s">
        <v>9052</v>
      </c>
      <c r="D3089" s="13" t="s">
        <v>9052</v>
      </c>
      <c r="E3089" s="13" t="s">
        <v>13810</v>
      </c>
      <c r="F3089" s="13" t="s">
        <v>656</v>
      </c>
      <c r="G3089" s="13" t="s">
        <v>4496</v>
      </c>
      <c r="H3089" s="13" t="s">
        <v>5</v>
      </c>
      <c r="I3089" s="13" t="s">
        <v>12877</v>
      </c>
      <c r="J3089" s="13" t="s">
        <v>13811</v>
      </c>
      <c r="K3089" s="13">
        <v>26500757</v>
      </c>
      <c r="L3089" s="13">
        <v>0</v>
      </c>
      <c r="M3089" s="12" t="s">
        <v>29</v>
      </c>
      <c r="N3089" s="12" t="s">
        <v>2887</v>
      </c>
      <c r="O3089" s="12" t="s">
        <v>656</v>
      </c>
    </row>
    <row r="3090" spans="1:15">
      <c r="A3090" s="13" t="s">
        <v>13812</v>
      </c>
      <c r="B3090" s="13" t="s">
        <v>9053</v>
      </c>
      <c r="D3090" s="13" t="s">
        <v>9053</v>
      </c>
      <c r="E3090" s="13" t="s">
        <v>13812</v>
      </c>
      <c r="F3090" s="13" t="s">
        <v>664</v>
      </c>
      <c r="G3090" s="13" t="s">
        <v>43</v>
      </c>
      <c r="H3090" s="13" t="s">
        <v>7</v>
      </c>
      <c r="I3090" s="13" t="s">
        <v>12877</v>
      </c>
      <c r="J3090" s="13" t="s">
        <v>13813</v>
      </c>
      <c r="K3090" s="13">
        <v>22300058</v>
      </c>
      <c r="L3090" s="13">
        <v>0</v>
      </c>
      <c r="M3090" s="12" t="s">
        <v>29</v>
      </c>
      <c r="N3090" s="12" t="s">
        <v>8187</v>
      </c>
      <c r="O3090" s="12" t="s">
        <v>664</v>
      </c>
    </row>
    <row r="3091" spans="1:15">
      <c r="A3091" s="13" t="s">
        <v>13814</v>
      </c>
      <c r="B3091" s="13" t="s">
        <v>9054</v>
      </c>
      <c r="D3091" s="13" t="s">
        <v>9054</v>
      </c>
      <c r="E3091" s="13" t="s">
        <v>13814</v>
      </c>
      <c r="F3091" s="13" t="s">
        <v>13815</v>
      </c>
      <c r="G3091" s="13" t="s">
        <v>43</v>
      </c>
      <c r="H3091" s="13" t="s">
        <v>9</v>
      </c>
      <c r="I3091" s="13" t="s">
        <v>12877</v>
      </c>
      <c r="J3091" s="13" t="s">
        <v>13816</v>
      </c>
      <c r="K3091" s="13">
        <v>22005268</v>
      </c>
      <c r="L3091" s="13">
        <v>0</v>
      </c>
      <c r="M3091" s="12" t="s">
        <v>29</v>
      </c>
      <c r="N3091" s="12" t="s">
        <v>690</v>
      </c>
      <c r="O3091" s="12" t="s">
        <v>13815</v>
      </c>
    </row>
    <row r="3092" spans="1:15">
      <c r="A3092" s="13" t="s">
        <v>13817</v>
      </c>
      <c r="B3092" s="13" t="s">
        <v>7549</v>
      </c>
      <c r="D3092" s="13" t="s">
        <v>7549</v>
      </c>
      <c r="E3092" s="13" t="s">
        <v>13817</v>
      </c>
      <c r="F3092" s="13" t="s">
        <v>3231</v>
      </c>
      <c r="G3092" s="13" t="s">
        <v>490</v>
      </c>
      <c r="H3092" s="13" t="s">
        <v>5</v>
      </c>
      <c r="I3092" s="13" t="s">
        <v>12877</v>
      </c>
      <c r="J3092" s="13" t="s">
        <v>13818</v>
      </c>
      <c r="K3092" s="13">
        <v>87523845</v>
      </c>
      <c r="L3092" s="13">
        <v>0</v>
      </c>
      <c r="M3092" s="12" t="s">
        <v>29</v>
      </c>
      <c r="N3092" s="12" t="s">
        <v>797</v>
      </c>
      <c r="O3092" s="12" t="s">
        <v>3231</v>
      </c>
    </row>
    <row r="3093" spans="1:15">
      <c r="A3093" s="13" t="s">
        <v>13820</v>
      </c>
      <c r="B3093" s="13" t="s">
        <v>13819</v>
      </c>
      <c r="D3093" s="13" t="s">
        <v>13819</v>
      </c>
      <c r="E3093" s="13" t="s">
        <v>13820</v>
      </c>
      <c r="F3093" s="13" t="s">
        <v>1259</v>
      </c>
      <c r="G3093" s="13" t="s">
        <v>185</v>
      </c>
      <c r="H3093" s="13" t="s">
        <v>9</v>
      </c>
      <c r="I3093" s="13" t="s">
        <v>12877</v>
      </c>
      <c r="J3093" s="13" t="s">
        <v>13821</v>
      </c>
      <c r="K3093" s="13">
        <v>24697100</v>
      </c>
      <c r="L3093" s="13">
        <v>0</v>
      </c>
      <c r="M3093" s="12" t="s">
        <v>29</v>
      </c>
      <c r="N3093" s="12" t="s">
        <v>494</v>
      </c>
      <c r="O3093" s="12" t="s">
        <v>1259</v>
      </c>
    </row>
    <row r="3094" spans="1:15">
      <c r="A3094" s="13" t="s">
        <v>13822</v>
      </c>
      <c r="B3094" s="13" t="s">
        <v>7558</v>
      </c>
      <c r="D3094" s="13" t="s">
        <v>7558</v>
      </c>
      <c r="E3094" s="13" t="s">
        <v>13822</v>
      </c>
      <c r="F3094" s="13" t="s">
        <v>3517</v>
      </c>
      <c r="G3094" s="13" t="s">
        <v>10749</v>
      </c>
      <c r="H3094" s="13" t="s">
        <v>17</v>
      </c>
      <c r="I3094" s="13" t="s">
        <v>12877</v>
      </c>
      <c r="J3094" s="13" t="s">
        <v>13823</v>
      </c>
      <c r="K3094" s="13">
        <v>85270883</v>
      </c>
      <c r="L3094" s="13">
        <v>61701695</v>
      </c>
      <c r="M3094" s="12" t="s">
        <v>29</v>
      </c>
      <c r="N3094" s="12" t="s">
        <v>13636</v>
      </c>
      <c r="O3094" s="12" t="s">
        <v>5036</v>
      </c>
    </row>
    <row r="3095" spans="1:15">
      <c r="A3095" s="13" t="s">
        <v>13824</v>
      </c>
      <c r="B3095" s="13" t="s">
        <v>12451</v>
      </c>
      <c r="D3095" s="13" t="s">
        <v>12451</v>
      </c>
      <c r="E3095" s="13" t="s">
        <v>13824</v>
      </c>
      <c r="F3095" s="13" t="s">
        <v>1738</v>
      </c>
      <c r="G3095" s="13" t="s">
        <v>10749</v>
      </c>
      <c r="H3095" s="13" t="s">
        <v>17</v>
      </c>
      <c r="I3095" s="13" t="s">
        <v>12877</v>
      </c>
      <c r="J3095" s="13" t="s">
        <v>13825</v>
      </c>
      <c r="K3095" s="13">
        <v>87223426</v>
      </c>
      <c r="L3095" s="13">
        <v>0</v>
      </c>
      <c r="M3095" s="12" t="s">
        <v>29</v>
      </c>
      <c r="N3095" s="12" t="s">
        <v>1737</v>
      </c>
      <c r="O3095" s="12" t="s">
        <v>1738</v>
      </c>
    </row>
    <row r="3096" spans="1:15">
      <c r="A3096" s="13" t="s">
        <v>13827</v>
      </c>
      <c r="B3096" s="13" t="s">
        <v>13826</v>
      </c>
      <c r="D3096" s="13" t="s">
        <v>13826</v>
      </c>
      <c r="E3096" s="13" t="s">
        <v>13827</v>
      </c>
      <c r="F3096" s="13" t="s">
        <v>1259</v>
      </c>
      <c r="G3096" s="13" t="s">
        <v>10749</v>
      </c>
      <c r="H3096" s="13" t="s">
        <v>5</v>
      </c>
      <c r="I3096" s="13" t="s">
        <v>12877</v>
      </c>
      <c r="J3096" s="13" t="s">
        <v>13828</v>
      </c>
      <c r="K3096" s="13">
        <v>22001902</v>
      </c>
      <c r="L3096" s="13">
        <v>0</v>
      </c>
      <c r="M3096" s="12" t="s">
        <v>29</v>
      </c>
      <c r="N3096" s="12" t="s">
        <v>1509</v>
      </c>
      <c r="O3096" s="12" t="s">
        <v>1259</v>
      </c>
    </row>
    <row r="3097" spans="1:15">
      <c r="A3097" s="13" t="s">
        <v>13830</v>
      </c>
      <c r="B3097" s="13" t="s">
        <v>13829</v>
      </c>
      <c r="D3097" s="13" t="s">
        <v>13829</v>
      </c>
      <c r="E3097" s="13" t="s">
        <v>13830</v>
      </c>
      <c r="F3097" s="13" t="s">
        <v>174</v>
      </c>
      <c r="G3097" s="13" t="s">
        <v>10749</v>
      </c>
      <c r="H3097" s="13" t="s">
        <v>5</v>
      </c>
      <c r="I3097" s="13" t="s">
        <v>12877</v>
      </c>
      <c r="J3097" s="13" t="s">
        <v>13831</v>
      </c>
      <c r="K3097" s="13">
        <v>22001107</v>
      </c>
      <c r="L3097" s="13">
        <v>0</v>
      </c>
      <c r="M3097" s="12" t="s">
        <v>29</v>
      </c>
      <c r="N3097" s="12" t="s">
        <v>1485</v>
      </c>
      <c r="O3097" s="12" t="s">
        <v>174</v>
      </c>
    </row>
    <row r="3098" spans="1:15">
      <c r="A3098" s="13" t="s">
        <v>13833</v>
      </c>
      <c r="B3098" s="13" t="s">
        <v>13832</v>
      </c>
      <c r="D3098" s="13" t="s">
        <v>13832</v>
      </c>
      <c r="E3098" s="13" t="s">
        <v>13833</v>
      </c>
      <c r="F3098" s="13" t="s">
        <v>2233</v>
      </c>
      <c r="G3098" s="13" t="s">
        <v>10749</v>
      </c>
      <c r="H3098" s="13" t="s">
        <v>19</v>
      </c>
      <c r="I3098" s="13" t="s">
        <v>12877</v>
      </c>
      <c r="J3098" s="13" t="s">
        <v>13834</v>
      </c>
      <c r="K3098" s="13">
        <v>22001236</v>
      </c>
      <c r="L3098" s="13">
        <v>0</v>
      </c>
      <c r="M3098" s="12" t="s">
        <v>29</v>
      </c>
      <c r="N3098" s="12" t="s">
        <v>11230</v>
      </c>
      <c r="O3098" s="12" t="s">
        <v>2233</v>
      </c>
    </row>
    <row r="3099" spans="1:15">
      <c r="A3099" s="13" t="s">
        <v>13835</v>
      </c>
      <c r="B3099" s="13" t="s">
        <v>9055</v>
      </c>
      <c r="D3099" s="13" t="s">
        <v>9055</v>
      </c>
      <c r="E3099" s="13" t="s">
        <v>13835</v>
      </c>
      <c r="F3099" s="13" t="s">
        <v>1448</v>
      </c>
      <c r="G3099" s="13" t="s">
        <v>185</v>
      </c>
      <c r="H3099" s="13" t="s">
        <v>10</v>
      </c>
      <c r="I3099" s="13" t="s">
        <v>12877</v>
      </c>
      <c r="J3099" s="13" t="s">
        <v>13836</v>
      </c>
      <c r="K3099" s="13">
        <v>0</v>
      </c>
      <c r="L3099" s="13">
        <v>0</v>
      </c>
      <c r="M3099" s="12" t="s">
        <v>29</v>
      </c>
      <c r="N3099" s="12" t="s">
        <v>10150</v>
      </c>
      <c r="O3099" s="12" t="s">
        <v>1448</v>
      </c>
    </row>
    <row r="3100" spans="1:15">
      <c r="A3100" s="13" t="s">
        <v>13838</v>
      </c>
      <c r="B3100" s="13" t="s">
        <v>13837</v>
      </c>
      <c r="D3100" s="13" t="s">
        <v>13837</v>
      </c>
      <c r="E3100" s="13" t="s">
        <v>13838</v>
      </c>
      <c r="F3100" s="13" t="s">
        <v>13839</v>
      </c>
      <c r="G3100" s="13" t="s">
        <v>185</v>
      </c>
      <c r="H3100" s="13" t="s">
        <v>12</v>
      </c>
      <c r="I3100" s="13" t="s">
        <v>12877</v>
      </c>
      <c r="J3100" s="13" t="s">
        <v>13840</v>
      </c>
      <c r="K3100" s="13">
        <v>73003744</v>
      </c>
      <c r="L3100" s="13">
        <v>0</v>
      </c>
      <c r="M3100" s="12" t="s">
        <v>29</v>
      </c>
      <c r="N3100" s="12" t="s">
        <v>2930</v>
      </c>
      <c r="O3100" s="12" t="s">
        <v>13839</v>
      </c>
    </row>
    <row r="3101" spans="1:15">
      <c r="A3101" s="13" t="s">
        <v>13842</v>
      </c>
      <c r="B3101" s="13" t="s">
        <v>13841</v>
      </c>
      <c r="D3101" s="13" t="s">
        <v>13841</v>
      </c>
      <c r="E3101" s="13" t="s">
        <v>13842</v>
      </c>
      <c r="F3101" s="13" t="s">
        <v>13843</v>
      </c>
      <c r="G3101" s="13" t="s">
        <v>185</v>
      </c>
      <c r="H3101" s="13" t="s">
        <v>12</v>
      </c>
      <c r="I3101" s="13" t="s">
        <v>12877</v>
      </c>
      <c r="J3101" s="13" t="s">
        <v>13844</v>
      </c>
      <c r="K3101" s="13">
        <v>41051026</v>
      </c>
      <c r="L3101" s="13">
        <v>0</v>
      </c>
      <c r="M3101" s="12" t="s">
        <v>29</v>
      </c>
      <c r="N3101" s="12" t="s">
        <v>2957</v>
      </c>
      <c r="O3101" s="12" t="s">
        <v>13843</v>
      </c>
    </row>
    <row r="3102" spans="1:15">
      <c r="A3102" s="13" t="s">
        <v>13845</v>
      </c>
      <c r="B3102" s="13" t="s">
        <v>7695</v>
      </c>
      <c r="D3102" s="13" t="s">
        <v>7695</v>
      </c>
      <c r="E3102" s="13" t="s">
        <v>13845</v>
      </c>
      <c r="F3102" s="13" t="s">
        <v>2878</v>
      </c>
      <c r="G3102" s="13" t="s">
        <v>185</v>
      </c>
      <c r="H3102" s="13" t="s">
        <v>12</v>
      </c>
      <c r="I3102" s="13" t="s">
        <v>12877</v>
      </c>
      <c r="J3102" s="13" t="s">
        <v>13846</v>
      </c>
      <c r="K3102" s="13">
        <v>89263339</v>
      </c>
      <c r="L3102" s="13">
        <v>0</v>
      </c>
      <c r="M3102" s="12" t="s">
        <v>29</v>
      </c>
      <c r="N3102" s="12" t="s">
        <v>2877</v>
      </c>
      <c r="O3102" s="12" t="s">
        <v>2878</v>
      </c>
    </row>
    <row r="3103" spans="1:15">
      <c r="A3103" s="13" t="s">
        <v>13848</v>
      </c>
      <c r="B3103" s="13" t="s">
        <v>13847</v>
      </c>
      <c r="D3103" s="13" t="s">
        <v>13847</v>
      </c>
      <c r="E3103" s="13" t="s">
        <v>13848</v>
      </c>
      <c r="F3103" s="13" t="s">
        <v>3059</v>
      </c>
      <c r="G3103" s="13" t="s">
        <v>185</v>
      </c>
      <c r="H3103" s="13" t="s">
        <v>12</v>
      </c>
      <c r="I3103" s="13" t="s">
        <v>12877</v>
      </c>
      <c r="J3103" s="13" t="s">
        <v>13849</v>
      </c>
      <c r="K3103" s="13">
        <v>41051024</v>
      </c>
      <c r="L3103" s="13">
        <v>0</v>
      </c>
      <c r="M3103" s="12" t="s">
        <v>29</v>
      </c>
      <c r="N3103" s="12" t="s">
        <v>2033</v>
      </c>
      <c r="O3103" s="12" t="s">
        <v>3059</v>
      </c>
    </row>
    <row r="3104" spans="1:15">
      <c r="A3104" s="13" t="s">
        <v>13851</v>
      </c>
      <c r="B3104" s="13" t="s">
        <v>13850</v>
      </c>
      <c r="D3104" s="13" t="s">
        <v>13850</v>
      </c>
      <c r="E3104" s="13" t="s">
        <v>13851</v>
      </c>
      <c r="F3104" s="13" t="s">
        <v>576</v>
      </c>
      <c r="G3104" s="13" t="s">
        <v>74</v>
      </c>
      <c r="H3104" s="13" t="s">
        <v>13</v>
      </c>
      <c r="I3104" s="13" t="s">
        <v>12877</v>
      </c>
      <c r="J3104" s="13" t="s">
        <v>13852</v>
      </c>
      <c r="K3104" s="13">
        <v>88331875</v>
      </c>
      <c r="L3104" s="13">
        <v>0</v>
      </c>
      <c r="M3104" s="12" t="s">
        <v>29</v>
      </c>
      <c r="N3104" s="12" t="s">
        <v>2154</v>
      </c>
      <c r="O3104" s="12" t="s">
        <v>576</v>
      </c>
    </row>
    <row r="3105" spans="1:15">
      <c r="A3105" s="13" t="s">
        <v>13854</v>
      </c>
      <c r="B3105" s="13" t="s">
        <v>7581</v>
      </c>
      <c r="D3105" s="13" t="s">
        <v>7581</v>
      </c>
      <c r="E3105" s="13" t="s">
        <v>13854</v>
      </c>
      <c r="F3105" s="13" t="s">
        <v>13855</v>
      </c>
      <c r="G3105" s="13" t="s">
        <v>10845</v>
      </c>
      <c r="H3105" s="13" t="s">
        <v>3</v>
      </c>
      <c r="I3105" s="13" t="s">
        <v>12877</v>
      </c>
      <c r="J3105" s="13" t="s">
        <v>13856</v>
      </c>
      <c r="K3105" s="13">
        <v>84190657</v>
      </c>
      <c r="L3105" s="13">
        <v>0</v>
      </c>
      <c r="M3105" s="12" t="s">
        <v>29</v>
      </c>
      <c r="N3105" s="12" t="s">
        <v>11553</v>
      </c>
      <c r="O3105" s="12" t="s">
        <v>13857</v>
      </c>
    </row>
    <row r="3106" spans="1:15">
      <c r="A3106" s="13" t="s">
        <v>13858</v>
      </c>
      <c r="B3106" s="13" t="s">
        <v>7565</v>
      </c>
      <c r="D3106" s="13" t="s">
        <v>7565</v>
      </c>
      <c r="E3106" s="13" t="s">
        <v>13858</v>
      </c>
      <c r="F3106" s="13" t="s">
        <v>13859</v>
      </c>
      <c r="G3106" s="13" t="s">
        <v>10845</v>
      </c>
      <c r="H3106" s="13" t="s">
        <v>7</v>
      </c>
      <c r="I3106" s="13" t="s">
        <v>12877</v>
      </c>
      <c r="J3106" s="13" t="s">
        <v>13860</v>
      </c>
      <c r="K3106" s="13">
        <v>0</v>
      </c>
      <c r="L3106" s="13">
        <v>0</v>
      </c>
      <c r="M3106" s="12" t="s">
        <v>29</v>
      </c>
      <c r="N3106" s="12" t="s">
        <v>13861</v>
      </c>
      <c r="O3106" s="12" t="s">
        <v>13859</v>
      </c>
    </row>
    <row r="3107" spans="1:15">
      <c r="A3107" s="13" t="s">
        <v>13863</v>
      </c>
      <c r="B3107" s="13" t="s">
        <v>13862</v>
      </c>
      <c r="D3107" s="13" t="s">
        <v>13862</v>
      </c>
      <c r="E3107" s="13" t="s">
        <v>13863</v>
      </c>
      <c r="F3107" s="13" t="s">
        <v>47</v>
      </c>
      <c r="G3107" s="13" t="s">
        <v>10845</v>
      </c>
      <c r="H3107" s="13" t="s">
        <v>6</v>
      </c>
      <c r="I3107" s="13" t="s">
        <v>12877</v>
      </c>
      <c r="J3107" s="13" t="s">
        <v>13864</v>
      </c>
      <c r="K3107" s="13">
        <v>0</v>
      </c>
      <c r="L3107" s="13">
        <v>0</v>
      </c>
      <c r="M3107" s="12" t="s">
        <v>29</v>
      </c>
      <c r="N3107" s="12" t="s">
        <v>3559</v>
      </c>
      <c r="O3107" s="12" t="s">
        <v>47</v>
      </c>
    </row>
    <row r="3108" spans="1:15">
      <c r="A3108" s="13" t="s">
        <v>13865</v>
      </c>
      <c r="B3108" s="13" t="s">
        <v>7619</v>
      </c>
      <c r="D3108" s="13" t="s">
        <v>7619</v>
      </c>
      <c r="E3108" s="13" t="s">
        <v>13865</v>
      </c>
      <c r="F3108" s="13" t="s">
        <v>13866</v>
      </c>
      <c r="G3108" s="13" t="s">
        <v>10748</v>
      </c>
      <c r="H3108" s="13" t="s">
        <v>3</v>
      </c>
      <c r="I3108" s="13" t="s">
        <v>12877</v>
      </c>
      <c r="J3108" s="13" t="s">
        <v>13867</v>
      </c>
      <c r="K3108" s="13">
        <v>86861344</v>
      </c>
      <c r="L3108" s="13">
        <v>0</v>
      </c>
      <c r="M3108" s="12" t="s">
        <v>29</v>
      </c>
      <c r="N3108" s="12" t="s">
        <v>10734</v>
      </c>
      <c r="O3108" s="12" t="s">
        <v>13868</v>
      </c>
    </row>
    <row r="3109" spans="1:15">
      <c r="A3109" s="13" t="s">
        <v>13869</v>
      </c>
      <c r="B3109" s="13" t="s">
        <v>7612</v>
      </c>
      <c r="D3109" s="13" t="s">
        <v>7612</v>
      </c>
      <c r="E3109" s="13" t="s">
        <v>13869</v>
      </c>
      <c r="F3109" s="13" t="s">
        <v>2951</v>
      </c>
      <c r="G3109" s="13" t="s">
        <v>10748</v>
      </c>
      <c r="H3109" s="13" t="s">
        <v>6</v>
      </c>
      <c r="I3109" s="13" t="s">
        <v>12877</v>
      </c>
      <c r="J3109" s="13" t="s">
        <v>13870</v>
      </c>
      <c r="K3109" s="13">
        <v>0</v>
      </c>
      <c r="L3109" s="13">
        <v>0</v>
      </c>
      <c r="M3109" s="12" t="s">
        <v>29</v>
      </c>
      <c r="N3109" s="12" t="s">
        <v>2995</v>
      </c>
      <c r="O3109" s="12" t="s">
        <v>2951</v>
      </c>
    </row>
    <row r="3110" spans="1:15">
      <c r="A3110" s="13" t="s">
        <v>13871</v>
      </c>
      <c r="B3110" s="13" t="s">
        <v>10511</v>
      </c>
      <c r="D3110" s="13" t="s">
        <v>10511</v>
      </c>
      <c r="E3110" s="13" t="s">
        <v>13871</v>
      </c>
      <c r="F3110" s="13" t="s">
        <v>5953</v>
      </c>
      <c r="G3110" s="13" t="s">
        <v>10748</v>
      </c>
      <c r="H3110" s="13" t="s">
        <v>9</v>
      </c>
      <c r="I3110" s="13" t="s">
        <v>12877</v>
      </c>
      <c r="J3110" s="13" t="s">
        <v>13872</v>
      </c>
      <c r="K3110" s="13">
        <v>44092463</v>
      </c>
      <c r="L3110" s="13">
        <v>0</v>
      </c>
      <c r="M3110" s="12" t="s">
        <v>29</v>
      </c>
      <c r="N3110" s="12" t="s">
        <v>13873</v>
      </c>
      <c r="O3110" s="12" t="s">
        <v>13874</v>
      </c>
    </row>
    <row r="3111" spans="1:15">
      <c r="A3111" s="13" t="s">
        <v>13875</v>
      </c>
      <c r="B3111" s="13" t="s">
        <v>7566</v>
      </c>
      <c r="D3111" s="13" t="s">
        <v>7566</v>
      </c>
      <c r="E3111" s="13" t="s">
        <v>13875</v>
      </c>
      <c r="F3111" s="13" t="s">
        <v>13876</v>
      </c>
      <c r="G3111" s="13" t="s">
        <v>10748</v>
      </c>
      <c r="H3111" s="13" t="s">
        <v>10</v>
      </c>
      <c r="I3111" s="13" t="s">
        <v>12877</v>
      </c>
      <c r="J3111" s="13" t="s">
        <v>13877</v>
      </c>
      <c r="K3111" s="13">
        <v>83064806</v>
      </c>
      <c r="L3111" s="13">
        <v>0</v>
      </c>
      <c r="M3111" s="12" t="s">
        <v>29</v>
      </c>
      <c r="N3111" s="12" t="s">
        <v>13878</v>
      </c>
      <c r="O3111" s="12" t="s">
        <v>13879</v>
      </c>
    </row>
    <row r="3112" spans="1:15">
      <c r="A3112" s="13" t="s">
        <v>13881</v>
      </c>
      <c r="B3112" s="13" t="s">
        <v>13880</v>
      </c>
      <c r="D3112" s="13" t="s">
        <v>13880</v>
      </c>
      <c r="E3112" s="13" t="s">
        <v>13881</v>
      </c>
      <c r="F3112" s="13" t="s">
        <v>13882</v>
      </c>
      <c r="G3112" s="13" t="s">
        <v>10748</v>
      </c>
      <c r="H3112" s="13" t="s">
        <v>12</v>
      </c>
      <c r="I3112" s="13" t="s">
        <v>12877</v>
      </c>
      <c r="J3112" s="13" t="s">
        <v>13883</v>
      </c>
      <c r="K3112" s="13">
        <v>44090965</v>
      </c>
      <c r="L3112" s="13">
        <v>0</v>
      </c>
      <c r="M3112" s="12" t="s">
        <v>29</v>
      </c>
      <c r="N3112" s="12" t="s">
        <v>12699</v>
      </c>
      <c r="O3112" s="12" t="s">
        <v>13882</v>
      </c>
    </row>
    <row r="3113" spans="1:15">
      <c r="A3113" s="13" t="s">
        <v>13884</v>
      </c>
      <c r="B3113" s="13" t="s">
        <v>9056</v>
      </c>
      <c r="D3113" s="13" t="s">
        <v>9056</v>
      </c>
      <c r="E3113" s="13" t="s">
        <v>13884</v>
      </c>
      <c r="F3113" s="13" t="s">
        <v>13885</v>
      </c>
      <c r="G3113" s="13" t="s">
        <v>10748</v>
      </c>
      <c r="H3113" s="13" t="s">
        <v>12</v>
      </c>
      <c r="I3113" s="13" t="s">
        <v>12877</v>
      </c>
      <c r="J3113" s="13" t="s">
        <v>13886</v>
      </c>
      <c r="K3113" s="13">
        <v>44090952</v>
      </c>
      <c r="L3113" s="13">
        <v>0</v>
      </c>
      <c r="M3113" s="12" t="s">
        <v>29</v>
      </c>
      <c r="N3113" s="12" t="s">
        <v>3692</v>
      </c>
      <c r="O3113" s="12" t="s">
        <v>13887</v>
      </c>
    </row>
    <row r="3114" spans="1:15">
      <c r="A3114" s="13" t="s">
        <v>13888</v>
      </c>
      <c r="B3114" s="13" t="s">
        <v>10515</v>
      </c>
      <c r="D3114" s="13" t="s">
        <v>10515</v>
      </c>
      <c r="E3114" s="13" t="s">
        <v>13888</v>
      </c>
      <c r="F3114" s="13" t="s">
        <v>13889</v>
      </c>
      <c r="G3114" s="13" t="s">
        <v>185</v>
      </c>
      <c r="H3114" s="13" t="s">
        <v>14</v>
      </c>
      <c r="I3114" s="13" t="s">
        <v>12877</v>
      </c>
      <c r="J3114" s="13" t="s">
        <v>13890</v>
      </c>
      <c r="K3114" s="13">
        <v>41051136</v>
      </c>
      <c r="L3114" s="13">
        <v>0</v>
      </c>
      <c r="M3114" s="12" t="s">
        <v>29</v>
      </c>
      <c r="N3114" s="12" t="s">
        <v>8301</v>
      </c>
      <c r="O3114" s="12" t="s">
        <v>13889</v>
      </c>
    </row>
    <row r="3115" spans="1:15">
      <c r="A3115" s="13" t="s">
        <v>13891</v>
      </c>
      <c r="B3115" s="13" t="s">
        <v>7704</v>
      </c>
      <c r="D3115" s="13" t="s">
        <v>7704</v>
      </c>
      <c r="E3115" s="13" t="s">
        <v>13891</v>
      </c>
      <c r="F3115" s="13" t="s">
        <v>13892</v>
      </c>
      <c r="G3115" s="13" t="s">
        <v>185</v>
      </c>
      <c r="H3115" s="13" t="s">
        <v>18</v>
      </c>
      <c r="I3115" s="13" t="s">
        <v>12877</v>
      </c>
      <c r="J3115" s="13" t="s">
        <v>13893</v>
      </c>
      <c r="K3115" s="13">
        <v>71172978</v>
      </c>
      <c r="L3115" s="13">
        <v>0</v>
      </c>
      <c r="M3115" s="12" t="s">
        <v>29</v>
      </c>
      <c r="N3115" s="12" t="s">
        <v>5515</v>
      </c>
      <c r="O3115" s="12" t="s">
        <v>13892</v>
      </c>
    </row>
    <row r="3116" spans="1:15">
      <c r="A3116" s="13" t="s">
        <v>13894</v>
      </c>
      <c r="B3116" s="13" t="s">
        <v>7756</v>
      </c>
      <c r="D3116" s="13" t="s">
        <v>7756</v>
      </c>
      <c r="E3116" s="13" t="s">
        <v>13894</v>
      </c>
      <c r="F3116" s="13" t="s">
        <v>11607</v>
      </c>
      <c r="G3116" s="13" t="s">
        <v>185</v>
      </c>
      <c r="H3116" s="13" t="s">
        <v>18</v>
      </c>
      <c r="I3116" s="13" t="s">
        <v>12877</v>
      </c>
      <c r="J3116" s="13" t="s">
        <v>13895</v>
      </c>
      <c r="K3116" s="13">
        <v>73003758</v>
      </c>
      <c r="L3116" s="13">
        <v>0</v>
      </c>
      <c r="M3116" s="12" t="s">
        <v>29</v>
      </c>
      <c r="N3116" s="12" t="s">
        <v>2881</v>
      </c>
      <c r="O3116" s="12" t="s">
        <v>11607</v>
      </c>
    </row>
    <row r="3117" spans="1:15">
      <c r="A3117" s="13" t="s">
        <v>13896</v>
      </c>
      <c r="B3117" s="13" t="s">
        <v>9057</v>
      </c>
      <c r="D3117" s="13" t="s">
        <v>9057</v>
      </c>
      <c r="E3117" s="13" t="s">
        <v>13896</v>
      </c>
      <c r="F3117" s="13" t="s">
        <v>13897</v>
      </c>
      <c r="G3117" s="13" t="s">
        <v>185</v>
      </c>
      <c r="H3117" s="13" t="s">
        <v>19</v>
      </c>
      <c r="I3117" s="13" t="s">
        <v>12877</v>
      </c>
      <c r="J3117" s="13" t="s">
        <v>13898</v>
      </c>
      <c r="K3117" s="13">
        <v>73003747</v>
      </c>
      <c r="L3117" s="13">
        <v>0</v>
      </c>
      <c r="M3117" s="12" t="s">
        <v>29</v>
      </c>
      <c r="N3117" s="12" t="s">
        <v>2065</v>
      </c>
      <c r="O3117" s="12" t="s">
        <v>13897</v>
      </c>
    </row>
    <row r="3118" spans="1:15">
      <c r="A3118" s="13" t="s">
        <v>13899</v>
      </c>
      <c r="B3118" s="13" t="s">
        <v>9058</v>
      </c>
      <c r="D3118" s="13" t="s">
        <v>9058</v>
      </c>
      <c r="E3118" s="13" t="s">
        <v>13899</v>
      </c>
      <c r="F3118" s="13" t="s">
        <v>13900</v>
      </c>
      <c r="G3118" s="13" t="s">
        <v>185</v>
      </c>
      <c r="H3118" s="13" t="s">
        <v>186</v>
      </c>
      <c r="I3118" s="13" t="s">
        <v>12877</v>
      </c>
      <c r="J3118" s="13" t="s">
        <v>13901</v>
      </c>
      <c r="K3118" s="13">
        <v>24610496</v>
      </c>
      <c r="L3118" s="13">
        <v>0</v>
      </c>
      <c r="M3118" s="12" t="s">
        <v>29</v>
      </c>
      <c r="N3118" s="12" t="s">
        <v>856</v>
      </c>
      <c r="O3118" s="12" t="s">
        <v>13900</v>
      </c>
    </row>
    <row r="3119" spans="1:15">
      <c r="A3119" s="13" t="s">
        <v>13902</v>
      </c>
      <c r="B3119" s="13" t="s">
        <v>7590</v>
      </c>
      <c r="D3119" s="13" t="s">
        <v>7590</v>
      </c>
      <c r="E3119" s="13" t="s">
        <v>13902</v>
      </c>
      <c r="F3119" s="13" t="s">
        <v>422</v>
      </c>
      <c r="G3119" s="13" t="s">
        <v>185</v>
      </c>
      <c r="H3119" s="13" t="s">
        <v>14</v>
      </c>
      <c r="I3119" s="13" t="s">
        <v>12877</v>
      </c>
      <c r="J3119" s="13" t="s">
        <v>13903</v>
      </c>
      <c r="K3119" s="13">
        <v>41050169</v>
      </c>
      <c r="L3119" s="13">
        <v>0</v>
      </c>
      <c r="M3119" s="12" t="s">
        <v>29</v>
      </c>
      <c r="N3119" s="12" t="s">
        <v>11718</v>
      </c>
      <c r="O3119" s="12" t="s">
        <v>422</v>
      </c>
    </row>
    <row r="3120" spans="1:15">
      <c r="A3120" s="13" t="s">
        <v>13904</v>
      </c>
      <c r="B3120" s="13" t="s">
        <v>9059</v>
      </c>
      <c r="D3120" s="13" t="s">
        <v>9059</v>
      </c>
      <c r="E3120" s="13" t="s">
        <v>13904</v>
      </c>
      <c r="F3120" s="13" t="s">
        <v>2780</v>
      </c>
      <c r="G3120" s="13" t="s">
        <v>185</v>
      </c>
      <c r="H3120" s="13" t="s">
        <v>7</v>
      </c>
      <c r="I3120" s="13" t="s">
        <v>12877</v>
      </c>
      <c r="J3120" s="13" t="s">
        <v>13905</v>
      </c>
      <c r="K3120" s="13">
        <v>83025179</v>
      </c>
      <c r="L3120" s="13">
        <v>0</v>
      </c>
      <c r="M3120" s="12" t="s">
        <v>29</v>
      </c>
      <c r="N3120" s="12" t="s">
        <v>8289</v>
      </c>
      <c r="O3120" s="12" t="s">
        <v>2780</v>
      </c>
    </row>
    <row r="3121" spans="1:15">
      <c r="A3121" s="13" t="s">
        <v>13906</v>
      </c>
      <c r="B3121" s="13" t="s">
        <v>9060</v>
      </c>
      <c r="D3121" s="13" t="s">
        <v>9060</v>
      </c>
      <c r="E3121" s="13" t="s">
        <v>13906</v>
      </c>
      <c r="F3121" s="13" t="s">
        <v>13907</v>
      </c>
      <c r="G3121" s="13" t="s">
        <v>10767</v>
      </c>
      <c r="H3121" s="13" t="s">
        <v>5</v>
      </c>
      <c r="I3121" s="13" t="s">
        <v>12877</v>
      </c>
      <c r="J3121" s="13" t="s">
        <v>13908</v>
      </c>
      <c r="K3121" s="13">
        <v>27666283</v>
      </c>
      <c r="L3121" s="13">
        <v>27666283</v>
      </c>
      <c r="M3121" s="12" t="s">
        <v>29</v>
      </c>
      <c r="N3121" s="12" t="s">
        <v>10654</v>
      </c>
      <c r="O3121" s="12" t="s">
        <v>13907</v>
      </c>
    </row>
    <row r="3122" spans="1:15">
      <c r="A3122" s="13" t="s">
        <v>13910</v>
      </c>
      <c r="B3122" s="13" t="s">
        <v>7661</v>
      </c>
      <c r="D3122" s="13" t="s">
        <v>7661</v>
      </c>
      <c r="E3122" s="13" t="s">
        <v>13910</v>
      </c>
      <c r="F3122" s="13" t="s">
        <v>1565</v>
      </c>
      <c r="G3122" s="13" t="s">
        <v>10756</v>
      </c>
      <c r="H3122" s="13" t="s">
        <v>12</v>
      </c>
      <c r="I3122" s="13" t="s">
        <v>12877</v>
      </c>
      <c r="J3122" s="13" t="s">
        <v>13911</v>
      </c>
      <c r="K3122" s="13">
        <v>0</v>
      </c>
      <c r="L3122" s="13">
        <v>0</v>
      </c>
      <c r="M3122" s="12" t="s">
        <v>29</v>
      </c>
      <c r="N3122" s="12" t="s">
        <v>684</v>
      </c>
      <c r="O3122" s="12" t="s">
        <v>1565</v>
      </c>
    </row>
    <row r="3123" spans="1:15">
      <c r="A3123" s="13" t="s">
        <v>13912</v>
      </c>
      <c r="B3123" s="13" t="s">
        <v>11283</v>
      </c>
      <c r="D3123" s="13" t="s">
        <v>11283</v>
      </c>
      <c r="E3123" s="13" t="s">
        <v>13912</v>
      </c>
      <c r="F3123" s="13" t="s">
        <v>13913</v>
      </c>
      <c r="G3123" s="13" t="s">
        <v>10749</v>
      </c>
      <c r="H3123" s="13" t="s">
        <v>12</v>
      </c>
      <c r="I3123" s="13" t="s">
        <v>12877</v>
      </c>
      <c r="J3123" s="13" t="s">
        <v>13914</v>
      </c>
      <c r="K3123" s="13">
        <v>83254568</v>
      </c>
      <c r="L3123" s="13">
        <v>0</v>
      </c>
      <c r="M3123" s="12" t="s">
        <v>29</v>
      </c>
      <c r="N3123" s="12" t="s">
        <v>3243</v>
      </c>
      <c r="O3123" s="12" t="s">
        <v>13913</v>
      </c>
    </row>
    <row r="3124" spans="1:15">
      <c r="A3124" s="13" t="s">
        <v>13916</v>
      </c>
      <c r="B3124" s="13" t="s">
        <v>13915</v>
      </c>
      <c r="D3124" s="13" t="s">
        <v>13915</v>
      </c>
      <c r="E3124" s="13" t="s">
        <v>13916</v>
      </c>
      <c r="F3124" s="13" t="s">
        <v>13917</v>
      </c>
      <c r="G3124" s="13" t="s">
        <v>792</v>
      </c>
      <c r="H3124" s="13" t="s">
        <v>5</v>
      </c>
      <c r="I3124" s="13" t="s">
        <v>12877</v>
      </c>
      <c r="J3124" s="13" t="s">
        <v>13918</v>
      </c>
      <c r="K3124" s="13">
        <v>26711140</v>
      </c>
      <c r="L3124" s="13">
        <v>0</v>
      </c>
      <c r="M3124" s="12" t="s">
        <v>29</v>
      </c>
      <c r="N3124" s="12" t="s">
        <v>4160</v>
      </c>
      <c r="O3124" s="12" t="s">
        <v>13919</v>
      </c>
    </row>
    <row r="3125" spans="1:15">
      <c r="A3125" s="13" t="s">
        <v>13921</v>
      </c>
      <c r="B3125" s="13" t="s">
        <v>13920</v>
      </c>
      <c r="D3125" s="13" t="s">
        <v>13920</v>
      </c>
      <c r="E3125" s="13" t="s">
        <v>13921</v>
      </c>
      <c r="F3125" s="13" t="s">
        <v>1561</v>
      </c>
      <c r="G3125" s="13" t="s">
        <v>10756</v>
      </c>
      <c r="H3125" s="13" t="s">
        <v>12</v>
      </c>
      <c r="I3125" s="13" t="s">
        <v>12877</v>
      </c>
      <c r="J3125" s="13" t="s">
        <v>13922</v>
      </c>
      <c r="K3125" s="13">
        <v>44039975</v>
      </c>
      <c r="L3125" s="13">
        <v>0</v>
      </c>
      <c r="M3125" s="12" t="s">
        <v>29</v>
      </c>
      <c r="N3125" s="12" t="s">
        <v>6875</v>
      </c>
      <c r="O3125" s="12" t="s">
        <v>1561</v>
      </c>
    </row>
    <row r="3126" spans="1:15">
      <c r="A3126" s="13" t="s">
        <v>13923</v>
      </c>
      <c r="B3126" s="13" t="s">
        <v>9063</v>
      </c>
      <c r="D3126" s="13" t="s">
        <v>9063</v>
      </c>
      <c r="E3126" s="13" t="s">
        <v>13923</v>
      </c>
      <c r="F3126" s="13" t="s">
        <v>1448</v>
      </c>
      <c r="G3126" s="13" t="s">
        <v>10756</v>
      </c>
      <c r="H3126" s="13" t="s">
        <v>12</v>
      </c>
      <c r="I3126" s="13" t="s">
        <v>12877</v>
      </c>
      <c r="J3126" s="13" t="s">
        <v>13924</v>
      </c>
      <c r="K3126" s="13">
        <v>44058441</v>
      </c>
      <c r="L3126" s="13">
        <v>0</v>
      </c>
      <c r="M3126" s="12" t="s">
        <v>29</v>
      </c>
      <c r="N3126" s="12" t="s">
        <v>1579</v>
      </c>
      <c r="O3126" s="12" t="s">
        <v>1448</v>
      </c>
    </row>
    <row r="3127" spans="1:15">
      <c r="A3127" s="13" t="s">
        <v>13926</v>
      </c>
      <c r="B3127" s="13" t="s">
        <v>13925</v>
      </c>
      <c r="D3127" s="13" t="s">
        <v>13925</v>
      </c>
      <c r="E3127" s="13" t="s">
        <v>13926</v>
      </c>
      <c r="F3127" s="13" t="s">
        <v>13927</v>
      </c>
      <c r="G3127" s="13" t="s">
        <v>10749</v>
      </c>
      <c r="H3127" s="13" t="s">
        <v>7</v>
      </c>
      <c r="I3127" s="13" t="s">
        <v>12877</v>
      </c>
      <c r="J3127" s="13" t="s">
        <v>13928</v>
      </c>
      <c r="K3127" s="13">
        <v>0</v>
      </c>
      <c r="L3127" s="13">
        <v>0</v>
      </c>
      <c r="M3127" s="12" t="s">
        <v>29</v>
      </c>
      <c r="N3127" s="12" t="s">
        <v>1838</v>
      </c>
      <c r="O3127" s="12" t="s">
        <v>13927</v>
      </c>
    </row>
  </sheetData>
  <sheetProtection password="C70F" sheet="1" objects="1" scenarios="1"/>
  <autoFilter ref="A2:O3127"/>
  <sortState ref="D3:O3015">
    <sortCondition ref="D3:D301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sheetPr>
  <dimension ref="A1:Q70"/>
  <sheetViews>
    <sheetView topLeftCell="C1" zoomScale="80" zoomScaleNormal="80" workbookViewId="0">
      <pane ySplit="2" topLeftCell="A48" activePane="bottomLeft" state="frozen"/>
      <selection pane="bottomLeft" activeCell="Q57" sqref="Q57"/>
    </sheetView>
  </sheetViews>
  <sheetFormatPr baseColWidth="10" defaultRowHeight="15"/>
  <cols>
    <col min="1" max="1" width="69.7109375" style="5" customWidth="1"/>
    <col min="2" max="2" width="8.140625" style="5" bestFit="1" customWidth="1"/>
    <col min="3" max="3" width="7.85546875" style="5" bestFit="1" customWidth="1"/>
    <col min="4" max="4" width="11.42578125" style="1"/>
    <col min="5" max="5" width="7.85546875" style="5" bestFit="1" customWidth="1"/>
    <col min="6" max="6" width="8.140625" style="5" bestFit="1" customWidth="1"/>
    <col min="7" max="7" width="53.5703125" style="5" bestFit="1" customWidth="1"/>
    <col min="8" max="8" width="20.28515625" style="5" bestFit="1" customWidth="1"/>
    <col min="9" max="9" width="8.7109375" style="5" bestFit="1" customWidth="1"/>
    <col min="10" max="10" width="10.7109375" style="5" bestFit="1" customWidth="1"/>
    <col min="11" max="11" width="37" style="5" bestFit="1" customWidth="1"/>
    <col min="12" max="12" width="13.5703125" style="5" bestFit="1" customWidth="1"/>
    <col min="13" max="13" width="9.85546875" style="5" bestFit="1" customWidth="1"/>
    <col min="14" max="14" width="10.7109375" style="1" bestFit="1" customWidth="1"/>
    <col min="15" max="15" width="12" style="1" bestFit="1" customWidth="1"/>
    <col min="16" max="16" width="36" style="1" bestFit="1" customWidth="1"/>
    <col min="17" max="17" width="64.5703125" style="1" bestFit="1" customWidth="1"/>
    <col min="18" max="16384" width="11.42578125" style="1"/>
  </cols>
  <sheetData>
    <row r="1" spans="1:17">
      <c r="A1" s="2">
        <v>3</v>
      </c>
      <c r="B1" s="2">
        <v>1</v>
      </c>
      <c r="C1" s="2">
        <v>2</v>
      </c>
      <c r="E1" s="2">
        <v>1</v>
      </c>
      <c r="F1" s="2">
        <v>2</v>
      </c>
      <c r="G1" s="2">
        <v>3</v>
      </c>
      <c r="H1" s="2">
        <v>4</v>
      </c>
      <c r="I1" s="2">
        <v>5</v>
      </c>
      <c r="J1" s="2">
        <v>6</v>
      </c>
      <c r="K1" s="2">
        <v>7</v>
      </c>
      <c r="L1" s="2">
        <v>8</v>
      </c>
      <c r="M1" s="2">
        <v>9</v>
      </c>
      <c r="N1" s="2">
        <v>10</v>
      </c>
      <c r="O1" s="2">
        <v>11</v>
      </c>
      <c r="P1" s="2">
        <v>12</v>
      </c>
      <c r="Q1" s="2">
        <v>13</v>
      </c>
    </row>
    <row r="2" spans="1:17" s="4" customFormat="1">
      <c r="A2" s="16" t="s">
        <v>22</v>
      </c>
      <c r="B2" s="3" t="s">
        <v>21</v>
      </c>
      <c r="C2" s="3" t="s">
        <v>20</v>
      </c>
      <c r="E2" s="16" t="s">
        <v>20</v>
      </c>
      <c r="F2" s="16" t="s">
        <v>21</v>
      </c>
      <c r="G2" s="16" t="s">
        <v>22</v>
      </c>
      <c r="H2" s="16" t="s">
        <v>23</v>
      </c>
      <c r="I2" s="16" t="s">
        <v>24</v>
      </c>
      <c r="J2" s="16" t="s">
        <v>25</v>
      </c>
      <c r="K2" s="16" t="s">
        <v>26</v>
      </c>
      <c r="L2" s="16" t="s">
        <v>27</v>
      </c>
      <c r="M2" s="16" t="s">
        <v>28</v>
      </c>
      <c r="N2" s="16" t="s">
        <v>7769</v>
      </c>
      <c r="O2" s="16" t="s">
        <v>7770</v>
      </c>
      <c r="P2" s="16" t="s">
        <v>7771</v>
      </c>
      <c r="Q2" s="16" t="s">
        <v>12485</v>
      </c>
    </row>
    <row r="3" spans="1:17">
      <c r="A3" s="13" t="s">
        <v>11470</v>
      </c>
      <c r="B3" s="13" t="s">
        <v>6059</v>
      </c>
      <c r="C3" s="13" t="s">
        <v>8983</v>
      </c>
      <c r="E3" s="13" t="s">
        <v>8884</v>
      </c>
      <c r="F3" s="13" t="s">
        <v>179</v>
      </c>
      <c r="G3" s="13" t="s">
        <v>11202</v>
      </c>
      <c r="H3" s="13" t="s">
        <v>10736</v>
      </c>
      <c r="I3" s="13" t="s">
        <v>4</v>
      </c>
      <c r="J3" s="13" t="s">
        <v>12877</v>
      </c>
      <c r="K3" s="13" t="s">
        <v>9359</v>
      </c>
      <c r="L3" s="13">
        <v>22310808</v>
      </c>
      <c r="M3" s="13">
        <v>0</v>
      </c>
      <c r="N3" s="12" t="s">
        <v>29</v>
      </c>
      <c r="O3" s="12" t="s">
        <v>178</v>
      </c>
      <c r="P3" s="12" t="s">
        <v>180</v>
      </c>
      <c r="Q3" s="12" t="s">
        <v>12486</v>
      </c>
    </row>
    <row r="4" spans="1:17">
      <c r="A4" s="13" t="s">
        <v>13790</v>
      </c>
      <c r="B4" s="13" t="s">
        <v>4724</v>
      </c>
      <c r="C4" s="13" t="s">
        <v>9047</v>
      </c>
      <c r="E4" s="13" t="s">
        <v>8965</v>
      </c>
      <c r="F4" s="13" t="s">
        <v>5769</v>
      </c>
      <c r="G4" s="13" t="s">
        <v>11203</v>
      </c>
      <c r="H4" s="13" t="s">
        <v>10748</v>
      </c>
      <c r="I4" s="13" t="s">
        <v>3</v>
      </c>
      <c r="J4" s="13" t="s">
        <v>12877</v>
      </c>
      <c r="K4" s="13" t="s">
        <v>10470</v>
      </c>
      <c r="L4" s="13">
        <v>27106950</v>
      </c>
      <c r="M4" s="13">
        <v>0</v>
      </c>
      <c r="N4" s="12" t="s">
        <v>29</v>
      </c>
      <c r="O4" s="12" t="s">
        <v>7097</v>
      </c>
      <c r="P4" s="12" t="s">
        <v>5944</v>
      </c>
      <c r="Q4" s="12" t="s">
        <v>12487</v>
      </c>
    </row>
    <row r="5" spans="1:17">
      <c r="A5" s="13" t="s">
        <v>11415</v>
      </c>
      <c r="B5" s="13" t="s">
        <v>2105</v>
      </c>
      <c r="C5" s="13" t="s">
        <v>7283</v>
      </c>
      <c r="E5" s="13" t="s">
        <v>7278</v>
      </c>
      <c r="F5" s="13" t="s">
        <v>4909</v>
      </c>
      <c r="G5" s="13" t="s">
        <v>11204</v>
      </c>
      <c r="H5" s="13" t="s">
        <v>116</v>
      </c>
      <c r="I5" s="13" t="s">
        <v>10</v>
      </c>
      <c r="J5" s="13" t="s">
        <v>12877</v>
      </c>
      <c r="K5" s="13" t="s">
        <v>4910</v>
      </c>
      <c r="L5" s="13">
        <v>26350774</v>
      </c>
      <c r="M5" s="13">
        <v>0</v>
      </c>
      <c r="N5" s="12" t="s">
        <v>29</v>
      </c>
      <c r="O5" s="12" t="s">
        <v>7007</v>
      </c>
      <c r="P5" s="12" t="s">
        <v>8823</v>
      </c>
      <c r="Q5" s="12" t="s">
        <v>12488</v>
      </c>
    </row>
    <row r="6" spans="1:17">
      <c r="A6" s="13" t="s">
        <v>11203</v>
      </c>
      <c r="B6" s="13" t="s">
        <v>5769</v>
      </c>
      <c r="C6" s="13" t="s">
        <v>8965</v>
      </c>
      <c r="E6" s="13" t="s">
        <v>7218</v>
      </c>
      <c r="F6" s="13" t="s">
        <v>4903</v>
      </c>
      <c r="G6" s="13" t="s">
        <v>11205</v>
      </c>
      <c r="H6" s="13" t="s">
        <v>116</v>
      </c>
      <c r="I6" s="13" t="s">
        <v>10</v>
      </c>
      <c r="J6" s="13" t="s">
        <v>12877</v>
      </c>
      <c r="K6" s="13" t="s">
        <v>7981</v>
      </c>
      <c r="L6" s="13">
        <v>26355551</v>
      </c>
      <c r="M6" s="13">
        <v>26355551</v>
      </c>
      <c r="N6" s="12" t="s">
        <v>29</v>
      </c>
      <c r="O6" s="12" t="s">
        <v>3836</v>
      </c>
      <c r="P6" s="12" t="s">
        <v>4904</v>
      </c>
      <c r="Q6" s="12" t="s">
        <v>12489</v>
      </c>
    </row>
    <row r="7" spans="1:17">
      <c r="A7" s="13" t="s">
        <v>12482</v>
      </c>
      <c r="B7" s="13" t="s">
        <v>3360</v>
      </c>
      <c r="C7" s="13" t="s">
        <v>7589</v>
      </c>
      <c r="E7" s="13" t="s">
        <v>10639</v>
      </c>
      <c r="F7" s="13" t="s">
        <v>6533</v>
      </c>
      <c r="G7" s="13" t="s">
        <v>11206</v>
      </c>
      <c r="H7" s="13" t="s">
        <v>10736</v>
      </c>
      <c r="I7" s="13" t="s">
        <v>5</v>
      </c>
      <c r="J7" s="13" t="s">
        <v>12877</v>
      </c>
      <c r="K7" s="13" t="s">
        <v>12894</v>
      </c>
      <c r="L7" s="13">
        <v>22285325</v>
      </c>
      <c r="M7" s="13">
        <v>0</v>
      </c>
      <c r="N7" s="12" t="s">
        <v>29</v>
      </c>
      <c r="O7" s="12" t="s">
        <v>435</v>
      </c>
      <c r="P7" s="12" t="s">
        <v>6742</v>
      </c>
      <c r="Q7" s="12" t="s">
        <v>12490</v>
      </c>
    </row>
    <row r="8" spans="1:17">
      <c r="A8" s="13" t="s">
        <v>11471</v>
      </c>
      <c r="B8" s="13" t="s">
        <v>3705</v>
      </c>
      <c r="C8" s="13" t="s">
        <v>7621</v>
      </c>
      <c r="E8" s="13" t="s">
        <v>7271</v>
      </c>
      <c r="F8" s="13" t="s">
        <v>6563</v>
      </c>
      <c r="G8" s="13" t="s">
        <v>12475</v>
      </c>
      <c r="H8" s="13" t="s">
        <v>3519</v>
      </c>
      <c r="I8" s="13" t="s">
        <v>4</v>
      </c>
      <c r="J8" s="13" t="s">
        <v>12877</v>
      </c>
      <c r="K8" s="13" t="s">
        <v>9765</v>
      </c>
      <c r="L8" s="13">
        <v>25562080</v>
      </c>
      <c r="M8" s="13">
        <v>0</v>
      </c>
      <c r="N8" s="12" t="s">
        <v>29</v>
      </c>
      <c r="O8" s="12" t="s">
        <v>1430</v>
      </c>
      <c r="P8" s="12" t="s">
        <v>6762</v>
      </c>
      <c r="Q8" s="12" t="s">
        <v>12491</v>
      </c>
    </row>
    <row r="9" spans="1:17">
      <c r="A9" s="13" t="s">
        <v>12468</v>
      </c>
      <c r="B9" s="13" t="s">
        <v>3487</v>
      </c>
      <c r="C9" s="13" t="s">
        <v>7593</v>
      </c>
      <c r="E9" s="13" t="s">
        <v>7568</v>
      </c>
      <c r="F9" s="13" t="s">
        <v>6528</v>
      </c>
      <c r="G9" s="13" t="s">
        <v>11207</v>
      </c>
      <c r="H9" s="13" t="s">
        <v>43</v>
      </c>
      <c r="I9" s="13" t="s">
        <v>4</v>
      </c>
      <c r="J9" s="13" t="s">
        <v>12877</v>
      </c>
      <c r="K9" s="13" t="s">
        <v>13517</v>
      </c>
      <c r="L9" s="13">
        <v>22509250</v>
      </c>
      <c r="M9" s="13">
        <v>0</v>
      </c>
      <c r="N9" s="12" t="s">
        <v>29</v>
      </c>
      <c r="O9" s="12" t="s">
        <v>6596</v>
      </c>
      <c r="P9" s="12" t="s">
        <v>6738</v>
      </c>
      <c r="Q9" s="12" t="s">
        <v>12492</v>
      </c>
    </row>
    <row r="10" spans="1:17">
      <c r="A10" s="196" t="s">
        <v>11360</v>
      </c>
      <c r="B10" s="13" t="s">
        <v>5850</v>
      </c>
      <c r="C10" s="13" t="s">
        <v>7267</v>
      </c>
      <c r="E10" s="13" t="s">
        <v>10648</v>
      </c>
      <c r="F10" s="13" t="s">
        <v>5020</v>
      </c>
      <c r="G10" s="13" t="s">
        <v>11208</v>
      </c>
      <c r="H10" s="13" t="s">
        <v>1256</v>
      </c>
      <c r="I10" s="13" t="s">
        <v>6</v>
      </c>
      <c r="J10" s="13" t="s">
        <v>12877</v>
      </c>
      <c r="K10" s="13" t="s">
        <v>13518</v>
      </c>
      <c r="L10" s="13">
        <v>27799097</v>
      </c>
      <c r="M10" s="13">
        <v>27799135</v>
      </c>
      <c r="N10" s="12" t="s">
        <v>29</v>
      </c>
      <c r="O10" s="12" t="s">
        <v>5019</v>
      </c>
      <c r="P10" s="12" t="s">
        <v>4898</v>
      </c>
      <c r="Q10" s="12" t="s">
        <v>12493</v>
      </c>
    </row>
    <row r="11" spans="1:17">
      <c r="A11" s="196" t="s">
        <v>11359</v>
      </c>
      <c r="B11" s="13" t="s">
        <v>5850</v>
      </c>
      <c r="C11" s="13" t="s">
        <v>8974</v>
      </c>
      <c r="E11" s="13" t="s">
        <v>7324</v>
      </c>
      <c r="F11" s="13" t="s">
        <v>2150</v>
      </c>
      <c r="G11" s="13" t="s">
        <v>11209</v>
      </c>
      <c r="H11" s="13" t="s">
        <v>74</v>
      </c>
      <c r="I11" s="13" t="s">
        <v>13</v>
      </c>
      <c r="J11" s="13" t="s">
        <v>12877</v>
      </c>
      <c r="K11" s="13" t="s">
        <v>10369</v>
      </c>
      <c r="L11" s="13">
        <v>24283647</v>
      </c>
      <c r="M11" s="13">
        <v>0</v>
      </c>
      <c r="N11" s="12" t="s">
        <v>29</v>
      </c>
      <c r="O11" s="12" t="s">
        <v>2149</v>
      </c>
      <c r="P11" s="12" t="s">
        <v>2151</v>
      </c>
      <c r="Q11" s="12" t="s">
        <v>12494</v>
      </c>
    </row>
    <row r="12" spans="1:17">
      <c r="A12" s="13" t="s">
        <v>12463</v>
      </c>
      <c r="B12" s="13" t="s">
        <v>262</v>
      </c>
      <c r="C12" s="13" t="s">
        <v>12462</v>
      </c>
      <c r="E12" s="13" t="s">
        <v>10649</v>
      </c>
      <c r="F12" s="13" t="s">
        <v>557</v>
      </c>
      <c r="G12" s="13" t="s">
        <v>13519</v>
      </c>
      <c r="H12" s="13" t="s">
        <v>10740</v>
      </c>
      <c r="I12" s="13" t="s">
        <v>4</v>
      </c>
      <c r="J12" s="13" t="s">
        <v>12877</v>
      </c>
      <c r="K12" s="13" t="s">
        <v>12902</v>
      </c>
      <c r="L12" s="13">
        <v>22290078</v>
      </c>
      <c r="M12" s="13">
        <v>0</v>
      </c>
      <c r="N12" s="12" t="s">
        <v>29</v>
      </c>
      <c r="O12" s="12" t="s">
        <v>7823</v>
      </c>
      <c r="P12" s="12" t="s">
        <v>64</v>
      </c>
      <c r="Q12" s="12" t="s">
        <v>12495</v>
      </c>
    </row>
    <row r="13" spans="1:17">
      <c r="A13" s="13" t="s">
        <v>11353</v>
      </c>
      <c r="B13" s="13" t="s">
        <v>2125</v>
      </c>
      <c r="C13" s="13" t="s">
        <v>11352</v>
      </c>
      <c r="E13" s="13" t="s">
        <v>8967</v>
      </c>
      <c r="F13" s="13" t="s">
        <v>3598</v>
      </c>
      <c r="G13" s="13" t="s">
        <v>11210</v>
      </c>
      <c r="H13" s="13" t="s">
        <v>3519</v>
      </c>
      <c r="I13" s="13" t="s">
        <v>5</v>
      </c>
      <c r="J13" s="13" t="s">
        <v>12877</v>
      </c>
      <c r="K13" s="13" t="s">
        <v>9266</v>
      </c>
      <c r="L13" s="13">
        <v>25311626</v>
      </c>
      <c r="M13" s="13">
        <v>0</v>
      </c>
      <c r="N13" s="12" t="s">
        <v>29</v>
      </c>
      <c r="O13" s="12" t="s">
        <v>3213</v>
      </c>
      <c r="P13" s="12" t="s">
        <v>3599</v>
      </c>
      <c r="Q13" s="12" t="s">
        <v>12496</v>
      </c>
    </row>
    <row r="14" spans="1:17">
      <c r="A14" s="13" t="s">
        <v>13597</v>
      </c>
      <c r="B14" s="13" t="s">
        <v>103</v>
      </c>
      <c r="C14" s="13" t="s">
        <v>7519</v>
      </c>
      <c r="E14" s="13" t="s">
        <v>7781</v>
      </c>
      <c r="F14" s="13" t="s">
        <v>3412</v>
      </c>
      <c r="G14" s="13" t="s">
        <v>11211</v>
      </c>
      <c r="H14" s="13" t="s">
        <v>201</v>
      </c>
      <c r="I14" s="13" t="s">
        <v>6</v>
      </c>
      <c r="J14" s="13" t="s">
        <v>12877</v>
      </c>
      <c r="K14" s="13" t="s">
        <v>3547</v>
      </c>
      <c r="L14" s="13">
        <v>25300212</v>
      </c>
      <c r="M14" s="13">
        <v>0</v>
      </c>
      <c r="N14" s="12" t="s">
        <v>29</v>
      </c>
      <c r="O14" s="12" t="s">
        <v>3411</v>
      </c>
      <c r="P14" s="12" t="s">
        <v>3413</v>
      </c>
      <c r="Q14" s="12" t="s">
        <v>12497</v>
      </c>
    </row>
    <row r="15" spans="1:17">
      <c r="A15" s="13" t="s">
        <v>11202</v>
      </c>
      <c r="B15" s="13" t="s">
        <v>179</v>
      </c>
      <c r="C15" s="13" t="s">
        <v>8884</v>
      </c>
      <c r="E15" s="13" t="s">
        <v>7222</v>
      </c>
      <c r="F15" s="13" t="s">
        <v>93</v>
      </c>
      <c r="G15" s="13" t="s">
        <v>11212</v>
      </c>
      <c r="H15" s="13" t="s">
        <v>10737</v>
      </c>
      <c r="I15" s="13" t="s">
        <v>6</v>
      </c>
      <c r="J15" s="13" t="s">
        <v>12877</v>
      </c>
      <c r="K15" s="13" t="s">
        <v>10650</v>
      </c>
      <c r="L15" s="13">
        <v>40356528</v>
      </c>
      <c r="M15" s="13">
        <v>22737439</v>
      </c>
      <c r="N15" s="12" t="s">
        <v>29</v>
      </c>
      <c r="O15" s="12" t="s">
        <v>7828</v>
      </c>
      <c r="P15" s="12" t="s">
        <v>94</v>
      </c>
      <c r="Q15" s="12" t="s">
        <v>12498</v>
      </c>
    </row>
    <row r="16" spans="1:17">
      <c r="A16" s="13" t="s">
        <v>11712</v>
      </c>
      <c r="B16" s="13" t="s">
        <v>6459</v>
      </c>
      <c r="C16" s="13" t="s">
        <v>7308</v>
      </c>
      <c r="E16" s="13" t="s">
        <v>7466</v>
      </c>
      <c r="F16" s="13" t="s">
        <v>740</v>
      </c>
      <c r="G16" s="13" t="s">
        <v>11213</v>
      </c>
      <c r="H16" s="13" t="s">
        <v>10740</v>
      </c>
      <c r="I16" s="13" t="s">
        <v>5</v>
      </c>
      <c r="J16" s="13" t="s">
        <v>12877</v>
      </c>
      <c r="K16" s="13" t="s">
        <v>6906</v>
      </c>
      <c r="L16" s="13">
        <v>22340029</v>
      </c>
      <c r="M16" s="13">
        <v>22805507</v>
      </c>
      <c r="N16" s="12" t="s">
        <v>29</v>
      </c>
      <c r="O16" s="12" t="s">
        <v>739</v>
      </c>
      <c r="P16" s="12" t="s">
        <v>741</v>
      </c>
      <c r="Q16" s="12" t="s">
        <v>12499</v>
      </c>
    </row>
    <row r="17" spans="1:17">
      <c r="A17" s="13" t="s">
        <v>12478</v>
      </c>
      <c r="B17" s="13" t="s">
        <v>191</v>
      </c>
      <c r="C17" s="13" t="s">
        <v>10652</v>
      </c>
      <c r="E17" s="13" t="s">
        <v>7753</v>
      </c>
      <c r="F17" s="13" t="s">
        <v>155</v>
      </c>
      <c r="G17" s="13" t="s">
        <v>11214</v>
      </c>
      <c r="H17" s="13" t="s">
        <v>10736</v>
      </c>
      <c r="I17" s="13" t="s">
        <v>7</v>
      </c>
      <c r="J17" s="13" t="s">
        <v>12877</v>
      </c>
      <c r="K17" s="13" t="s">
        <v>8627</v>
      </c>
      <c r="L17" s="13">
        <v>22228381</v>
      </c>
      <c r="M17" s="13">
        <v>22228381</v>
      </c>
      <c r="N17" s="12" t="s">
        <v>29</v>
      </c>
      <c r="O17" s="12" t="s">
        <v>7318</v>
      </c>
      <c r="P17" s="12" t="s">
        <v>156</v>
      </c>
      <c r="Q17" s="12" t="s">
        <v>12500</v>
      </c>
    </row>
    <row r="18" spans="1:17">
      <c r="A18" s="13" t="s">
        <v>11525</v>
      </c>
      <c r="B18" s="13" t="s">
        <v>4725</v>
      </c>
      <c r="C18" s="13" t="s">
        <v>8990</v>
      </c>
      <c r="E18" s="13" t="s">
        <v>7790</v>
      </c>
      <c r="F18" s="13" t="s">
        <v>5484</v>
      </c>
      <c r="G18" s="13" t="s">
        <v>11215</v>
      </c>
      <c r="H18" s="13" t="s">
        <v>10753</v>
      </c>
      <c r="I18" s="13" t="s">
        <v>3</v>
      </c>
      <c r="J18" s="13" t="s">
        <v>12877</v>
      </c>
      <c r="K18" s="13" t="s">
        <v>10651</v>
      </c>
      <c r="L18" s="13">
        <v>27983310</v>
      </c>
      <c r="M18" s="13">
        <v>0</v>
      </c>
      <c r="N18" s="12" t="s">
        <v>29</v>
      </c>
      <c r="O18" s="12" t="s">
        <v>7055</v>
      </c>
      <c r="P18" s="12" t="s">
        <v>5485</v>
      </c>
      <c r="Q18" s="12" t="s">
        <v>12501</v>
      </c>
    </row>
    <row r="19" spans="1:17">
      <c r="A19" s="13" t="s">
        <v>11216</v>
      </c>
      <c r="B19" s="13" t="s">
        <v>330</v>
      </c>
      <c r="C19" s="13" t="s">
        <v>9991</v>
      </c>
      <c r="E19" s="13" t="s">
        <v>10652</v>
      </c>
      <c r="F19" s="13" t="s">
        <v>191</v>
      </c>
      <c r="G19" s="13" t="s">
        <v>12478</v>
      </c>
      <c r="H19" s="13" t="s">
        <v>10736</v>
      </c>
      <c r="I19" s="13" t="s">
        <v>4</v>
      </c>
      <c r="J19" s="13" t="s">
        <v>12877</v>
      </c>
      <c r="K19" s="13" t="s">
        <v>12883</v>
      </c>
      <c r="L19" s="13">
        <v>0</v>
      </c>
      <c r="M19" s="13">
        <v>0</v>
      </c>
      <c r="N19" s="12" t="s">
        <v>29</v>
      </c>
      <c r="O19" s="12" t="s">
        <v>142</v>
      </c>
      <c r="P19" s="12" t="s">
        <v>10021</v>
      </c>
      <c r="Q19" s="12" t="s">
        <v>12502</v>
      </c>
    </row>
    <row r="20" spans="1:17">
      <c r="A20" s="13" t="s">
        <v>13569</v>
      </c>
      <c r="B20" s="13" t="s">
        <v>649</v>
      </c>
      <c r="C20" s="13" t="s">
        <v>11644</v>
      </c>
      <c r="E20" s="13" t="s">
        <v>9991</v>
      </c>
      <c r="F20" s="13" t="s">
        <v>330</v>
      </c>
      <c r="G20" s="13" t="s">
        <v>11216</v>
      </c>
      <c r="H20" s="13" t="s">
        <v>10736</v>
      </c>
      <c r="I20" s="13" t="s">
        <v>6</v>
      </c>
      <c r="J20" s="13" t="s">
        <v>12877</v>
      </c>
      <c r="K20" s="13" t="s">
        <v>10804</v>
      </c>
      <c r="L20" s="13">
        <v>22828680</v>
      </c>
      <c r="M20" s="13">
        <v>22825262</v>
      </c>
      <c r="N20" s="12" t="s">
        <v>29</v>
      </c>
      <c r="O20" s="12" t="s">
        <v>329</v>
      </c>
      <c r="P20" s="12" t="s">
        <v>10032</v>
      </c>
      <c r="Q20" s="12" t="s">
        <v>12503</v>
      </c>
    </row>
    <row r="21" spans="1:17">
      <c r="A21" s="13" t="s">
        <v>11212</v>
      </c>
      <c r="B21" s="13" t="s">
        <v>93</v>
      </c>
      <c r="C21" s="13" t="s">
        <v>7222</v>
      </c>
      <c r="E21" s="13" t="s">
        <v>7376</v>
      </c>
      <c r="F21" s="13" t="s">
        <v>5469</v>
      </c>
      <c r="G21" s="13" t="s">
        <v>11217</v>
      </c>
      <c r="H21" s="13" t="s">
        <v>10753</v>
      </c>
      <c r="I21" s="13" t="s">
        <v>3</v>
      </c>
      <c r="J21" s="13" t="s">
        <v>12877</v>
      </c>
      <c r="K21" s="13" t="s">
        <v>9278</v>
      </c>
      <c r="L21" s="13">
        <v>27580537</v>
      </c>
      <c r="M21" s="13">
        <v>0</v>
      </c>
      <c r="N21" s="12" t="s">
        <v>29</v>
      </c>
      <c r="O21" s="12" t="s">
        <v>5468</v>
      </c>
      <c r="P21" s="12" t="s">
        <v>6781</v>
      </c>
      <c r="Q21" s="12" t="s">
        <v>12504</v>
      </c>
    </row>
    <row r="22" spans="1:17">
      <c r="A22" s="13" t="s">
        <v>11504</v>
      </c>
      <c r="B22" s="13" t="s">
        <v>245</v>
      </c>
      <c r="C22" s="13" t="s">
        <v>11503</v>
      </c>
      <c r="E22" s="13" t="s">
        <v>7550</v>
      </c>
      <c r="F22" s="13" t="s">
        <v>6525</v>
      </c>
      <c r="G22" s="13" t="s">
        <v>11218</v>
      </c>
      <c r="H22" s="13" t="s">
        <v>10737</v>
      </c>
      <c r="I22" s="13" t="s">
        <v>7</v>
      </c>
      <c r="J22" s="13" t="s">
        <v>12877</v>
      </c>
      <c r="K22" s="13" t="s">
        <v>13520</v>
      </c>
      <c r="L22" s="13">
        <v>22901037</v>
      </c>
      <c r="M22" s="13">
        <v>22916061</v>
      </c>
      <c r="N22" s="12" t="s">
        <v>29</v>
      </c>
      <c r="O22" s="12" t="s">
        <v>6595</v>
      </c>
      <c r="P22" s="12" t="s">
        <v>6735</v>
      </c>
      <c r="Q22" s="12" t="s">
        <v>12505</v>
      </c>
    </row>
    <row r="23" spans="1:17">
      <c r="A23" s="13" t="s">
        <v>11204</v>
      </c>
      <c r="B23" s="13" t="s">
        <v>4909</v>
      </c>
      <c r="C23" s="13" t="s">
        <v>7278</v>
      </c>
      <c r="E23" s="13" t="s">
        <v>9170</v>
      </c>
      <c r="F23" s="13" t="s">
        <v>10043</v>
      </c>
      <c r="G23" s="13" t="s">
        <v>12479</v>
      </c>
      <c r="H23" s="13" t="s">
        <v>297</v>
      </c>
      <c r="I23" s="13" t="s">
        <v>7</v>
      </c>
      <c r="J23" s="13" t="s">
        <v>12877</v>
      </c>
      <c r="K23" s="13" t="s">
        <v>8647</v>
      </c>
      <c r="L23" s="13">
        <v>22492861</v>
      </c>
      <c r="M23" s="13">
        <v>0</v>
      </c>
      <c r="N23" s="12" t="s">
        <v>29</v>
      </c>
      <c r="O23" s="12" t="s">
        <v>577</v>
      </c>
      <c r="P23" s="12" t="s">
        <v>979</v>
      </c>
      <c r="Q23" s="12" t="s">
        <v>12506</v>
      </c>
    </row>
    <row r="24" spans="1:17">
      <c r="A24" s="13" t="s">
        <v>11354</v>
      </c>
      <c r="B24" s="13" t="s">
        <v>2123</v>
      </c>
      <c r="C24" s="13" t="s">
        <v>7627</v>
      </c>
      <c r="E24" s="13" t="s">
        <v>7662</v>
      </c>
      <c r="F24" s="13" t="s">
        <v>6550</v>
      </c>
      <c r="G24" s="13" t="s">
        <v>11287</v>
      </c>
      <c r="H24" s="13" t="s">
        <v>73</v>
      </c>
      <c r="I24" s="13" t="s">
        <v>3</v>
      </c>
      <c r="J24" s="13" t="s">
        <v>12877</v>
      </c>
      <c r="K24" s="13" t="s">
        <v>13526</v>
      </c>
      <c r="L24" s="13">
        <v>24456813</v>
      </c>
      <c r="M24" s="13">
        <v>24476762</v>
      </c>
      <c r="N24" s="12" t="s">
        <v>29</v>
      </c>
      <c r="O24" s="12" t="s">
        <v>1019</v>
      </c>
      <c r="P24" s="12" t="s">
        <v>10058</v>
      </c>
      <c r="Q24" s="12" t="s">
        <v>12507</v>
      </c>
    </row>
    <row r="25" spans="1:17">
      <c r="A25" s="13" t="s">
        <v>13853</v>
      </c>
      <c r="B25" s="13" t="s">
        <v>9686</v>
      </c>
      <c r="C25" s="13" t="s">
        <v>7564</v>
      </c>
      <c r="E25" s="13" t="s">
        <v>11288</v>
      </c>
      <c r="F25" s="13" t="s">
        <v>6517</v>
      </c>
      <c r="G25" s="13" t="s">
        <v>11289</v>
      </c>
      <c r="H25" s="13" t="s">
        <v>10736</v>
      </c>
      <c r="I25" s="13" t="s">
        <v>4</v>
      </c>
      <c r="J25" s="13" t="s">
        <v>12877</v>
      </c>
      <c r="K25" s="13" t="s">
        <v>6840</v>
      </c>
      <c r="L25" s="13">
        <v>22320592</v>
      </c>
      <c r="M25" s="13">
        <v>0</v>
      </c>
      <c r="N25" s="12" t="s">
        <v>29</v>
      </c>
      <c r="O25" s="12" t="s">
        <v>249</v>
      </c>
      <c r="P25" s="12" t="s">
        <v>6730</v>
      </c>
      <c r="Q25" s="12" t="s">
        <v>12508</v>
      </c>
    </row>
    <row r="26" spans="1:17">
      <c r="A26" s="13" t="s">
        <v>11642</v>
      </c>
      <c r="B26" s="13" t="s">
        <v>4458</v>
      </c>
      <c r="C26" s="13" t="s">
        <v>8899</v>
      </c>
      <c r="E26" s="13" t="s">
        <v>11297</v>
      </c>
      <c r="F26" s="13" t="s">
        <v>6523</v>
      </c>
      <c r="G26" s="13" t="s">
        <v>12476</v>
      </c>
      <c r="H26" s="13" t="s">
        <v>10737</v>
      </c>
      <c r="I26" s="13" t="s">
        <v>9</v>
      </c>
      <c r="J26" s="13" t="s">
        <v>12877</v>
      </c>
      <c r="K26" s="13" t="s">
        <v>8357</v>
      </c>
      <c r="L26" s="13">
        <v>22544681</v>
      </c>
      <c r="M26" s="13">
        <v>22542207</v>
      </c>
      <c r="N26" s="12" t="s">
        <v>29</v>
      </c>
      <c r="O26" s="12" t="s">
        <v>296</v>
      </c>
      <c r="P26" s="12" t="s">
        <v>6839</v>
      </c>
      <c r="Q26" s="12" t="s">
        <v>12509</v>
      </c>
    </row>
    <row r="27" spans="1:17">
      <c r="A27" s="13" t="s">
        <v>12481</v>
      </c>
      <c r="B27" s="13" t="s">
        <v>6557</v>
      </c>
      <c r="C27" s="13" t="s">
        <v>8903</v>
      </c>
      <c r="E27" s="13" t="s">
        <v>11298</v>
      </c>
      <c r="F27" s="13" t="s">
        <v>6523</v>
      </c>
      <c r="G27" s="13" t="s">
        <v>12477</v>
      </c>
      <c r="H27" s="13" t="s">
        <v>10737</v>
      </c>
      <c r="I27" s="13" t="s">
        <v>9</v>
      </c>
      <c r="J27" s="13" t="s">
        <v>12877</v>
      </c>
      <c r="K27" s="13" t="s">
        <v>8357</v>
      </c>
      <c r="L27" s="13">
        <v>22544681</v>
      </c>
      <c r="M27" s="13">
        <v>22542207</v>
      </c>
      <c r="N27" s="12" t="s">
        <v>29</v>
      </c>
      <c r="O27" s="12" t="s">
        <v>296</v>
      </c>
      <c r="P27" s="12" t="s">
        <v>6839</v>
      </c>
      <c r="Q27" s="12" t="s">
        <v>13929</v>
      </c>
    </row>
    <row r="28" spans="1:17">
      <c r="A28" s="13" t="s">
        <v>11289</v>
      </c>
      <c r="B28" s="13" t="s">
        <v>6517</v>
      </c>
      <c r="C28" s="13" t="s">
        <v>11288</v>
      </c>
      <c r="E28" s="13" t="s">
        <v>7284</v>
      </c>
      <c r="F28" s="13" t="s">
        <v>90</v>
      </c>
      <c r="G28" s="13" t="s">
        <v>11299</v>
      </c>
      <c r="H28" s="13" t="s">
        <v>10737</v>
      </c>
      <c r="I28" s="13" t="s">
        <v>6</v>
      </c>
      <c r="J28" s="13" t="s">
        <v>12877</v>
      </c>
      <c r="K28" s="13" t="s">
        <v>7890</v>
      </c>
      <c r="L28" s="13">
        <v>22742268</v>
      </c>
      <c r="M28" s="13">
        <v>22766402</v>
      </c>
      <c r="N28" s="12" t="s">
        <v>29</v>
      </c>
      <c r="O28" s="12" t="s">
        <v>7841</v>
      </c>
      <c r="P28" s="12" t="s">
        <v>91</v>
      </c>
      <c r="Q28" s="12" t="s">
        <v>12510</v>
      </c>
    </row>
    <row r="29" spans="1:17">
      <c r="A29" s="13" t="s">
        <v>11218</v>
      </c>
      <c r="B29" s="13" t="s">
        <v>6525</v>
      </c>
      <c r="C29" s="13" t="s">
        <v>7550</v>
      </c>
      <c r="E29" s="13" t="s">
        <v>8969</v>
      </c>
      <c r="F29" s="13" t="s">
        <v>770</v>
      </c>
      <c r="G29" s="13" t="s">
        <v>11306</v>
      </c>
      <c r="H29" s="13" t="s">
        <v>297</v>
      </c>
      <c r="I29" s="13" t="s">
        <v>3</v>
      </c>
      <c r="J29" s="13" t="s">
        <v>12877</v>
      </c>
      <c r="K29" s="13" t="s">
        <v>767</v>
      </c>
      <c r="L29" s="13">
        <v>24160972</v>
      </c>
      <c r="M29" s="13">
        <v>0</v>
      </c>
      <c r="N29" s="12" t="s">
        <v>29</v>
      </c>
      <c r="O29" s="12" t="s">
        <v>769</v>
      </c>
      <c r="P29" s="12" t="s">
        <v>771</v>
      </c>
      <c r="Q29" s="12" t="s">
        <v>12511</v>
      </c>
    </row>
    <row r="30" spans="1:17">
      <c r="A30" s="13" t="s">
        <v>11287</v>
      </c>
      <c r="B30" s="13" t="s">
        <v>6550</v>
      </c>
      <c r="C30" s="13" t="s">
        <v>7662</v>
      </c>
      <c r="E30" s="13" t="s">
        <v>11352</v>
      </c>
      <c r="F30" s="13" t="s">
        <v>2125</v>
      </c>
      <c r="G30" s="13" t="s">
        <v>11353</v>
      </c>
      <c r="H30" s="13" t="s">
        <v>1256</v>
      </c>
      <c r="I30" s="13" t="s">
        <v>7</v>
      </c>
      <c r="J30" s="13" t="s">
        <v>12877</v>
      </c>
      <c r="K30" s="13" t="s">
        <v>12984</v>
      </c>
      <c r="L30" s="13">
        <v>26433201</v>
      </c>
      <c r="M30" s="13">
        <v>26436492</v>
      </c>
      <c r="N30" s="12" t="s">
        <v>29</v>
      </c>
      <c r="O30" s="12" t="s">
        <v>7193</v>
      </c>
      <c r="P30" s="12" t="s">
        <v>2126</v>
      </c>
      <c r="Q30" s="12" t="s">
        <v>12512</v>
      </c>
    </row>
    <row r="31" spans="1:17">
      <c r="A31" s="13" t="s">
        <v>11206</v>
      </c>
      <c r="B31" s="13" t="s">
        <v>6533</v>
      </c>
      <c r="C31" s="13" t="s">
        <v>10639</v>
      </c>
      <c r="E31" s="13" t="s">
        <v>7627</v>
      </c>
      <c r="F31" s="13" t="s">
        <v>2123</v>
      </c>
      <c r="G31" s="13" t="s">
        <v>11354</v>
      </c>
      <c r="H31" s="13" t="s">
        <v>1256</v>
      </c>
      <c r="I31" s="13" t="s">
        <v>7</v>
      </c>
      <c r="J31" s="13" t="s">
        <v>12877</v>
      </c>
      <c r="K31" s="13" t="s">
        <v>6297</v>
      </c>
      <c r="L31" s="13">
        <v>26377020</v>
      </c>
      <c r="M31" s="13">
        <v>0</v>
      </c>
      <c r="N31" s="12" t="s">
        <v>29</v>
      </c>
      <c r="O31" s="12" t="s">
        <v>6891</v>
      </c>
      <c r="P31" s="12" t="s">
        <v>1302</v>
      </c>
      <c r="Q31" s="12" t="s">
        <v>12513</v>
      </c>
    </row>
    <row r="32" spans="1:17">
      <c r="A32" s="13" t="s">
        <v>11507</v>
      </c>
      <c r="B32" s="13" t="s">
        <v>6522</v>
      </c>
      <c r="C32" s="13" t="s">
        <v>11506</v>
      </c>
      <c r="E32" s="13" t="s">
        <v>11357</v>
      </c>
      <c r="F32" s="13" t="s">
        <v>5890</v>
      </c>
      <c r="G32" s="13" t="s">
        <v>11358</v>
      </c>
      <c r="H32" s="13" t="s">
        <v>10748</v>
      </c>
      <c r="I32" s="13" t="s">
        <v>6</v>
      </c>
      <c r="J32" s="13" t="s">
        <v>12877</v>
      </c>
      <c r="K32" s="13" t="s">
        <v>12983</v>
      </c>
      <c r="L32" s="13">
        <v>2167591</v>
      </c>
      <c r="M32" s="13">
        <v>0</v>
      </c>
      <c r="N32" s="12" t="s">
        <v>29</v>
      </c>
      <c r="O32" s="12" t="s">
        <v>5889</v>
      </c>
      <c r="P32" s="12" t="s">
        <v>8060</v>
      </c>
      <c r="Q32" s="12" t="s">
        <v>12514</v>
      </c>
    </row>
    <row r="33" spans="1:17">
      <c r="A33" s="13" t="s">
        <v>11643</v>
      </c>
      <c r="B33" s="13" t="s">
        <v>6554</v>
      </c>
      <c r="C33" s="13" t="s">
        <v>7598</v>
      </c>
      <c r="E33" s="13" t="s">
        <v>8974</v>
      </c>
      <c r="F33" s="13" t="s">
        <v>5850</v>
      </c>
      <c r="G33" s="13" t="s">
        <v>11359</v>
      </c>
      <c r="H33" s="13" t="s">
        <v>10748</v>
      </c>
      <c r="I33" s="13" t="s">
        <v>5</v>
      </c>
      <c r="J33" s="13" t="s">
        <v>12877</v>
      </c>
      <c r="K33" s="13" t="s">
        <v>6820</v>
      </c>
      <c r="L33" s="13">
        <v>27677575</v>
      </c>
      <c r="M33" s="13">
        <v>0</v>
      </c>
      <c r="N33" s="12" t="s">
        <v>29</v>
      </c>
      <c r="O33" s="12" t="s">
        <v>2876</v>
      </c>
      <c r="P33" s="12" t="s">
        <v>5851</v>
      </c>
      <c r="Q33" s="12" t="s">
        <v>12515</v>
      </c>
    </row>
    <row r="34" spans="1:17">
      <c r="A34" s="196" t="s">
        <v>13933</v>
      </c>
      <c r="B34" s="13" t="s">
        <v>6577</v>
      </c>
      <c r="C34" s="13" t="s">
        <v>7382</v>
      </c>
      <c r="E34" s="13" t="s">
        <v>7267</v>
      </c>
      <c r="F34" s="13" t="s">
        <v>5850</v>
      </c>
      <c r="G34" s="13" t="s">
        <v>11360</v>
      </c>
      <c r="H34" s="13" t="s">
        <v>10748</v>
      </c>
      <c r="I34" s="13" t="s">
        <v>5</v>
      </c>
      <c r="J34" s="13" t="s">
        <v>12877</v>
      </c>
      <c r="K34" s="13" t="s">
        <v>6820</v>
      </c>
      <c r="L34" s="13">
        <v>27672080</v>
      </c>
      <c r="M34" s="13">
        <v>0</v>
      </c>
      <c r="N34" s="12" t="s">
        <v>29</v>
      </c>
      <c r="O34" s="12" t="s">
        <v>2876</v>
      </c>
      <c r="P34" s="12" t="s">
        <v>5851</v>
      </c>
      <c r="Q34" s="12" t="s">
        <v>12516</v>
      </c>
    </row>
    <row r="35" spans="1:17">
      <c r="A35" s="196" t="s">
        <v>13931</v>
      </c>
      <c r="B35" s="13" t="s">
        <v>6577</v>
      </c>
      <c r="C35" s="13" t="s">
        <v>9046</v>
      </c>
      <c r="E35" s="13" t="s">
        <v>7290</v>
      </c>
      <c r="F35" s="13" t="s">
        <v>6518</v>
      </c>
      <c r="G35" s="13" t="s">
        <v>11366</v>
      </c>
      <c r="H35" s="13" t="s">
        <v>10736</v>
      </c>
      <c r="I35" s="13" t="s">
        <v>4</v>
      </c>
      <c r="J35" s="13" t="s">
        <v>12877</v>
      </c>
      <c r="K35" s="13" t="s">
        <v>12884</v>
      </c>
      <c r="L35" s="13">
        <v>22132391</v>
      </c>
      <c r="M35" s="13">
        <v>0</v>
      </c>
      <c r="N35" s="12" t="s">
        <v>29</v>
      </c>
      <c r="O35" s="12" t="s">
        <v>257</v>
      </c>
      <c r="P35" s="12" t="s">
        <v>10022</v>
      </c>
      <c r="Q35" s="12" t="s">
        <v>12517</v>
      </c>
    </row>
    <row r="36" spans="1:17">
      <c r="A36" s="13" t="s">
        <v>12465</v>
      </c>
      <c r="B36" s="13" t="s">
        <v>6501</v>
      </c>
      <c r="C36" s="13" t="s">
        <v>12464</v>
      </c>
      <c r="E36" s="13" t="s">
        <v>7283</v>
      </c>
      <c r="F36" s="13" t="s">
        <v>2105</v>
      </c>
      <c r="G36" s="13" t="s">
        <v>11415</v>
      </c>
      <c r="H36" s="13" t="s">
        <v>74</v>
      </c>
      <c r="I36" s="13" t="s">
        <v>13</v>
      </c>
      <c r="J36" s="13" t="s">
        <v>12877</v>
      </c>
      <c r="K36" s="13" t="s">
        <v>13544</v>
      </c>
      <c r="L36" s="13">
        <v>24280427</v>
      </c>
      <c r="M36" s="13">
        <v>0</v>
      </c>
      <c r="N36" s="12" t="s">
        <v>29</v>
      </c>
      <c r="O36" s="12" t="s">
        <v>7871</v>
      </c>
      <c r="P36" s="12" t="s">
        <v>2106</v>
      </c>
      <c r="Q36" s="12" t="s">
        <v>12518</v>
      </c>
    </row>
    <row r="37" spans="1:17">
      <c r="A37" s="196" t="s">
        <v>12476</v>
      </c>
      <c r="B37" s="13" t="s">
        <v>6523</v>
      </c>
      <c r="C37" s="13" t="s">
        <v>11297</v>
      </c>
      <c r="E37" s="13" t="s">
        <v>8980</v>
      </c>
      <c r="F37" s="13" t="s">
        <v>5476</v>
      </c>
      <c r="G37" s="13" t="s">
        <v>11419</v>
      </c>
      <c r="H37" s="13" t="s">
        <v>10753</v>
      </c>
      <c r="I37" s="13" t="s">
        <v>3</v>
      </c>
      <c r="J37" s="13" t="s">
        <v>12877</v>
      </c>
      <c r="K37" s="13" t="s">
        <v>5478</v>
      </c>
      <c r="L37" s="13">
        <v>25721548</v>
      </c>
      <c r="M37" s="13">
        <v>0</v>
      </c>
      <c r="N37" s="12" t="s">
        <v>29</v>
      </c>
      <c r="O37" s="12" t="s">
        <v>671</v>
      </c>
      <c r="P37" s="12" t="s">
        <v>5477</v>
      </c>
      <c r="Q37" s="12" t="s">
        <v>12519</v>
      </c>
    </row>
    <row r="38" spans="1:17">
      <c r="A38" s="196" t="s">
        <v>12477</v>
      </c>
      <c r="B38" s="13" t="s">
        <v>6523</v>
      </c>
      <c r="C38" s="13" t="s">
        <v>11298</v>
      </c>
      <c r="E38" s="13" t="s">
        <v>8983</v>
      </c>
      <c r="F38" s="13" t="s">
        <v>6059</v>
      </c>
      <c r="G38" s="13" t="s">
        <v>11470</v>
      </c>
      <c r="H38" s="13" t="s">
        <v>73</v>
      </c>
      <c r="I38" s="13" t="s">
        <v>4</v>
      </c>
      <c r="J38" s="13" t="s">
        <v>12877</v>
      </c>
      <c r="K38" s="13" t="s">
        <v>7924</v>
      </c>
      <c r="L38" s="13">
        <v>24454767</v>
      </c>
      <c r="M38" s="13">
        <v>0</v>
      </c>
      <c r="N38" s="12" t="s">
        <v>29</v>
      </c>
      <c r="O38" s="12" t="s">
        <v>7199</v>
      </c>
      <c r="P38" s="12" t="s">
        <v>8875</v>
      </c>
      <c r="Q38" s="12" t="s">
        <v>12520</v>
      </c>
    </row>
    <row r="39" spans="1:17">
      <c r="A39" s="13" t="s">
        <v>12470</v>
      </c>
      <c r="B39" s="13" t="s">
        <v>6559</v>
      </c>
      <c r="C39" s="13" t="s">
        <v>7539</v>
      </c>
      <c r="E39" s="13" t="s">
        <v>7621</v>
      </c>
      <c r="F39" s="13" t="s">
        <v>3705</v>
      </c>
      <c r="G39" s="13" t="s">
        <v>11471</v>
      </c>
      <c r="H39" s="13" t="s">
        <v>172</v>
      </c>
      <c r="I39" s="13" t="s">
        <v>3</v>
      </c>
      <c r="J39" s="13" t="s">
        <v>12877</v>
      </c>
      <c r="K39" s="13" t="s">
        <v>3732</v>
      </c>
      <c r="L39" s="13">
        <v>22376134</v>
      </c>
      <c r="M39" s="13">
        <v>22376134</v>
      </c>
      <c r="N39" s="12" t="s">
        <v>29</v>
      </c>
      <c r="O39" s="12" t="s">
        <v>3704</v>
      </c>
      <c r="P39" s="12" t="s">
        <v>3706</v>
      </c>
      <c r="Q39" s="12" t="s">
        <v>12521</v>
      </c>
    </row>
    <row r="40" spans="1:17">
      <c r="A40" s="13" t="s">
        <v>11366</v>
      </c>
      <c r="B40" s="13" t="s">
        <v>6518</v>
      </c>
      <c r="C40" s="13" t="s">
        <v>7290</v>
      </c>
      <c r="E40" s="13" t="s">
        <v>7277</v>
      </c>
      <c r="F40" s="13" t="s">
        <v>3730</v>
      </c>
      <c r="G40" s="13" t="s">
        <v>11472</v>
      </c>
      <c r="H40" s="13" t="s">
        <v>172</v>
      </c>
      <c r="I40" s="13" t="s">
        <v>4</v>
      </c>
      <c r="J40" s="13" t="s">
        <v>12877</v>
      </c>
      <c r="K40" s="13" t="s">
        <v>6868</v>
      </c>
      <c r="L40" s="13">
        <v>22606139</v>
      </c>
      <c r="M40" s="13">
        <v>22606139</v>
      </c>
      <c r="N40" s="12" t="s">
        <v>29</v>
      </c>
      <c r="O40" s="12" t="s">
        <v>2383</v>
      </c>
      <c r="P40" s="12" t="s">
        <v>745</v>
      </c>
      <c r="Q40" s="12" t="s">
        <v>12522</v>
      </c>
    </row>
    <row r="41" spans="1:17">
      <c r="A41" s="13" t="s">
        <v>11207</v>
      </c>
      <c r="B41" s="13" t="s">
        <v>6528</v>
      </c>
      <c r="C41" s="13" t="s">
        <v>7568</v>
      </c>
      <c r="E41" s="13" t="s">
        <v>8986</v>
      </c>
      <c r="F41" s="13" t="s">
        <v>231</v>
      </c>
      <c r="G41" s="13" t="s">
        <v>11502</v>
      </c>
      <c r="H41" s="13" t="s">
        <v>10737</v>
      </c>
      <c r="I41" s="13" t="s">
        <v>7</v>
      </c>
      <c r="J41" s="13" t="s">
        <v>12877</v>
      </c>
      <c r="K41" s="13" t="s">
        <v>13552</v>
      </c>
      <c r="L41" s="13">
        <v>22547978</v>
      </c>
      <c r="M41" s="13">
        <v>0</v>
      </c>
      <c r="N41" s="12" t="s">
        <v>29</v>
      </c>
      <c r="O41" s="12" t="s">
        <v>7842</v>
      </c>
      <c r="P41" s="12" t="s">
        <v>232</v>
      </c>
      <c r="Q41" s="12" t="s">
        <v>12523</v>
      </c>
    </row>
    <row r="42" spans="1:17">
      <c r="A42" s="196" t="s">
        <v>12475</v>
      </c>
      <c r="B42" s="13" t="s">
        <v>6563</v>
      </c>
      <c r="C42" s="13" t="s">
        <v>7271</v>
      </c>
      <c r="E42" s="13" t="s">
        <v>11503</v>
      </c>
      <c r="F42" s="13" t="s">
        <v>245</v>
      </c>
      <c r="G42" s="13" t="s">
        <v>11504</v>
      </c>
      <c r="H42" s="13" t="s">
        <v>10737</v>
      </c>
      <c r="I42" s="13" t="s">
        <v>7</v>
      </c>
      <c r="J42" s="13" t="s">
        <v>12877</v>
      </c>
      <c r="K42" s="13" t="s">
        <v>11505</v>
      </c>
      <c r="L42" s="13">
        <v>22541189</v>
      </c>
      <c r="M42" s="13">
        <v>0</v>
      </c>
      <c r="N42" s="12" t="s">
        <v>29</v>
      </c>
      <c r="O42" s="12" t="s">
        <v>244</v>
      </c>
      <c r="P42" s="12" t="s">
        <v>246</v>
      </c>
      <c r="Q42" s="12" t="s">
        <v>12524</v>
      </c>
    </row>
    <row r="43" spans="1:17">
      <c r="A43" s="196" t="s">
        <v>12474</v>
      </c>
      <c r="B43" s="13" t="s">
        <v>6563</v>
      </c>
      <c r="C43" s="13" t="s">
        <v>7469</v>
      </c>
      <c r="E43" s="13" t="s">
        <v>11506</v>
      </c>
      <c r="F43" s="13" t="s">
        <v>6522</v>
      </c>
      <c r="G43" s="13" t="s">
        <v>11507</v>
      </c>
      <c r="H43" s="13" t="s">
        <v>10737</v>
      </c>
      <c r="I43" s="13" t="s">
        <v>7</v>
      </c>
      <c r="J43" s="13" t="s">
        <v>12877</v>
      </c>
      <c r="K43" s="13" t="s">
        <v>6796</v>
      </c>
      <c r="L43" s="13">
        <v>22223354</v>
      </c>
      <c r="M43" s="13">
        <v>22146662</v>
      </c>
      <c r="N43" s="12" t="s">
        <v>29</v>
      </c>
      <c r="O43" s="12" t="s">
        <v>293</v>
      </c>
      <c r="P43" s="12" t="s">
        <v>9248</v>
      </c>
      <c r="Q43" s="12" t="s">
        <v>12525</v>
      </c>
    </row>
    <row r="44" spans="1:17">
      <c r="A44" s="13" t="s">
        <v>11472</v>
      </c>
      <c r="B44" s="13" t="s">
        <v>3730</v>
      </c>
      <c r="C44" s="13" t="s">
        <v>7277</v>
      </c>
      <c r="E44" s="13" t="s">
        <v>8989</v>
      </c>
      <c r="F44" s="13" t="s">
        <v>4713</v>
      </c>
      <c r="G44" s="13" t="s">
        <v>13554</v>
      </c>
      <c r="H44" s="13" t="s">
        <v>1654</v>
      </c>
      <c r="I44" s="13" t="s">
        <v>5</v>
      </c>
      <c r="J44" s="13" t="s">
        <v>12877</v>
      </c>
      <c r="K44" s="13" t="s">
        <v>13555</v>
      </c>
      <c r="L44" s="13">
        <v>26951135</v>
      </c>
      <c r="M44" s="13">
        <v>0</v>
      </c>
      <c r="N44" s="12" t="s">
        <v>29</v>
      </c>
      <c r="O44" s="12" t="s">
        <v>2305</v>
      </c>
      <c r="P44" s="12" t="s">
        <v>64</v>
      </c>
      <c r="Q44" s="12" t="s">
        <v>12526</v>
      </c>
    </row>
    <row r="45" spans="1:17">
      <c r="A45" s="13" t="s">
        <v>12461</v>
      </c>
      <c r="B45" s="13" t="s">
        <v>591</v>
      </c>
      <c r="C45" s="13" t="s">
        <v>7245</v>
      </c>
      <c r="E45" s="13" t="s">
        <v>8990</v>
      </c>
      <c r="F45" s="13" t="s">
        <v>4725</v>
      </c>
      <c r="G45" s="13" t="s">
        <v>11525</v>
      </c>
      <c r="H45" s="13" t="s">
        <v>1654</v>
      </c>
      <c r="I45" s="13" t="s">
        <v>5</v>
      </c>
      <c r="J45" s="13" t="s">
        <v>12877</v>
      </c>
      <c r="K45" s="13" t="s">
        <v>13556</v>
      </c>
      <c r="L45" s="13">
        <v>26956889</v>
      </c>
      <c r="M45" s="13">
        <v>0</v>
      </c>
      <c r="N45" s="12" t="s">
        <v>29</v>
      </c>
      <c r="O45" s="12" t="s">
        <v>6999</v>
      </c>
      <c r="P45" s="12" t="s">
        <v>302</v>
      </c>
      <c r="Q45" s="12" t="s">
        <v>12527</v>
      </c>
    </row>
    <row r="46" spans="1:17">
      <c r="A46" s="13" t="s">
        <v>11208</v>
      </c>
      <c r="B46" s="13" t="s">
        <v>5020</v>
      </c>
      <c r="C46" s="13" t="s">
        <v>10648</v>
      </c>
      <c r="E46" s="13" t="s">
        <v>8992</v>
      </c>
      <c r="F46" s="13" t="s">
        <v>4930</v>
      </c>
      <c r="G46" s="13" t="s">
        <v>11546</v>
      </c>
      <c r="H46" s="13" t="s">
        <v>116</v>
      </c>
      <c r="I46" s="13" t="s">
        <v>6</v>
      </c>
      <c r="J46" s="13" t="s">
        <v>12877</v>
      </c>
      <c r="K46" s="13" t="s">
        <v>9337</v>
      </c>
      <c r="L46" s="13">
        <v>26397369</v>
      </c>
      <c r="M46" s="13">
        <v>0</v>
      </c>
      <c r="N46" s="12" t="s">
        <v>29</v>
      </c>
      <c r="O46" s="12" t="s">
        <v>984</v>
      </c>
      <c r="P46" s="12" t="s">
        <v>226</v>
      </c>
      <c r="Q46" s="12" t="s">
        <v>12528</v>
      </c>
    </row>
    <row r="47" spans="1:17">
      <c r="A47" s="13" t="s">
        <v>12467</v>
      </c>
      <c r="B47" s="13" t="s">
        <v>2643</v>
      </c>
      <c r="C47" s="13" t="s">
        <v>12466</v>
      </c>
      <c r="E47" s="13" t="s">
        <v>7434</v>
      </c>
      <c r="F47" s="13" t="s">
        <v>4559</v>
      </c>
      <c r="G47" s="13" t="s">
        <v>12480</v>
      </c>
      <c r="H47" s="13" t="s">
        <v>167</v>
      </c>
      <c r="I47" s="13" t="s">
        <v>3</v>
      </c>
      <c r="J47" s="13" t="s">
        <v>12877</v>
      </c>
      <c r="K47" s="13" t="s">
        <v>12460</v>
      </c>
      <c r="L47" s="13">
        <v>24700113</v>
      </c>
      <c r="M47" s="13">
        <v>0</v>
      </c>
      <c r="N47" s="12" t="s">
        <v>29</v>
      </c>
      <c r="O47" s="12" t="s">
        <v>865</v>
      </c>
      <c r="P47" s="12" t="s">
        <v>4560</v>
      </c>
      <c r="Q47" s="12" t="s">
        <v>12529</v>
      </c>
    </row>
    <row r="48" spans="1:17">
      <c r="A48" s="13" t="s">
        <v>11214</v>
      </c>
      <c r="B48" s="13" t="s">
        <v>155</v>
      </c>
      <c r="C48" s="13" t="s">
        <v>7753</v>
      </c>
      <c r="E48" s="13" t="s">
        <v>11640</v>
      </c>
      <c r="F48" s="13" t="s">
        <v>371</v>
      </c>
      <c r="G48" s="13" t="s">
        <v>11641</v>
      </c>
      <c r="H48" s="13" t="s">
        <v>43</v>
      </c>
      <c r="I48" s="13" t="s">
        <v>10</v>
      </c>
      <c r="J48" s="13" t="s">
        <v>12877</v>
      </c>
      <c r="K48" s="13" t="s">
        <v>12896</v>
      </c>
      <c r="L48" s="13">
        <v>22591426</v>
      </c>
      <c r="M48" s="13">
        <v>0</v>
      </c>
      <c r="N48" s="12" t="s">
        <v>29</v>
      </c>
      <c r="O48" s="12" t="s">
        <v>7851</v>
      </c>
      <c r="P48" s="12" t="s">
        <v>372</v>
      </c>
      <c r="Q48" s="12" t="s">
        <v>12530</v>
      </c>
    </row>
    <row r="49" spans="1:17">
      <c r="A49" s="196" t="s">
        <v>13519</v>
      </c>
      <c r="B49" s="13" t="s">
        <v>557</v>
      </c>
      <c r="C49" s="13" t="s">
        <v>10649</v>
      </c>
      <c r="E49" s="13" t="s">
        <v>8899</v>
      </c>
      <c r="F49" s="13" t="s">
        <v>4458</v>
      </c>
      <c r="G49" s="13" t="s">
        <v>11642</v>
      </c>
      <c r="H49" s="13" t="s">
        <v>195</v>
      </c>
      <c r="I49" s="13" t="s">
        <v>5</v>
      </c>
      <c r="J49" s="13" t="s">
        <v>12877</v>
      </c>
      <c r="K49" s="13" t="s">
        <v>8928</v>
      </c>
      <c r="L49" s="13">
        <v>26538453</v>
      </c>
      <c r="M49" s="13">
        <v>0</v>
      </c>
      <c r="N49" s="12" t="s">
        <v>29</v>
      </c>
      <c r="O49" s="12" t="s">
        <v>1208</v>
      </c>
      <c r="P49" s="12" t="s">
        <v>4288</v>
      </c>
      <c r="Q49" s="12" t="s">
        <v>12531</v>
      </c>
    </row>
    <row r="50" spans="1:17">
      <c r="A50" s="196" t="s">
        <v>13554</v>
      </c>
      <c r="B50" s="13" t="s">
        <v>4713</v>
      </c>
      <c r="C50" s="13" t="s">
        <v>8989</v>
      </c>
      <c r="E50" s="13" t="s">
        <v>7598</v>
      </c>
      <c r="F50" s="13" t="s">
        <v>6554</v>
      </c>
      <c r="G50" s="13" t="s">
        <v>11643</v>
      </c>
      <c r="H50" s="13" t="s">
        <v>73</v>
      </c>
      <c r="I50" s="13" t="s">
        <v>9</v>
      </c>
      <c r="J50" s="13" t="s">
        <v>12877</v>
      </c>
      <c r="K50" s="13" t="s">
        <v>10707</v>
      </c>
      <c r="L50" s="13">
        <v>24520284</v>
      </c>
      <c r="M50" s="13">
        <v>0</v>
      </c>
      <c r="N50" s="12" t="s">
        <v>29</v>
      </c>
      <c r="O50" s="12" t="s">
        <v>1080</v>
      </c>
      <c r="P50" s="12" t="s">
        <v>10070</v>
      </c>
      <c r="Q50" s="12" t="s">
        <v>12532</v>
      </c>
    </row>
    <row r="51" spans="1:17">
      <c r="A51" s="13" t="s">
        <v>11419</v>
      </c>
      <c r="B51" s="13" t="s">
        <v>5476</v>
      </c>
      <c r="C51" s="13" t="s">
        <v>8980</v>
      </c>
      <c r="E51" s="13" t="s">
        <v>11644</v>
      </c>
      <c r="F51" s="13" t="s">
        <v>649</v>
      </c>
      <c r="G51" s="13" t="s">
        <v>13569</v>
      </c>
      <c r="H51" s="13" t="s">
        <v>43</v>
      </c>
      <c r="I51" s="13" t="s">
        <v>7</v>
      </c>
      <c r="J51" s="13" t="s">
        <v>12877</v>
      </c>
      <c r="K51" s="13" t="s">
        <v>10162</v>
      </c>
      <c r="L51" s="13">
        <v>24103759</v>
      </c>
      <c r="M51" s="13">
        <v>0</v>
      </c>
      <c r="N51" s="12" t="s">
        <v>29</v>
      </c>
      <c r="O51" s="12" t="s">
        <v>648</v>
      </c>
      <c r="P51" s="12" t="s">
        <v>650</v>
      </c>
      <c r="Q51" s="12" t="s">
        <v>12533</v>
      </c>
    </row>
    <row r="52" spans="1:17">
      <c r="A52" s="13" t="s">
        <v>12473</v>
      </c>
      <c r="B52" s="13" t="s">
        <v>374</v>
      </c>
      <c r="C52" s="13" t="s">
        <v>12472</v>
      </c>
      <c r="E52" s="13" t="s">
        <v>7308</v>
      </c>
      <c r="F52" s="13" t="s">
        <v>6459</v>
      </c>
      <c r="G52" s="13" t="s">
        <v>11712</v>
      </c>
      <c r="H52" s="13" t="s">
        <v>201</v>
      </c>
      <c r="I52" s="13" t="s">
        <v>4</v>
      </c>
      <c r="J52" s="13" t="s">
        <v>12877</v>
      </c>
      <c r="K52" s="13" t="s">
        <v>10197</v>
      </c>
      <c r="L52" s="13">
        <v>25372850</v>
      </c>
      <c r="M52" s="13">
        <v>25374864</v>
      </c>
      <c r="N52" s="12" t="s">
        <v>29</v>
      </c>
      <c r="O52" s="12" t="s">
        <v>7670</v>
      </c>
      <c r="P52" s="12" t="s">
        <v>11119</v>
      </c>
      <c r="Q52" s="12" t="s">
        <v>12534</v>
      </c>
    </row>
    <row r="53" spans="1:17">
      <c r="A53" s="13" t="s">
        <v>11211</v>
      </c>
      <c r="B53" s="13" t="s">
        <v>3412</v>
      </c>
      <c r="C53" s="13" t="s">
        <v>7781</v>
      </c>
      <c r="E53" s="13" t="s">
        <v>8903</v>
      </c>
      <c r="F53" s="13" t="s">
        <v>6557</v>
      </c>
      <c r="G53" s="13" t="s">
        <v>12481</v>
      </c>
      <c r="H53" s="13" t="s">
        <v>201</v>
      </c>
      <c r="I53" s="13" t="s">
        <v>4</v>
      </c>
      <c r="J53" s="13" t="s">
        <v>12877</v>
      </c>
      <c r="K53" s="13" t="s">
        <v>10077</v>
      </c>
      <c r="L53" s="13">
        <v>25917525</v>
      </c>
      <c r="M53" s="13">
        <v>0</v>
      </c>
      <c r="N53" s="12" t="s">
        <v>29</v>
      </c>
      <c r="O53" s="12" t="s">
        <v>738</v>
      </c>
      <c r="P53" s="12" t="s">
        <v>8617</v>
      </c>
      <c r="Q53" s="12" t="s">
        <v>12535</v>
      </c>
    </row>
    <row r="54" spans="1:17">
      <c r="A54" s="13" t="s">
        <v>11358</v>
      </c>
      <c r="B54" s="13" t="s">
        <v>5890</v>
      </c>
      <c r="C54" s="13" t="s">
        <v>11357</v>
      </c>
      <c r="E54" s="13" t="s">
        <v>7245</v>
      </c>
      <c r="F54" s="13" t="s">
        <v>591</v>
      </c>
      <c r="G54" s="13" t="s">
        <v>12461</v>
      </c>
      <c r="H54" s="13" t="s">
        <v>10740</v>
      </c>
      <c r="I54" s="13" t="s">
        <v>7</v>
      </c>
      <c r="J54" s="13" t="s">
        <v>12877</v>
      </c>
      <c r="K54" s="13" t="s">
        <v>594</v>
      </c>
      <c r="L54" s="13">
        <v>22411274</v>
      </c>
      <c r="M54" s="13">
        <v>0</v>
      </c>
      <c r="N54" s="12" t="s">
        <v>29</v>
      </c>
      <c r="O54" s="12" t="s">
        <v>7848</v>
      </c>
      <c r="P54" s="12" t="s">
        <v>592</v>
      </c>
      <c r="Q54" s="12" t="s">
        <v>12536</v>
      </c>
    </row>
    <row r="55" spans="1:17">
      <c r="A55" s="13" t="s">
        <v>11205</v>
      </c>
      <c r="B55" s="13" t="s">
        <v>4903</v>
      </c>
      <c r="C55" s="13" t="s">
        <v>7218</v>
      </c>
      <c r="E55" s="13" t="s">
        <v>12462</v>
      </c>
      <c r="F55" s="13" t="s">
        <v>262</v>
      </c>
      <c r="G55" s="13" t="s">
        <v>12463</v>
      </c>
      <c r="H55" s="13" t="s">
        <v>10737</v>
      </c>
      <c r="I55" s="13" t="s">
        <v>3</v>
      </c>
      <c r="J55" s="13" t="s">
        <v>12877</v>
      </c>
      <c r="K55" s="13" t="s">
        <v>13595</v>
      </c>
      <c r="L55" s="13">
        <v>22267070</v>
      </c>
      <c r="M55" s="13">
        <v>22267070</v>
      </c>
      <c r="N55" s="12" t="s">
        <v>29</v>
      </c>
      <c r="O55" s="12" t="s">
        <v>7839</v>
      </c>
      <c r="P55" s="12" t="s">
        <v>263</v>
      </c>
      <c r="Q55" s="12" t="s">
        <v>12537</v>
      </c>
    </row>
    <row r="56" spans="1:17">
      <c r="A56" s="13" t="s">
        <v>11306</v>
      </c>
      <c r="B56" s="13" t="s">
        <v>770</v>
      </c>
      <c r="C56" s="13" t="s">
        <v>8969</v>
      </c>
      <c r="E56" s="13" t="s">
        <v>12464</v>
      </c>
      <c r="F56" s="13" t="s">
        <v>6501</v>
      </c>
      <c r="G56" s="13" t="s">
        <v>12465</v>
      </c>
      <c r="H56" s="13" t="s">
        <v>10737</v>
      </c>
      <c r="I56" s="13" t="s">
        <v>3</v>
      </c>
      <c r="J56" s="13" t="s">
        <v>12877</v>
      </c>
      <c r="K56" s="13" t="s">
        <v>13596</v>
      </c>
      <c r="L56" s="13">
        <v>22211649</v>
      </c>
      <c r="M56" s="13">
        <v>0</v>
      </c>
      <c r="N56" s="12" t="s">
        <v>29</v>
      </c>
      <c r="O56" s="12" t="s">
        <v>33</v>
      </c>
      <c r="P56" s="12" t="s">
        <v>6718</v>
      </c>
      <c r="Q56" s="12" t="s">
        <v>12538</v>
      </c>
    </row>
    <row r="57" spans="1:17">
      <c r="A57" s="13" t="s">
        <v>11213</v>
      </c>
      <c r="B57" s="13" t="s">
        <v>740</v>
      </c>
      <c r="C57" s="13" t="s">
        <v>7466</v>
      </c>
      <c r="E57" s="13" t="s">
        <v>7519</v>
      </c>
      <c r="F57" s="13" t="s">
        <v>103</v>
      </c>
      <c r="G57" s="13" t="s">
        <v>13597</v>
      </c>
      <c r="H57" s="13" t="s">
        <v>10737</v>
      </c>
      <c r="I57" s="13" t="s">
        <v>5</v>
      </c>
      <c r="J57" s="13" t="s">
        <v>12877</v>
      </c>
      <c r="K57" s="13" t="s">
        <v>12880</v>
      </c>
      <c r="L57" s="13">
        <v>22276141</v>
      </c>
      <c r="M57" s="13">
        <v>0</v>
      </c>
      <c r="N57" s="12" t="s">
        <v>29</v>
      </c>
      <c r="O57" s="12" t="s">
        <v>102</v>
      </c>
      <c r="P57" s="12" t="s">
        <v>104</v>
      </c>
      <c r="Q57" s="12" t="s">
        <v>13930</v>
      </c>
    </row>
    <row r="58" spans="1:17">
      <c r="A58" s="13" t="s">
        <v>13704</v>
      </c>
      <c r="B58" s="13" t="s">
        <v>5026</v>
      </c>
      <c r="C58" s="13" t="s">
        <v>13703</v>
      </c>
      <c r="E58" s="13" t="s">
        <v>12466</v>
      </c>
      <c r="F58" s="13" t="s">
        <v>2643</v>
      </c>
      <c r="G58" s="13" t="s">
        <v>12467</v>
      </c>
      <c r="H58" s="13" t="s">
        <v>185</v>
      </c>
      <c r="I58" s="13" t="s">
        <v>186</v>
      </c>
      <c r="J58" s="13" t="s">
        <v>12877</v>
      </c>
      <c r="K58" s="13" t="s">
        <v>8717</v>
      </c>
      <c r="L58" s="13">
        <v>24601098</v>
      </c>
      <c r="M58" s="13">
        <v>0</v>
      </c>
      <c r="N58" s="12" t="s">
        <v>29</v>
      </c>
      <c r="O58" s="12" t="s">
        <v>7266</v>
      </c>
      <c r="P58" s="12" t="s">
        <v>492</v>
      </c>
      <c r="Q58" s="12" t="s">
        <v>12539</v>
      </c>
    </row>
    <row r="59" spans="1:17">
      <c r="A59" s="13" t="s">
        <v>12469</v>
      </c>
      <c r="B59" s="13" t="s">
        <v>3408</v>
      </c>
      <c r="C59" s="13" t="s">
        <v>8009</v>
      </c>
      <c r="E59" s="13" t="s">
        <v>7593</v>
      </c>
      <c r="F59" s="13" t="s">
        <v>3487</v>
      </c>
      <c r="G59" s="13" t="s">
        <v>12468</v>
      </c>
      <c r="H59" s="13" t="s">
        <v>201</v>
      </c>
      <c r="I59" s="13" t="s">
        <v>9</v>
      </c>
      <c r="J59" s="13" t="s">
        <v>12877</v>
      </c>
      <c r="K59" s="13" t="s">
        <v>3489</v>
      </c>
      <c r="L59" s="13">
        <v>22715772</v>
      </c>
      <c r="M59" s="13">
        <v>0</v>
      </c>
      <c r="N59" s="12" t="s">
        <v>29</v>
      </c>
      <c r="O59" s="12" t="s">
        <v>2092</v>
      </c>
      <c r="P59" s="12" t="s">
        <v>3488</v>
      </c>
      <c r="Q59" s="12" t="s">
        <v>13930</v>
      </c>
    </row>
    <row r="60" spans="1:17">
      <c r="A60" s="13" t="s">
        <v>13909</v>
      </c>
      <c r="B60" s="13" t="s">
        <v>3882</v>
      </c>
      <c r="C60" s="13" t="s">
        <v>7668</v>
      </c>
      <c r="E60" s="13" t="s">
        <v>7589</v>
      </c>
      <c r="F60" s="13" t="s">
        <v>3360</v>
      </c>
      <c r="G60" s="13" t="s">
        <v>12482</v>
      </c>
      <c r="H60" s="13" t="s">
        <v>201</v>
      </c>
      <c r="I60" s="13" t="s">
        <v>5</v>
      </c>
      <c r="J60" s="13" t="s">
        <v>12877</v>
      </c>
      <c r="K60" s="13" t="s">
        <v>3361</v>
      </c>
      <c r="L60" s="13">
        <v>25730586</v>
      </c>
      <c r="M60" s="13">
        <v>0</v>
      </c>
      <c r="N60" s="12" t="s">
        <v>29</v>
      </c>
      <c r="O60" s="12" t="s">
        <v>1227</v>
      </c>
      <c r="P60" s="12" t="s">
        <v>1529</v>
      </c>
      <c r="Q60" s="12" t="s">
        <v>12540</v>
      </c>
    </row>
    <row r="61" spans="1:17">
      <c r="A61" s="13" t="s">
        <v>11299</v>
      </c>
      <c r="B61" s="13" t="s">
        <v>90</v>
      </c>
      <c r="C61" s="13" t="s">
        <v>7284</v>
      </c>
      <c r="E61" s="13" t="s">
        <v>7382</v>
      </c>
      <c r="F61" s="13" t="s">
        <v>6577</v>
      </c>
      <c r="G61" s="13" t="s">
        <v>13933</v>
      </c>
      <c r="H61" s="13" t="s">
        <v>1654</v>
      </c>
      <c r="I61" s="13" t="s">
        <v>3</v>
      </c>
      <c r="J61" s="13" t="s">
        <v>12877</v>
      </c>
      <c r="K61" s="13" t="s">
        <v>13598</v>
      </c>
      <c r="L61" s="13">
        <v>26695552</v>
      </c>
      <c r="M61" s="13">
        <v>0</v>
      </c>
      <c r="N61" s="12" t="s">
        <v>29</v>
      </c>
      <c r="O61" s="12" t="s">
        <v>971</v>
      </c>
      <c r="P61" s="12" t="s">
        <v>6775</v>
      </c>
      <c r="Q61" s="12" t="s">
        <v>12541</v>
      </c>
    </row>
    <row r="62" spans="1:17">
      <c r="A62" s="13" t="s">
        <v>11502</v>
      </c>
      <c r="B62" s="13" t="s">
        <v>231</v>
      </c>
      <c r="C62" s="13" t="s">
        <v>8986</v>
      </c>
      <c r="E62" s="13" t="s">
        <v>8009</v>
      </c>
      <c r="F62" s="13" t="s">
        <v>3408</v>
      </c>
      <c r="G62" s="13" t="s">
        <v>12469</v>
      </c>
      <c r="H62" s="13" t="s">
        <v>201</v>
      </c>
      <c r="I62" s="13" t="s">
        <v>4</v>
      </c>
      <c r="J62" s="13" t="s">
        <v>12877</v>
      </c>
      <c r="K62" s="13" t="s">
        <v>6823</v>
      </c>
      <c r="L62" s="13">
        <v>25300698</v>
      </c>
      <c r="M62" s="13">
        <v>0</v>
      </c>
      <c r="N62" s="12" t="s">
        <v>29</v>
      </c>
      <c r="O62" s="12" t="s">
        <v>1429</v>
      </c>
      <c r="P62" s="12" t="s">
        <v>3409</v>
      </c>
      <c r="Q62" s="12" t="s">
        <v>12542</v>
      </c>
    </row>
    <row r="63" spans="1:17">
      <c r="A63" s="13" t="s">
        <v>11217</v>
      </c>
      <c r="B63" s="13" t="s">
        <v>5469</v>
      </c>
      <c r="C63" s="13" t="s">
        <v>7376</v>
      </c>
      <c r="E63" s="13" t="s">
        <v>7539</v>
      </c>
      <c r="F63" s="13" t="s">
        <v>6559</v>
      </c>
      <c r="G63" s="13" t="s">
        <v>12470</v>
      </c>
      <c r="H63" s="13" t="s">
        <v>201</v>
      </c>
      <c r="I63" s="13" t="s">
        <v>4</v>
      </c>
      <c r="J63" s="13" t="s">
        <v>12877</v>
      </c>
      <c r="K63" s="13" t="s">
        <v>12471</v>
      </c>
      <c r="L63" s="13">
        <v>22730837</v>
      </c>
      <c r="M63" s="13">
        <v>0</v>
      </c>
      <c r="N63" s="12" t="s">
        <v>29</v>
      </c>
      <c r="O63" s="12" t="s">
        <v>6613</v>
      </c>
      <c r="P63" s="12" t="s">
        <v>6759</v>
      </c>
      <c r="Q63" s="12" t="s">
        <v>12543</v>
      </c>
    </row>
    <row r="64" spans="1:17">
      <c r="A64" s="13" t="s">
        <v>11210</v>
      </c>
      <c r="B64" s="13" t="s">
        <v>3598</v>
      </c>
      <c r="C64" s="13" t="s">
        <v>8967</v>
      </c>
      <c r="E64" s="13" t="s">
        <v>12472</v>
      </c>
      <c r="F64" s="13" t="s">
        <v>374</v>
      </c>
      <c r="G64" s="13" t="s">
        <v>12473</v>
      </c>
      <c r="H64" s="13" t="s">
        <v>43</v>
      </c>
      <c r="I64" s="13" t="s">
        <v>4</v>
      </c>
      <c r="J64" s="13" t="s">
        <v>12877</v>
      </c>
      <c r="K64" s="13" t="s">
        <v>10346</v>
      </c>
      <c r="L64" s="13">
        <v>22704605</v>
      </c>
      <c r="M64" s="13">
        <v>22704605</v>
      </c>
      <c r="N64" s="12" t="s">
        <v>29</v>
      </c>
      <c r="O64" s="12" t="s">
        <v>7850</v>
      </c>
      <c r="P64" s="12" t="s">
        <v>44</v>
      </c>
      <c r="Q64" s="12" t="s">
        <v>12544</v>
      </c>
    </row>
    <row r="65" spans="1:17">
      <c r="A65" s="13" t="s">
        <v>12479</v>
      </c>
      <c r="B65" s="13" t="s">
        <v>10043</v>
      </c>
      <c r="C65" s="13" t="s">
        <v>9170</v>
      </c>
      <c r="E65" s="13" t="s">
        <v>7469</v>
      </c>
      <c r="F65" s="13" t="s">
        <v>6563</v>
      </c>
      <c r="G65" s="13" t="s">
        <v>12474</v>
      </c>
      <c r="H65" s="13" t="s">
        <v>3519</v>
      </c>
      <c r="I65" s="13" t="s">
        <v>4</v>
      </c>
      <c r="J65" s="13" t="s">
        <v>12877</v>
      </c>
      <c r="K65" s="13" t="s">
        <v>9765</v>
      </c>
      <c r="L65" s="13">
        <v>25569297</v>
      </c>
      <c r="M65" s="13">
        <v>0</v>
      </c>
      <c r="N65" s="12" t="s">
        <v>29</v>
      </c>
      <c r="O65" s="12" t="s">
        <v>1430</v>
      </c>
      <c r="P65" s="12" t="s">
        <v>6762</v>
      </c>
      <c r="Q65" s="12" t="s">
        <v>12545</v>
      </c>
    </row>
    <row r="66" spans="1:17">
      <c r="A66" s="13" t="s">
        <v>11546</v>
      </c>
      <c r="B66" s="13" t="s">
        <v>4930</v>
      </c>
      <c r="C66" s="13" t="s">
        <v>8992</v>
      </c>
      <c r="E66" s="13" t="s">
        <v>13703</v>
      </c>
      <c r="F66" s="13" t="s">
        <v>5026</v>
      </c>
      <c r="G66" s="13" t="s">
        <v>13704</v>
      </c>
      <c r="H66" s="13" t="s">
        <v>10749</v>
      </c>
      <c r="I66" s="13" t="s">
        <v>9</v>
      </c>
      <c r="J66" s="13" t="s">
        <v>12877</v>
      </c>
      <c r="K66" s="13" t="s">
        <v>5086</v>
      </c>
      <c r="L66" s="13">
        <v>27888330</v>
      </c>
      <c r="M66" s="13">
        <v>27869110</v>
      </c>
      <c r="N66" s="12" t="s">
        <v>29</v>
      </c>
      <c r="O66" s="12" t="s">
        <v>3303</v>
      </c>
      <c r="P66" s="12" t="s">
        <v>5027</v>
      </c>
      <c r="Q66" s="12" t="s">
        <v>13930</v>
      </c>
    </row>
    <row r="67" spans="1:17">
      <c r="A67" s="13" t="s">
        <v>11641</v>
      </c>
      <c r="B67" s="13" t="s">
        <v>371</v>
      </c>
      <c r="C67" s="13" t="s">
        <v>11640</v>
      </c>
      <c r="E67" s="13" t="s">
        <v>9046</v>
      </c>
      <c r="F67" s="13" t="s">
        <v>6577</v>
      </c>
      <c r="G67" s="13" t="s">
        <v>13931</v>
      </c>
      <c r="H67" s="13" t="s">
        <v>1654</v>
      </c>
      <c r="I67" s="13" t="s">
        <v>3</v>
      </c>
      <c r="J67" s="13" t="s">
        <v>12877</v>
      </c>
      <c r="K67" s="13" t="s">
        <v>13598</v>
      </c>
      <c r="L67" s="13">
        <v>21013273</v>
      </c>
      <c r="M67" s="13">
        <v>0</v>
      </c>
      <c r="N67" s="12" t="s">
        <v>29</v>
      </c>
      <c r="O67" s="12" t="s">
        <v>971</v>
      </c>
      <c r="P67" s="12" t="s">
        <v>6775</v>
      </c>
      <c r="Q67" s="12" t="s">
        <v>13932</v>
      </c>
    </row>
    <row r="68" spans="1:17">
      <c r="A68" s="13" t="s">
        <v>12480</v>
      </c>
      <c r="B68" s="13" t="s">
        <v>4559</v>
      </c>
      <c r="C68" s="13" t="s">
        <v>7434</v>
      </c>
      <c r="E68" s="13" t="s">
        <v>9047</v>
      </c>
      <c r="F68" s="13" t="s">
        <v>4724</v>
      </c>
      <c r="G68" s="13" t="s">
        <v>13790</v>
      </c>
      <c r="H68" s="13" t="s">
        <v>1654</v>
      </c>
      <c r="I68" s="13" t="s">
        <v>5</v>
      </c>
      <c r="J68" s="13" t="s">
        <v>12877</v>
      </c>
      <c r="K68" s="13" t="s">
        <v>13791</v>
      </c>
      <c r="L68" s="13">
        <v>26944901</v>
      </c>
      <c r="M68" s="13">
        <v>0</v>
      </c>
      <c r="N68" s="12" t="s">
        <v>29</v>
      </c>
      <c r="O68" s="12" t="s">
        <v>7172</v>
      </c>
      <c r="P68" s="12" t="s">
        <v>858</v>
      </c>
      <c r="Q68" s="12" t="s">
        <v>13930</v>
      </c>
    </row>
    <row r="69" spans="1:17">
      <c r="A69" s="13" t="s">
        <v>11209</v>
      </c>
      <c r="B69" s="13" t="s">
        <v>2150</v>
      </c>
      <c r="C69" s="13" t="s">
        <v>7324</v>
      </c>
      <c r="E69" s="13" t="s">
        <v>7564</v>
      </c>
      <c r="F69" s="13" t="s">
        <v>9686</v>
      </c>
      <c r="G69" s="13" t="s">
        <v>13853</v>
      </c>
      <c r="H69" s="13" t="s">
        <v>10845</v>
      </c>
      <c r="I69" s="13" t="s">
        <v>3</v>
      </c>
      <c r="J69" s="13" t="s">
        <v>12877</v>
      </c>
      <c r="K69" s="13" t="s">
        <v>10361</v>
      </c>
      <c r="L69" s="13">
        <v>27500334</v>
      </c>
      <c r="M69" s="13">
        <v>0</v>
      </c>
      <c r="N69" s="12" t="s">
        <v>29</v>
      </c>
      <c r="O69" s="12" t="s">
        <v>9985</v>
      </c>
      <c r="P69" s="12" t="s">
        <v>9887</v>
      </c>
      <c r="Q69" s="12" t="s">
        <v>13930</v>
      </c>
    </row>
    <row r="70" spans="1:17">
      <c r="A70" s="13" t="s">
        <v>11215</v>
      </c>
      <c r="B70" s="13" t="s">
        <v>5484</v>
      </c>
      <c r="C70" s="13" t="s">
        <v>7790</v>
      </c>
      <c r="E70" s="13" t="s">
        <v>7668</v>
      </c>
      <c r="F70" s="13" t="s">
        <v>3882</v>
      </c>
      <c r="G70" s="13" t="s">
        <v>13909</v>
      </c>
      <c r="H70" s="13" t="s">
        <v>10767</v>
      </c>
      <c r="I70" s="13" t="s">
        <v>5</v>
      </c>
      <c r="J70" s="13" t="s">
        <v>12877</v>
      </c>
      <c r="K70" s="13" t="s">
        <v>7958</v>
      </c>
      <c r="L70" s="13">
        <v>27666267</v>
      </c>
      <c r="M70" s="13">
        <v>27666267</v>
      </c>
      <c r="N70" s="12" t="s">
        <v>29</v>
      </c>
      <c r="O70" s="12" t="s">
        <v>3881</v>
      </c>
      <c r="P70" s="12" t="s">
        <v>3124</v>
      </c>
      <c r="Q70" s="12" t="s">
        <v>13930</v>
      </c>
    </row>
  </sheetData>
  <sheetProtection password="C70F" sheet="1" objects="1" scenarios="1"/>
  <autoFilter ref="A2:Q70"/>
  <sortState ref="A3:C70">
    <sortCondition ref="A3:A70"/>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X36"/>
  <sheetViews>
    <sheetView showGridLines="0" tabSelected="1" showRuler="0" zoomScale="90" zoomScaleNormal="90" workbookViewId="0">
      <selection activeCell="B1" sqref="B1"/>
    </sheetView>
  </sheetViews>
  <sheetFormatPr baseColWidth="10" defaultRowHeight="15"/>
  <cols>
    <col min="1" max="1" width="2.85546875" style="18" customWidth="1"/>
    <col min="2" max="2" width="24" style="18" customWidth="1"/>
    <col min="3" max="3" width="25.7109375" style="18" bestFit="1" customWidth="1"/>
    <col min="4" max="4" width="6" style="18" customWidth="1"/>
    <col min="5" max="5" width="11.85546875" style="18" customWidth="1"/>
    <col min="6" max="6" width="2" style="18" customWidth="1"/>
    <col min="7" max="7" width="22.140625" style="18" customWidth="1"/>
    <col min="8" max="8" width="13.42578125" style="18" customWidth="1"/>
    <col min="9" max="9" width="2" style="18" customWidth="1"/>
    <col min="10" max="10" width="12.5703125" style="18" customWidth="1"/>
    <col min="11" max="11" width="11.5703125" style="18" customWidth="1"/>
    <col min="12" max="12" width="0.5703125" style="18" customWidth="1"/>
    <col min="13" max="13" width="16.42578125" style="18" customWidth="1"/>
    <col min="14" max="14" width="11.42578125" style="20"/>
    <col min="15" max="16384" width="11.42578125" style="18"/>
  </cols>
  <sheetData>
    <row r="2" spans="2:14" ht="15.75">
      <c r="B2" s="17" t="s">
        <v>8085</v>
      </c>
      <c r="H2" s="219" t="s">
        <v>1</v>
      </c>
      <c r="I2" s="219"/>
      <c r="J2" s="219"/>
      <c r="K2" s="220" t="str">
        <f>IFERROR(VLOOKUP(C10,codigos,2,0),"")</f>
        <v/>
      </c>
      <c r="L2" s="221"/>
      <c r="M2" s="222"/>
      <c r="N2" s="18"/>
    </row>
    <row r="3" spans="2:14" ht="15.75">
      <c r="B3" s="19" t="s">
        <v>8086</v>
      </c>
      <c r="H3" s="219"/>
      <c r="I3" s="219"/>
      <c r="J3" s="219"/>
      <c r="K3" s="223"/>
      <c r="L3" s="224"/>
      <c r="M3" s="225"/>
      <c r="N3" s="18"/>
    </row>
    <row r="4" spans="2:14" ht="15.75">
      <c r="B4" s="19" t="s">
        <v>8087</v>
      </c>
      <c r="H4" s="20"/>
      <c r="I4" s="20"/>
      <c r="J4" s="20"/>
      <c r="K4" s="21" t="s">
        <v>2</v>
      </c>
      <c r="L4" s="22"/>
      <c r="M4" s="22"/>
      <c r="N4" s="18"/>
    </row>
    <row r="5" spans="2:14" ht="15.75">
      <c r="B5" s="19" t="s">
        <v>13934</v>
      </c>
      <c r="L5" s="23"/>
      <c r="M5" s="23"/>
      <c r="N5" s="18"/>
    </row>
    <row r="6" spans="2:14" s="25" customFormat="1" ht="35.25">
      <c r="B6" s="198" t="s">
        <v>12685</v>
      </c>
      <c r="C6" s="198"/>
      <c r="D6" s="198"/>
      <c r="E6" s="198"/>
      <c r="F6" s="198"/>
      <c r="G6" s="198"/>
      <c r="H6" s="198"/>
      <c r="I6" s="198"/>
      <c r="J6" s="198"/>
      <c r="K6" s="198"/>
      <c r="L6" s="198"/>
      <c r="M6" s="198"/>
      <c r="N6" s="24"/>
    </row>
    <row r="7" spans="2:14" ht="15" customHeight="1">
      <c r="B7" s="226" t="s">
        <v>7773</v>
      </c>
      <c r="C7" s="226"/>
      <c r="D7" s="226"/>
      <c r="E7" s="226"/>
      <c r="F7" s="226"/>
      <c r="G7" s="226"/>
      <c r="H7" s="226"/>
      <c r="I7" s="226"/>
      <c r="J7" s="226"/>
      <c r="K7" s="226"/>
      <c r="L7" s="226"/>
      <c r="M7" s="226"/>
    </row>
    <row r="8" spans="2:14" ht="15" customHeight="1">
      <c r="B8" s="226"/>
      <c r="C8" s="226"/>
      <c r="D8" s="226"/>
      <c r="E8" s="226"/>
      <c r="F8" s="226"/>
      <c r="G8" s="226"/>
      <c r="H8" s="226"/>
      <c r="I8" s="226"/>
      <c r="J8" s="226"/>
      <c r="K8" s="226"/>
      <c r="L8" s="226"/>
      <c r="M8" s="226"/>
    </row>
    <row r="9" spans="2:14" s="20" customFormat="1" ht="9" customHeight="1">
      <c r="B9" s="26"/>
      <c r="C9" s="26"/>
      <c r="M9" s="22"/>
    </row>
    <row r="10" spans="2:14" s="20" customFormat="1" ht="22.5">
      <c r="B10" s="27" t="s">
        <v>6500</v>
      </c>
      <c r="C10" s="195"/>
      <c r="D10" s="40"/>
      <c r="E10" s="27" t="s">
        <v>16</v>
      </c>
      <c r="F10" s="199" t="str">
        <f>IFERROR(VLOOKUP(K2,datos,3,0),"")</f>
        <v/>
      </c>
      <c r="G10" s="200"/>
      <c r="H10" s="200"/>
      <c r="I10" s="200"/>
      <c r="J10" s="200"/>
      <c r="K10" s="200"/>
      <c r="L10" s="200"/>
      <c r="M10" s="201"/>
    </row>
    <row r="11" spans="2:14" s="34" customFormat="1" ht="12" customHeight="1">
      <c r="B11" s="30"/>
      <c r="C11" s="31"/>
      <c r="D11" s="32"/>
      <c r="E11" s="30"/>
      <c r="F11" s="33"/>
      <c r="G11" s="33"/>
      <c r="H11" s="33"/>
      <c r="I11" s="33"/>
      <c r="J11" s="33"/>
      <c r="K11" s="33"/>
      <c r="L11" s="33"/>
      <c r="M11" s="33"/>
    </row>
    <row r="12" spans="2:14" s="20" customFormat="1" ht="20.25" customHeight="1">
      <c r="B12" s="18"/>
      <c r="C12" s="35"/>
      <c r="D12" s="18"/>
      <c r="E12" s="27" t="s">
        <v>9596</v>
      </c>
      <c r="F12" s="230" t="str">
        <f>IFERROR(VLOOKUP(K2,datos,12,0),"")</f>
        <v/>
      </c>
      <c r="G12" s="231"/>
      <c r="H12" s="231"/>
      <c r="I12" s="231"/>
      <c r="J12" s="231"/>
      <c r="K12" s="232"/>
      <c r="L12" s="19"/>
      <c r="M12" s="36" t="str">
        <f>IFERROR(VLOOKUP(K2,datos,11,FALSE),"")</f>
        <v/>
      </c>
    </row>
    <row r="13" spans="2:14" s="20" customFormat="1" ht="12" customHeight="1">
      <c r="B13" s="30"/>
      <c r="C13" s="37"/>
      <c r="D13" s="37"/>
      <c r="E13" s="37"/>
      <c r="F13" s="37"/>
      <c r="G13" s="37"/>
      <c r="H13" s="37"/>
      <c r="I13" s="37"/>
      <c r="J13" s="38"/>
      <c r="K13" s="38"/>
      <c r="L13" s="38"/>
      <c r="M13" s="38"/>
    </row>
    <row r="14" spans="2:14" s="20" customFormat="1" ht="20.25" customHeight="1">
      <c r="B14" s="176" t="s">
        <v>9597</v>
      </c>
      <c r="C14" s="39" t="str">
        <f>IFERROR(VLOOKUP(K2,datos,8,0),"")</f>
        <v/>
      </c>
      <c r="D14" s="18"/>
      <c r="E14" s="176" t="s">
        <v>8</v>
      </c>
      <c r="F14" s="202" t="str">
        <f>IFERROR(VLOOKUP(K2,datos,9,0),"")</f>
        <v/>
      </c>
      <c r="G14" s="203"/>
      <c r="H14" s="18"/>
      <c r="I14" s="18"/>
      <c r="J14" s="27" t="s">
        <v>11</v>
      </c>
      <c r="K14" s="204" t="str">
        <f>IFERROR(VLOOKUP(K2,datos,6,0),"")</f>
        <v/>
      </c>
      <c r="L14" s="205"/>
      <c r="M14" s="206"/>
    </row>
    <row r="15" spans="2:14" s="20" customFormat="1" ht="12" customHeight="1">
      <c r="B15" s="27"/>
      <c r="C15" s="40"/>
      <c r="D15" s="40"/>
      <c r="E15" s="40"/>
      <c r="F15" s="40"/>
      <c r="G15" s="40"/>
      <c r="H15" s="40"/>
      <c r="I15" s="40"/>
      <c r="J15" s="40"/>
      <c r="K15" s="40"/>
      <c r="L15" s="40"/>
      <c r="M15" s="40"/>
    </row>
    <row r="16" spans="2:14" s="34" customFormat="1" ht="20.25" customHeight="1">
      <c r="B16" s="27" t="s">
        <v>6499</v>
      </c>
      <c r="C16" s="204" t="str">
        <f>IFERROR(VLOOKUP(K2,datos,4,0),"")</f>
        <v/>
      </c>
      <c r="D16" s="205"/>
      <c r="E16" s="206"/>
      <c r="F16" s="40"/>
      <c r="G16" s="176" t="s">
        <v>9601</v>
      </c>
      <c r="H16" s="204" t="str">
        <f>IFERROR(VLOOKUP(K2,datos,5,0),"")</f>
        <v/>
      </c>
      <c r="I16" s="206"/>
      <c r="J16" s="41"/>
      <c r="K16" s="42"/>
      <c r="L16" s="42"/>
      <c r="M16" s="42"/>
    </row>
    <row r="17" spans="2:24" s="34" customFormat="1" ht="12" customHeight="1">
      <c r="B17" s="43"/>
      <c r="C17" s="43"/>
      <c r="D17" s="43"/>
      <c r="E17" s="43"/>
      <c r="F17" s="43"/>
      <c r="G17" s="43"/>
      <c r="H17" s="43"/>
      <c r="I17" s="43"/>
      <c r="J17" s="44"/>
      <c r="K17" s="45"/>
      <c r="L17" s="45"/>
      <c r="M17" s="45"/>
    </row>
    <row r="18" spans="2:24" s="20" customFormat="1" ht="12" customHeight="1">
      <c r="B18" s="173"/>
      <c r="C18" s="46"/>
      <c r="D18" s="46"/>
      <c r="E18" s="46"/>
      <c r="F18" s="46"/>
      <c r="G18" s="46"/>
      <c r="H18" s="46"/>
      <c r="I18" s="46"/>
      <c r="J18" s="46"/>
      <c r="K18" s="46"/>
      <c r="L18" s="46"/>
      <c r="M18" s="46"/>
    </row>
    <row r="19" spans="2:24" ht="20.25" customHeight="1">
      <c r="B19" s="176" t="s">
        <v>9599</v>
      </c>
      <c r="C19" s="204" t="str">
        <f>IFERROR(VLOOKUP(K2,datos,7,0),"")</f>
        <v/>
      </c>
      <c r="D19" s="205"/>
      <c r="E19" s="206"/>
      <c r="F19" s="38"/>
      <c r="G19" s="176" t="s">
        <v>9598</v>
      </c>
      <c r="H19" s="207"/>
      <c r="I19" s="208"/>
      <c r="J19" s="208"/>
      <c r="K19" s="208"/>
      <c r="L19" s="208"/>
      <c r="M19" s="209"/>
      <c r="N19" s="18"/>
      <c r="W19" s="20"/>
    </row>
    <row r="20" spans="2:24" ht="12" customHeight="1">
      <c r="B20" s="176"/>
      <c r="C20" s="40"/>
      <c r="D20" s="40"/>
      <c r="E20" s="40"/>
      <c r="F20" s="40"/>
      <c r="G20" s="40"/>
      <c r="H20" s="40"/>
      <c r="I20" s="40"/>
      <c r="J20" s="40"/>
      <c r="K20" s="40"/>
      <c r="L20" s="40"/>
      <c r="M20" s="40"/>
      <c r="N20" s="18"/>
      <c r="W20" s="20"/>
    </row>
    <row r="21" spans="2:24" ht="20.25" customHeight="1">
      <c r="B21" s="176" t="s">
        <v>15</v>
      </c>
      <c r="C21" s="227"/>
      <c r="D21" s="228"/>
      <c r="E21" s="229"/>
      <c r="G21" s="176" t="s">
        <v>15</v>
      </c>
      <c r="H21" s="227"/>
      <c r="I21" s="228"/>
      <c r="J21" s="228"/>
      <c r="K21" s="228"/>
      <c r="L21" s="228"/>
      <c r="M21" s="229"/>
      <c r="N21" s="18"/>
      <c r="X21" s="20"/>
    </row>
    <row r="22" spans="2:24" s="47" customFormat="1" ht="12" customHeight="1">
      <c r="B22" s="41"/>
      <c r="D22" s="48"/>
      <c r="E22" s="48"/>
      <c r="F22" s="48"/>
      <c r="G22" s="32"/>
      <c r="H22" s="32"/>
      <c r="I22" s="32"/>
      <c r="J22" s="32"/>
      <c r="K22" s="32"/>
      <c r="L22" s="48"/>
      <c r="M22" s="48"/>
      <c r="X22" s="34"/>
    </row>
    <row r="23" spans="2:24" ht="20.25" customHeight="1">
      <c r="B23" s="176" t="s">
        <v>9602</v>
      </c>
      <c r="C23" s="49"/>
      <c r="E23" s="50"/>
      <c r="G23" s="176" t="s">
        <v>8557</v>
      </c>
      <c r="H23" s="233"/>
      <c r="I23" s="234"/>
      <c r="J23" s="235"/>
      <c r="N23" s="18"/>
      <c r="X23" s="20"/>
    </row>
    <row r="24" spans="2:24" ht="15" customHeight="1">
      <c r="B24" s="20"/>
      <c r="C24" s="40"/>
      <c r="D24" s="40"/>
      <c r="E24" s="40"/>
      <c r="F24" s="40"/>
      <c r="G24" s="40"/>
      <c r="H24" s="40"/>
      <c r="I24" s="40"/>
      <c r="J24" s="40"/>
      <c r="K24" s="40"/>
      <c r="L24" s="40"/>
      <c r="M24" s="40"/>
      <c r="N24" s="18"/>
      <c r="X24" s="20"/>
    </row>
    <row r="25" spans="2:24" ht="15" customHeight="1">
      <c r="B25" s="51"/>
      <c r="C25" s="236"/>
      <c r="D25" s="236"/>
      <c r="E25" s="40"/>
      <c r="N25" s="18"/>
      <c r="X25" s="20"/>
    </row>
    <row r="26" spans="2:24" ht="15.75" customHeight="1">
      <c r="B26" s="20"/>
      <c r="C26" s="26"/>
      <c r="D26" s="26"/>
      <c r="E26" s="26"/>
      <c r="F26" s="26"/>
      <c r="G26" s="52" t="s">
        <v>9172</v>
      </c>
      <c r="H26" s="53"/>
      <c r="I26" s="53"/>
      <c r="J26" s="53"/>
      <c r="K26" s="53"/>
      <c r="L26" s="53"/>
      <c r="M26" s="54"/>
      <c r="N26" s="18"/>
      <c r="X26" s="20"/>
    </row>
    <row r="27" spans="2:24" ht="15.75" customHeight="1">
      <c r="B27" s="20"/>
      <c r="C27" s="26"/>
      <c r="D27" s="26"/>
      <c r="E27" s="26"/>
      <c r="F27" s="26"/>
      <c r="G27" s="213" t="s">
        <v>10007</v>
      </c>
      <c r="H27" s="214"/>
      <c r="I27" s="214"/>
      <c r="J27" s="214"/>
      <c r="K27" s="214"/>
      <c r="L27" s="214"/>
      <c r="M27" s="215"/>
      <c r="N27" s="18"/>
      <c r="X27" s="20"/>
    </row>
    <row r="28" spans="2:24" ht="15.75" customHeight="1">
      <c r="C28" s="197" t="s">
        <v>9600</v>
      </c>
      <c r="D28" s="197"/>
      <c r="E28" s="40"/>
      <c r="G28" s="213"/>
      <c r="H28" s="214"/>
      <c r="I28" s="214"/>
      <c r="J28" s="214"/>
      <c r="K28" s="214"/>
      <c r="L28" s="214"/>
      <c r="M28" s="215"/>
    </row>
    <row r="29" spans="2:24" ht="15.75" customHeight="1">
      <c r="E29" s="40"/>
      <c r="G29" s="213"/>
      <c r="H29" s="214"/>
      <c r="I29" s="214"/>
      <c r="J29" s="214"/>
      <c r="K29" s="214"/>
      <c r="L29" s="214"/>
      <c r="M29" s="215"/>
    </row>
    <row r="30" spans="2:24" ht="15.75" customHeight="1">
      <c r="E30" s="40"/>
      <c r="G30" s="213"/>
      <c r="H30" s="214"/>
      <c r="I30" s="214"/>
      <c r="J30" s="214"/>
      <c r="K30" s="214"/>
      <c r="L30" s="214"/>
      <c r="M30" s="215"/>
    </row>
    <row r="31" spans="2:24" ht="15.75" customHeight="1">
      <c r="E31" s="55"/>
      <c r="G31" s="213"/>
      <c r="H31" s="214"/>
      <c r="I31" s="214"/>
      <c r="J31" s="214"/>
      <c r="K31" s="214"/>
      <c r="L31" s="214"/>
      <c r="M31" s="215"/>
    </row>
    <row r="32" spans="2:24" ht="15.75" customHeight="1">
      <c r="G32" s="216"/>
      <c r="H32" s="217"/>
      <c r="I32" s="217"/>
      <c r="J32" s="217"/>
      <c r="K32" s="217"/>
      <c r="L32" s="217"/>
      <c r="M32" s="218"/>
    </row>
    <row r="33" spans="2:13" ht="15.75" customHeight="1"/>
    <row r="34" spans="2:13" ht="15.75" customHeight="1">
      <c r="B34" s="210" t="s">
        <v>11746</v>
      </c>
      <c r="C34" s="211"/>
      <c r="D34" s="211"/>
      <c r="E34" s="211"/>
      <c r="F34" s="211"/>
      <c r="G34" s="211"/>
      <c r="H34" s="211"/>
      <c r="I34" s="211"/>
      <c r="J34" s="211"/>
      <c r="K34" s="211"/>
      <c r="L34" s="211"/>
      <c r="M34" s="212"/>
    </row>
    <row r="35" spans="2:13" ht="15.75" customHeight="1">
      <c r="B35" s="213"/>
      <c r="C35" s="214"/>
      <c r="D35" s="214"/>
      <c r="E35" s="214"/>
      <c r="F35" s="214"/>
      <c r="G35" s="214"/>
      <c r="H35" s="214"/>
      <c r="I35" s="214"/>
      <c r="J35" s="214"/>
      <c r="K35" s="214"/>
      <c r="L35" s="214"/>
      <c r="M35" s="215"/>
    </row>
    <row r="36" spans="2:13" ht="15.75" customHeight="1">
      <c r="B36" s="216"/>
      <c r="C36" s="217"/>
      <c r="D36" s="217"/>
      <c r="E36" s="217"/>
      <c r="F36" s="217"/>
      <c r="G36" s="217"/>
      <c r="H36" s="217"/>
      <c r="I36" s="217"/>
      <c r="J36" s="217"/>
      <c r="K36" s="217"/>
      <c r="L36" s="217"/>
      <c r="M36" s="218"/>
    </row>
  </sheetData>
  <sheetProtection password="C70F" sheet="1" objects="1" scenarios="1"/>
  <dataConsolidate/>
  <mergeCells count="19">
    <mergeCell ref="B34:M36"/>
    <mergeCell ref="H2:J3"/>
    <mergeCell ref="K2:M3"/>
    <mergeCell ref="B7:M8"/>
    <mergeCell ref="C21:E21"/>
    <mergeCell ref="F12:K12"/>
    <mergeCell ref="C16:E16"/>
    <mergeCell ref="H16:I16"/>
    <mergeCell ref="C19:E19"/>
    <mergeCell ref="H21:M21"/>
    <mergeCell ref="H23:J23"/>
    <mergeCell ref="C25:D25"/>
    <mergeCell ref="G27:M32"/>
    <mergeCell ref="C28:D28"/>
    <mergeCell ref="B6:M6"/>
    <mergeCell ref="F10:M10"/>
    <mergeCell ref="F14:G14"/>
    <mergeCell ref="K14:M14"/>
    <mergeCell ref="H19:M19"/>
  </mergeCells>
  <conditionalFormatting sqref="H16:I16 C14 K14:L14 C16:E16 F10:M11 F14:G14">
    <cfRule type="cellIs" dxfId="52" priority="41" operator="equal">
      <formula>#N/A</formula>
    </cfRule>
  </conditionalFormatting>
  <conditionalFormatting sqref="F12:K12">
    <cfRule type="cellIs" dxfId="51" priority="2" operator="equal">
      <formula>0</formula>
    </cfRule>
    <cfRule type="cellIs" dxfId="50" priority="4" operator="equal">
      <formula>FALSE</formula>
    </cfRule>
  </conditionalFormatting>
  <conditionalFormatting sqref="M12">
    <cfRule type="cellIs" dxfId="49" priority="1" operator="equal">
      <formula>0</formula>
    </cfRule>
  </conditionalFormatting>
  <dataValidations xWindow="67" yWindow="219" count="2">
    <dataValidation allowBlank="1" showInputMessage="1" showErrorMessage="1" promptTitle="SOLO INSTIT. CON CÓDIGO PRESUP." prompt="Digite unicamente los últimos 4 dígitos del Código Presupuestario." sqref="C11"/>
    <dataValidation allowBlank="1" showInputMessage="1" showErrorMessage="1" promptTitle="SOLO INSTIT. CON CÓDIGO PRESUP." prompt="Digite únicamente los últimos 4 dígitos del Código Presupuestario." sqref="C10"/>
  </dataValidations>
  <printOptions horizontalCentered="1" verticalCentered="1"/>
  <pageMargins left="0" right="0" top="0.31496062992125984" bottom="0" header="0.15748031496062992" footer="0.15748031496062992"/>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X39"/>
  <sheetViews>
    <sheetView showGridLines="0" zoomScale="90" zoomScaleNormal="90" workbookViewId="0">
      <selection activeCell="B6" sqref="B6:M6"/>
    </sheetView>
  </sheetViews>
  <sheetFormatPr baseColWidth="10" defaultRowHeight="15"/>
  <cols>
    <col min="1" max="1" width="5.5703125" style="18" customWidth="1"/>
    <col min="2" max="2" width="24" style="18" customWidth="1"/>
    <col min="3" max="3" width="25.7109375" style="18" bestFit="1" customWidth="1"/>
    <col min="4" max="4" width="6" style="18" customWidth="1"/>
    <col min="5" max="5" width="11.85546875" style="18" customWidth="1"/>
    <col min="6" max="6" width="2" style="18" customWidth="1"/>
    <col min="7" max="7" width="22.140625" style="18" customWidth="1"/>
    <col min="8" max="8" width="13.42578125" style="18" customWidth="1"/>
    <col min="9" max="9" width="2" style="18" customWidth="1"/>
    <col min="10" max="10" width="12.5703125" style="18" customWidth="1"/>
    <col min="11" max="11" width="11.5703125" style="18" customWidth="1"/>
    <col min="12" max="12" width="0.5703125" style="18" customWidth="1"/>
    <col min="13" max="13" width="16.42578125" style="18" customWidth="1"/>
    <col min="14" max="23" width="11.42578125" style="18"/>
    <col min="24" max="24" width="11.42578125" style="20"/>
    <col min="25" max="16384" width="11.42578125" style="18"/>
  </cols>
  <sheetData>
    <row r="2" spans="2:24" ht="15.75">
      <c r="B2" s="17" t="s">
        <v>8085</v>
      </c>
      <c r="H2" s="219" t="s">
        <v>1</v>
      </c>
      <c r="I2" s="219"/>
      <c r="J2" s="219"/>
      <c r="K2" s="220" t="str">
        <f>IFERROR(VLOOKUP(C10,secuenc,2,0),"")</f>
        <v/>
      </c>
      <c r="L2" s="221"/>
      <c r="M2" s="222"/>
      <c r="X2" s="18"/>
    </row>
    <row r="3" spans="2:24" ht="15.75">
      <c r="B3" s="19" t="s">
        <v>8086</v>
      </c>
      <c r="H3" s="219"/>
      <c r="I3" s="219"/>
      <c r="J3" s="219"/>
      <c r="K3" s="223"/>
      <c r="L3" s="224"/>
      <c r="M3" s="225"/>
      <c r="X3" s="18"/>
    </row>
    <row r="4" spans="2:24" ht="15.75">
      <c r="B4" s="19" t="s">
        <v>8087</v>
      </c>
      <c r="H4" s="20"/>
      <c r="I4" s="20"/>
      <c r="J4" s="20"/>
      <c r="K4" s="21" t="s">
        <v>2</v>
      </c>
      <c r="L4" s="22"/>
      <c r="M4" s="22"/>
      <c r="X4" s="18"/>
    </row>
    <row r="5" spans="2:24" ht="15.75">
      <c r="B5" s="19" t="s">
        <v>13934</v>
      </c>
      <c r="L5" s="23"/>
      <c r="M5" s="23"/>
      <c r="X5" s="18"/>
    </row>
    <row r="6" spans="2:24" s="25" customFormat="1" ht="35.25">
      <c r="B6" s="198" t="s">
        <v>12685</v>
      </c>
      <c r="C6" s="198"/>
      <c r="D6" s="198"/>
      <c r="E6" s="198"/>
      <c r="F6" s="198"/>
      <c r="G6" s="198"/>
      <c r="H6" s="198"/>
      <c r="I6" s="198"/>
      <c r="J6" s="198"/>
      <c r="K6" s="198"/>
      <c r="L6" s="198"/>
      <c r="M6" s="198"/>
      <c r="X6" s="24"/>
    </row>
    <row r="7" spans="2:24" ht="15" customHeight="1">
      <c r="B7" s="226" t="s">
        <v>7773</v>
      </c>
      <c r="C7" s="226"/>
      <c r="D7" s="226"/>
      <c r="E7" s="226"/>
      <c r="F7" s="226"/>
      <c r="G7" s="226"/>
      <c r="H7" s="226"/>
      <c r="I7" s="226"/>
      <c r="J7" s="226"/>
      <c r="K7" s="226"/>
      <c r="L7" s="226"/>
      <c r="M7" s="226"/>
    </row>
    <row r="8" spans="2:24" ht="15" customHeight="1">
      <c r="B8" s="226"/>
      <c r="C8" s="226"/>
      <c r="D8" s="226"/>
      <c r="E8" s="226"/>
      <c r="F8" s="226"/>
      <c r="G8" s="226"/>
      <c r="H8" s="226"/>
      <c r="I8" s="226"/>
      <c r="J8" s="226"/>
      <c r="K8" s="226"/>
      <c r="L8" s="226"/>
      <c r="M8" s="226"/>
    </row>
    <row r="9" spans="2:24" ht="9" customHeight="1">
      <c r="B9" s="40"/>
      <c r="C9" s="40"/>
    </row>
    <row r="10" spans="2:24" ht="22.5">
      <c r="B10" s="27" t="s">
        <v>16</v>
      </c>
      <c r="C10" s="199"/>
      <c r="D10" s="200"/>
      <c r="E10" s="200"/>
      <c r="F10" s="200"/>
      <c r="G10" s="200"/>
      <c r="H10" s="200"/>
      <c r="I10" s="200"/>
      <c r="J10" s="201"/>
    </row>
    <row r="11" spans="2:24" ht="12" customHeight="1">
      <c r="B11" s="27"/>
      <c r="C11" s="169"/>
      <c r="D11" s="32"/>
      <c r="E11" s="30"/>
      <c r="F11" s="48"/>
      <c r="G11" s="48"/>
      <c r="H11" s="48"/>
      <c r="I11" s="48"/>
      <c r="J11" s="48"/>
      <c r="K11" s="48"/>
      <c r="L11" s="48"/>
      <c r="M11" s="48"/>
    </row>
    <row r="12" spans="2:24" ht="21" customHeight="1">
      <c r="C12" s="27" t="s">
        <v>9596</v>
      </c>
      <c r="D12" s="237" t="str">
        <f>IFERROR(VLOOKUP(K2,privadas,11,0),"")</f>
        <v/>
      </c>
      <c r="E12" s="238"/>
      <c r="F12" s="238"/>
      <c r="G12" s="238"/>
      <c r="H12" s="238"/>
      <c r="I12" s="238"/>
      <c r="J12" s="238"/>
      <c r="K12" s="239"/>
      <c r="M12" s="170" t="str">
        <f>IFERROR(VLOOKUP(K2,privadas,10,0),"")</f>
        <v/>
      </c>
      <c r="N12" s="171"/>
      <c r="U12" s="172"/>
      <c r="V12" s="172"/>
      <c r="W12" s="172"/>
    </row>
    <row r="13" spans="2:24" ht="12" customHeight="1">
      <c r="B13" s="51"/>
      <c r="C13" s="37"/>
      <c r="D13" s="37"/>
      <c r="E13" s="37"/>
      <c r="F13" s="37"/>
      <c r="G13" s="37"/>
      <c r="H13" s="37"/>
      <c r="I13" s="37"/>
      <c r="J13" s="38"/>
      <c r="K13" s="38"/>
      <c r="L13" s="38"/>
      <c r="M13" s="38"/>
    </row>
    <row r="14" spans="2:24" ht="21" customHeight="1">
      <c r="B14" s="176" t="s">
        <v>9597</v>
      </c>
      <c r="C14" s="39" t="str">
        <f>IFERROR(VLOOKUP(K2,privadas,7,0),"")</f>
        <v/>
      </c>
      <c r="E14" s="176" t="s">
        <v>8</v>
      </c>
      <c r="F14" s="202" t="str">
        <f>IFERROR(VLOOKUP(K2,privadas,8,0),"")</f>
        <v/>
      </c>
      <c r="G14" s="203"/>
      <c r="J14" s="27" t="s">
        <v>11</v>
      </c>
      <c r="K14" s="204" t="str">
        <f>IFERROR(VLOOKUP(K2,privadas,5,0),"")</f>
        <v/>
      </c>
      <c r="L14" s="205"/>
      <c r="M14" s="206"/>
    </row>
    <row r="15" spans="2:24" ht="12" customHeight="1">
      <c r="B15" s="27"/>
      <c r="C15" s="40"/>
      <c r="D15" s="40"/>
      <c r="E15" s="40"/>
      <c r="F15" s="40"/>
      <c r="G15" s="40"/>
      <c r="H15" s="40"/>
      <c r="I15" s="40"/>
      <c r="J15" s="40"/>
      <c r="K15" s="40"/>
      <c r="L15" s="40"/>
      <c r="M15" s="40"/>
    </row>
    <row r="16" spans="2:24" s="47" customFormat="1" ht="21" customHeight="1">
      <c r="B16" s="27" t="s">
        <v>6499</v>
      </c>
      <c r="C16" s="204" t="str">
        <f>IFERROR(VLOOKUP(K2,privadas,3,0),"")</f>
        <v/>
      </c>
      <c r="D16" s="205"/>
      <c r="E16" s="206"/>
      <c r="F16" s="40"/>
      <c r="G16" s="176" t="s">
        <v>9601</v>
      </c>
      <c r="H16" s="204" t="str">
        <f>IFERROR(VLOOKUP(K2,privadas,4,0),"")</f>
        <v/>
      </c>
      <c r="I16" s="206"/>
      <c r="J16" s="41"/>
      <c r="K16" s="42"/>
      <c r="L16" s="42"/>
      <c r="M16" s="42"/>
      <c r="X16" s="34"/>
    </row>
    <row r="17" spans="2:24" s="47" customFormat="1" ht="12" customHeight="1">
      <c r="B17" s="43"/>
      <c r="C17" s="43"/>
      <c r="D17" s="43"/>
      <c r="E17" s="43"/>
      <c r="F17" s="43"/>
      <c r="G17" s="43"/>
      <c r="H17" s="43"/>
      <c r="I17" s="43"/>
      <c r="J17" s="44"/>
      <c r="K17" s="45"/>
      <c r="L17" s="45"/>
      <c r="M17" s="45"/>
      <c r="X17" s="34"/>
    </row>
    <row r="18" spans="2:24" ht="12" customHeight="1">
      <c r="B18" s="173"/>
      <c r="C18" s="174"/>
      <c r="D18" s="174"/>
      <c r="E18" s="174"/>
      <c r="F18" s="174"/>
      <c r="G18" s="174"/>
      <c r="H18" s="174"/>
      <c r="I18" s="174"/>
      <c r="J18" s="174"/>
      <c r="K18" s="174"/>
      <c r="L18" s="174"/>
      <c r="M18" s="174"/>
    </row>
    <row r="19" spans="2:24" ht="21" customHeight="1">
      <c r="B19" s="176" t="s">
        <v>9599</v>
      </c>
      <c r="C19" s="204" t="str">
        <f>IFERROR(VLOOKUP(K2,privadas,6,0),"")</f>
        <v/>
      </c>
      <c r="D19" s="205"/>
      <c r="E19" s="206"/>
      <c r="F19" s="38"/>
      <c r="G19" s="176" t="s">
        <v>9598</v>
      </c>
      <c r="H19" s="207"/>
      <c r="I19" s="208"/>
      <c r="J19" s="208"/>
      <c r="K19" s="208"/>
      <c r="L19" s="208"/>
      <c r="M19" s="209"/>
      <c r="W19" s="20"/>
      <c r="X19" s="18"/>
    </row>
    <row r="20" spans="2:24" ht="12" customHeight="1">
      <c r="B20" s="176"/>
      <c r="C20" s="40"/>
      <c r="D20" s="40"/>
      <c r="E20" s="40"/>
      <c r="F20" s="40"/>
      <c r="G20" s="40"/>
      <c r="H20" s="40"/>
      <c r="I20" s="40"/>
      <c r="J20" s="40"/>
      <c r="K20" s="40"/>
      <c r="L20" s="40"/>
      <c r="M20" s="40"/>
      <c r="W20" s="20"/>
      <c r="X20" s="18"/>
    </row>
    <row r="21" spans="2:24" ht="21" customHeight="1">
      <c r="B21" s="176" t="s">
        <v>15</v>
      </c>
      <c r="C21" s="227"/>
      <c r="D21" s="228"/>
      <c r="E21" s="229"/>
      <c r="G21" s="176" t="s">
        <v>15</v>
      </c>
      <c r="H21" s="227"/>
      <c r="I21" s="228"/>
      <c r="J21" s="228"/>
      <c r="K21" s="228"/>
      <c r="L21" s="228"/>
      <c r="M21" s="229"/>
    </row>
    <row r="22" spans="2:24" s="47" customFormat="1" ht="12" customHeight="1">
      <c r="B22" s="41"/>
      <c r="D22" s="48"/>
      <c r="E22" s="48"/>
      <c r="F22" s="48"/>
      <c r="G22" s="32"/>
      <c r="H22" s="32"/>
      <c r="I22" s="32"/>
      <c r="J22" s="32"/>
      <c r="K22" s="32"/>
      <c r="L22" s="48"/>
      <c r="M22" s="48"/>
      <c r="X22" s="34"/>
    </row>
    <row r="23" spans="2:24" ht="21" customHeight="1">
      <c r="B23" s="176" t="s">
        <v>9602</v>
      </c>
      <c r="C23" s="49"/>
      <c r="E23" s="50"/>
      <c r="G23" s="176" t="s">
        <v>8557</v>
      </c>
      <c r="H23" s="233"/>
      <c r="I23" s="234"/>
      <c r="J23" s="235"/>
    </row>
    <row r="24" spans="2:24" ht="15" customHeight="1">
      <c r="B24" s="20"/>
      <c r="C24" s="40"/>
      <c r="D24" s="40"/>
      <c r="E24" s="40"/>
      <c r="F24" s="40"/>
      <c r="G24" s="40"/>
      <c r="H24" s="40"/>
      <c r="I24" s="40"/>
      <c r="J24" s="40"/>
      <c r="K24" s="40"/>
      <c r="L24" s="40"/>
      <c r="M24" s="40"/>
    </row>
    <row r="25" spans="2:24" ht="15" customHeight="1">
      <c r="B25" s="51"/>
      <c r="C25" s="175"/>
      <c r="D25" s="175"/>
      <c r="E25" s="40"/>
    </row>
    <row r="26" spans="2:24" ht="15.75" customHeight="1">
      <c r="B26" s="20"/>
      <c r="C26" s="26"/>
      <c r="D26" s="26"/>
      <c r="E26" s="26"/>
      <c r="F26" s="26"/>
      <c r="G26" s="52" t="s">
        <v>9172</v>
      </c>
      <c r="H26" s="53"/>
      <c r="I26" s="53"/>
      <c r="J26" s="53"/>
      <c r="K26" s="53"/>
      <c r="L26" s="53"/>
      <c r="M26" s="54"/>
    </row>
    <row r="27" spans="2:24" ht="15.75" customHeight="1">
      <c r="B27" s="20"/>
      <c r="C27" s="26"/>
      <c r="D27" s="26"/>
      <c r="E27" s="26"/>
      <c r="F27" s="26"/>
      <c r="G27" s="213" t="s">
        <v>10007</v>
      </c>
      <c r="H27" s="214"/>
      <c r="I27" s="214"/>
      <c r="J27" s="214"/>
      <c r="K27" s="214"/>
      <c r="L27" s="214"/>
      <c r="M27" s="215"/>
    </row>
    <row r="28" spans="2:24" ht="15.75" customHeight="1">
      <c r="C28" s="197" t="s">
        <v>9600</v>
      </c>
      <c r="D28" s="197"/>
      <c r="E28" s="40"/>
      <c r="G28" s="213"/>
      <c r="H28" s="214"/>
      <c r="I28" s="214"/>
      <c r="J28" s="214"/>
      <c r="K28" s="214"/>
      <c r="L28" s="214"/>
      <c r="M28" s="215"/>
      <c r="N28" s="20"/>
      <c r="X28" s="18"/>
    </row>
    <row r="29" spans="2:24" ht="15.75" customHeight="1">
      <c r="E29" s="40"/>
      <c r="G29" s="213"/>
      <c r="H29" s="214"/>
      <c r="I29" s="214"/>
      <c r="J29" s="214"/>
      <c r="K29" s="214"/>
      <c r="L29" s="214"/>
      <c r="M29" s="215"/>
      <c r="N29" s="20"/>
      <c r="X29" s="18"/>
    </row>
    <row r="30" spans="2:24" ht="15.75" customHeight="1">
      <c r="E30" s="40"/>
      <c r="G30" s="213"/>
      <c r="H30" s="214"/>
      <c r="I30" s="214"/>
      <c r="J30" s="214"/>
      <c r="K30" s="214"/>
      <c r="L30" s="214"/>
      <c r="M30" s="215"/>
      <c r="N30" s="20"/>
      <c r="X30" s="18"/>
    </row>
    <row r="31" spans="2:24" ht="15.75" customHeight="1">
      <c r="E31" s="55"/>
      <c r="G31" s="213"/>
      <c r="H31" s="214"/>
      <c r="I31" s="214"/>
      <c r="J31" s="214"/>
      <c r="K31" s="214"/>
      <c r="L31" s="214"/>
      <c r="M31" s="215"/>
      <c r="N31" s="20"/>
      <c r="X31" s="18"/>
    </row>
    <row r="32" spans="2:24" ht="15.75" customHeight="1">
      <c r="G32" s="216"/>
      <c r="H32" s="217"/>
      <c r="I32" s="217"/>
      <c r="J32" s="217"/>
      <c r="K32" s="217"/>
      <c r="L32" s="217"/>
      <c r="M32" s="218"/>
      <c r="N32" s="20"/>
      <c r="X32" s="18"/>
    </row>
    <row r="33" spans="2:24" ht="15.75" customHeight="1">
      <c r="N33" s="20"/>
      <c r="X33" s="18"/>
    </row>
    <row r="34" spans="2:24" ht="15.75" customHeight="1">
      <c r="B34" s="210" t="s">
        <v>11746</v>
      </c>
      <c r="C34" s="211"/>
      <c r="D34" s="211"/>
      <c r="E34" s="211"/>
      <c r="F34" s="211"/>
      <c r="G34" s="211"/>
      <c r="H34" s="211"/>
      <c r="I34" s="211"/>
      <c r="J34" s="211"/>
      <c r="K34" s="211"/>
      <c r="L34" s="211"/>
      <c r="M34" s="212"/>
      <c r="N34" s="20"/>
      <c r="X34" s="18"/>
    </row>
    <row r="35" spans="2:24" ht="15.75" customHeight="1">
      <c r="B35" s="213"/>
      <c r="C35" s="214"/>
      <c r="D35" s="214"/>
      <c r="E35" s="214"/>
      <c r="F35" s="214"/>
      <c r="G35" s="214"/>
      <c r="H35" s="214"/>
      <c r="I35" s="214"/>
      <c r="J35" s="214"/>
      <c r="K35" s="214"/>
      <c r="L35" s="214"/>
      <c r="M35" s="215"/>
      <c r="N35" s="20"/>
      <c r="X35" s="18"/>
    </row>
    <row r="36" spans="2:24" ht="15.75" customHeight="1">
      <c r="B36" s="216"/>
      <c r="C36" s="217"/>
      <c r="D36" s="217"/>
      <c r="E36" s="217"/>
      <c r="F36" s="217"/>
      <c r="G36" s="217"/>
      <c r="H36" s="217"/>
      <c r="I36" s="217"/>
      <c r="J36" s="217"/>
      <c r="K36" s="217"/>
      <c r="L36" s="217"/>
      <c r="M36" s="218"/>
      <c r="N36" s="20"/>
      <c r="X36" s="18"/>
    </row>
    <row r="37" spans="2:24" ht="14.25" customHeight="1"/>
    <row r="38" spans="2:24" ht="14.25" customHeight="1"/>
    <row r="39" spans="2:24" ht="15" customHeight="1"/>
  </sheetData>
  <sheetProtection password="C70F" sheet="1" objects="1" scenarios="1"/>
  <dataConsolidate/>
  <mergeCells count="18">
    <mergeCell ref="G27:M32"/>
    <mergeCell ref="C28:D28"/>
    <mergeCell ref="B34:M36"/>
    <mergeCell ref="D12:K12"/>
    <mergeCell ref="H21:M21"/>
    <mergeCell ref="H23:J23"/>
    <mergeCell ref="H19:M19"/>
    <mergeCell ref="F14:G14"/>
    <mergeCell ref="K14:M14"/>
    <mergeCell ref="C16:E16"/>
    <mergeCell ref="H16:I16"/>
    <mergeCell ref="C19:E19"/>
    <mergeCell ref="C21:E21"/>
    <mergeCell ref="H2:J3"/>
    <mergeCell ref="K2:M3"/>
    <mergeCell ref="B6:M6"/>
    <mergeCell ref="B7:M8"/>
    <mergeCell ref="C10:J10"/>
  </mergeCells>
  <conditionalFormatting sqref="C14 K14:L14 C10:J10 F14:G14">
    <cfRule type="cellIs" dxfId="48" priority="13" operator="equal">
      <formula>#N/A</formula>
    </cfRule>
  </conditionalFormatting>
  <conditionalFormatting sqref="F11:M11">
    <cfRule type="cellIs" dxfId="47" priority="7" operator="equal">
      <formula>#N/A</formula>
    </cfRule>
  </conditionalFormatting>
  <conditionalFormatting sqref="D12">
    <cfRule type="cellIs" dxfId="46" priority="5" operator="equal">
      <formula>0</formula>
    </cfRule>
    <cfRule type="cellIs" dxfId="45" priority="6" operator="equal">
      <formula>FALSE</formula>
    </cfRule>
  </conditionalFormatting>
  <conditionalFormatting sqref="H16:I16 C16:E16">
    <cfRule type="cellIs" dxfId="44" priority="2" operator="equal">
      <formula>#N/A</formula>
    </cfRule>
  </conditionalFormatting>
  <conditionalFormatting sqref="M12">
    <cfRule type="cellIs" dxfId="43" priority="1" operator="equal">
      <formula>0</formula>
    </cfRule>
  </conditionalFormatting>
  <dataValidations count="2">
    <dataValidation allowBlank="1" showInputMessage="1" showErrorMessage="1" promptTitle="SOLO INSTITUCIONES PÚBLICAS" prompt="Digite unicamente los últimos 4 dígitos del Código Presupuestario." sqref="C11"/>
    <dataValidation type="list" allowBlank="1" showInputMessage="1" showErrorMessage="1" sqref="C10:J10">
      <formula1>lista</formula1>
    </dataValidation>
  </dataValidations>
  <printOptions horizontalCentered="1" verticalCentered="1"/>
  <pageMargins left="0" right="0" top="0.31496062992125984" bottom="0" header="0.15748031496062992" footer="0.15748031496062992"/>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X36"/>
  <sheetViews>
    <sheetView showGridLines="0" showRuler="0" zoomScale="90" zoomScaleNormal="90" workbookViewId="0"/>
  </sheetViews>
  <sheetFormatPr baseColWidth="10" defaultRowHeight="15"/>
  <cols>
    <col min="1" max="1" width="2.85546875" style="18" customWidth="1"/>
    <col min="2" max="2" width="24" style="18" customWidth="1"/>
    <col min="3" max="3" width="25.7109375" style="18" bestFit="1" customWidth="1"/>
    <col min="4" max="4" width="6" style="18" customWidth="1"/>
    <col min="5" max="5" width="11.85546875" style="18" customWidth="1"/>
    <col min="6" max="6" width="2" style="18" customWidth="1"/>
    <col min="7" max="7" width="22.140625" style="18" customWidth="1"/>
    <col min="8" max="8" width="13.42578125" style="18" customWidth="1"/>
    <col min="9" max="9" width="2" style="18" customWidth="1"/>
    <col min="10" max="10" width="12.5703125" style="18" customWidth="1"/>
    <col min="11" max="11" width="11.5703125" style="18" customWidth="1"/>
    <col min="12" max="12" width="0.5703125" style="18" customWidth="1"/>
    <col min="13" max="13" width="16.42578125" style="18" customWidth="1"/>
    <col min="14" max="14" width="11.42578125" style="20"/>
    <col min="15" max="16384" width="11.42578125" style="18"/>
  </cols>
  <sheetData>
    <row r="2" spans="2:14" ht="15.75">
      <c r="B2" s="17" t="s">
        <v>8085</v>
      </c>
      <c r="H2" s="219" t="s">
        <v>1</v>
      </c>
      <c r="I2" s="219"/>
      <c r="J2" s="219"/>
      <c r="K2" s="220" t="str">
        <f>IFERROR(VLOOKUP(C10,codigos_red,3,0),"")</f>
        <v/>
      </c>
      <c r="L2" s="221"/>
      <c r="M2" s="222"/>
      <c r="N2" s="18"/>
    </row>
    <row r="3" spans="2:14" ht="15.75">
      <c r="B3" s="19" t="s">
        <v>8086</v>
      </c>
      <c r="H3" s="219"/>
      <c r="I3" s="219"/>
      <c r="J3" s="219"/>
      <c r="K3" s="223"/>
      <c r="L3" s="224"/>
      <c r="M3" s="225"/>
      <c r="N3" s="18"/>
    </row>
    <row r="4" spans="2:14" ht="15.75">
      <c r="B4" s="19" t="s">
        <v>8087</v>
      </c>
      <c r="H4" s="20"/>
      <c r="I4" s="20"/>
      <c r="J4" s="20"/>
      <c r="K4" s="21" t="s">
        <v>2</v>
      </c>
      <c r="L4" s="22"/>
      <c r="M4" s="22"/>
      <c r="N4" s="18"/>
    </row>
    <row r="5" spans="2:14" ht="15.75">
      <c r="B5" s="19" t="s">
        <v>13934</v>
      </c>
      <c r="L5" s="23"/>
      <c r="M5" s="23"/>
      <c r="N5" s="18"/>
    </row>
    <row r="6" spans="2:14" s="25" customFormat="1" ht="35.25">
      <c r="B6" s="198" t="s">
        <v>12685</v>
      </c>
      <c r="C6" s="198"/>
      <c r="D6" s="198"/>
      <c r="E6" s="198"/>
      <c r="F6" s="198"/>
      <c r="G6" s="198"/>
      <c r="H6" s="198"/>
      <c r="I6" s="198"/>
      <c r="J6" s="198"/>
      <c r="K6" s="198"/>
      <c r="L6" s="198"/>
      <c r="M6" s="198"/>
      <c r="N6" s="24"/>
    </row>
    <row r="7" spans="2:14" ht="15" customHeight="1">
      <c r="B7" s="226" t="s">
        <v>7773</v>
      </c>
      <c r="C7" s="226"/>
      <c r="D7" s="226"/>
      <c r="E7" s="226"/>
      <c r="F7" s="226"/>
      <c r="G7" s="226"/>
      <c r="H7" s="226"/>
      <c r="I7" s="226"/>
      <c r="J7" s="226"/>
      <c r="K7" s="226"/>
      <c r="L7" s="226"/>
      <c r="M7" s="226"/>
    </row>
    <row r="8" spans="2:14" ht="15" customHeight="1">
      <c r="B8" s="226"/>
      <c r="C8" s="226"/>
      <c r="D8" s="226"/>
      <c r="E8" s="226"/>
      <c r="F8" s="226"/>
      <c r="G8" s="226"/>
      <c r="H8" s="226"/>
      <c r="I8" s="226"/>
      <c r="J8" s="226"/>
      <c r="K8" s="226"/>
      <c r="L8" s="226"/>
      <c r="M8" s="226"/>
    </row>
    <row r="9" spans="2:14" s="20" customFormat="1" ht="9" customHeight="1">
      <c r="B9" s="26"/>
      <c r="C9" s="26"/>
      <c r="M9" s="22"/>
    </row>
    <row r="10" spans="2:14" s="20" customFormat="1" ht="32.25" customHeight="1">
      <c r="B10" s="186" t="s">
        <v>12484</v>
      </c>
      <c r="C10" s="240"/>
      <c r="D10" s="241"/>
      <c r="E10" s="241"/>
      <c r="F10" s="241"/>
      <c r="G10" s="241"/>
      <c r="H10" s="241"/>
      <c r="I10" s="242"/>
      <c r="J10" s="28"/>
      <c r="K10" s="27" t="s">
        <v>6500</v>
      </c>
      <c r="M10" s="29" t="str">
        <f>IFERROR(VLOOKUP(C10,codigos_red,2,0),"")</f>
        <v/>
      </c>
    </row>
    <row r="11" spans="2:14" s="34" customFormat="1" ht="12" customHeight="1">
      <c r="B11" s="30"/>
      <c r="C11" s="31"/>
      <c r="D11" s="32"/>
      <c r="E11" s="30"/>
      <c r="F11" s="33"/>
      <c r="G11" s="33"/>
      <c r="H11" s="33"/>
      <c r="I11" s="33"/>
      <c r="J11" s="33"/>
      <c r="K11" s="33"/>
      <c r="L11" s="33"/>
      <c r="M11" s="33"/>
    </row>
    <row r="12" spans="2:14" s="20" customFormat="1" ht="20.25" customHeight="1">
      <c r="B12" s="27" t="s">
        <v>12483</v>
      </c>
      <c r="C12" s="244" t="str">
        <f>IFERROR(VLOOKUP(K2,datos_red,13,0),"")</f>
        <v/>
      </c>
      <c r="D12" s="245"/>
      <c r="E12" s="245"/>
      <c r="F12" s="245"/>
      <c r="G12" s="245"/>
      <c r="H12" s="245"/>
      <c r="I12" s="245"/>
      <c r="J12" s="245"/>
      <c r="K12" s="246"/>
      <c r="L12" s="19"/>
      <c r="M12" s="36" t="str">
        <f>IFERROR(VLOOKUP(K2,datos,11,FALSE),"")</f>
        <v/>
      </c>
    </row>
    <row r="13" spans="2:14" s="20" customFormat="1" ht="19.5" customHeight="1">
      <c r="B13" s="30"/>
      <c r="C13" s="243" t="str">
        <f>IFERROR(IF(C12="XXX","Indicar el nombre de la Red de Cuido",""),"")</f>
        <v/>
      </c>
      <c r="D13" s="243"/>
      <c r="E13" s="243"/>
      <c r="F13" s="243"/>
      <c r="G13" s="243"/>
      <c r="H13" s="243"/>
      <c r="I13" s="243"/>
      <c r="J13" s="243"/>
      <c r="K13" s="243"/>
      <c r="L13" s="38"/>
      <c r="M13" s="38"/>
    </row>
    <row r="14" spans="2:14" s="20" customFormat="1" ht="20.25" customHeight="1">
      <c r="B14" s="176" t="s">
        <v>9597</v>
      </c>
      <c r="C14" s="39" t="str">
        <f>IFERROR(VLOOKUP(K2,datos_red,8,0),"")</f>
        <v/>
      </c>
      <c r="D14" s="18"/>
      <c r="E14" s="176" t="s">
        <v>8</v>
      </c>
      <c r="F14" s="202" t="str">
        <f>IFERROR(VLOOKUP(K2,datos_red,9,0),"")</f>
        <v/>
      </c>
      <c r="G14" s="203"/>
      <c r="H14" s="18"/>
      <c r="I14" s="18"/>
      <c r="J14" s="27" t="s">
        <v>11</v>
      </c>
      <c r="K14" s="204" t="str">
        <f>IFERROR(VLOOKUP(K2,datos_red,6,0),"")</f>
        <v/>
      </c>
      <c r="L14" s="205"/>
      <c r="M14" s="206"/>
    </row>
    <row r="15" spans="2:14" s="20" customFormat="1" ht="12" customHeight="1">
      <c r="B15" s="27"/>
      <c r="C15" s="40"/>
      <c r="D15" s="40"/>
      <c r="E15" s="40"/>
      <c r="F15" s="40"/>
      <c r="G15" s="40"/>
      <c r="H15" s="40"/>
      <c r="I15" s="40"/>
      <c r="J15" s="40"/>
      <c r="K15" s="40"/>
      <c r="L15" s="40"/>
      <c r="M15" s="40"/>
    </row>
    <row r="16" spans="2:14" s="34" customFormat="1" ht="20.25" customHeight="1">
      <c r="B16" s="27" t="s">
        <v>6499</v>
      </c>
      <c r="C16" s="204" t="str">
        <f>IFERROR(VLOOKUP(K2,datos_red,4,0),"")</f>
        <v/>
      </c>
      <c r="D16" s="205"/>
      <c r="E16" s="206"/>
      <c r="F16" s="40"/>
      <c r="G16" s="176" t="s">
        <v>9601</v>
      </c>
      <c r="H16" s="204" t="str">
        <f>IFERROR(VLOOKUP(K2,datos_red,5,0),"")</f>
        <v/>
      </c>
      <c r="I16" s="206"/>
      <c r="J16" s="41"/>
      <c r="K16" s="42"/>
      <c r="L16" s="42"/>
      <c r="M16" s="42"/>
    </row>
    <row r="17" spans="2:24" s="34" customFormat="1" ht="12" customHeight="1">
      <c r="B17" s="43"/>
      <c r="C17" s="43"/>
      <c r="D17" s="43"/>
      <c r="E17" s="43"/>
      <c r="F17" s="43"/>
      <c r="G17" s="43"/>
      <c r="H17" s="43"/>
      <c r="I17" s="43"/>
      <c r="J17" s="44"/>
      <c r="K17" s="45"/>
      <c r="L17" s="45"/>
      <c r="M17" s="45"/>
    </row>
    <row r="18" spans="2:24" s="20" customFormat="1" ht="12" customHeight="1">
      <c r="B18" s="173"/>
      <c r="C18" s="46"/>
      <c r="D18" s="46"/>
      <c r="E18" s="46"/>
      <c r="F18" s="46"/>
      <c r="G18" s="46"/>
      <c r="H18" s="46"/>
      <c r="I18" s="46"/>
      <c r="J18" s="46"/>
      <c r="K18" s="46"/>
      <c r="L18" s="46"/>
      <c r="M18" s="46"/>
    </row>
    <row r="19" spans="2:24" ht="20.25" customHeight="1">
      <c r="B19" s="176" t="s">
        <v>9599</v>
      </c>
      <c r="C19" s="204" t="str">
        <f>IFERROR(VLOOKUP(K2,datos_red,7,0),"")</f>
        <v/>
      </c>
      <c r="D19" s="205"/>
      <c r="E19" s="206"/>
      <c r="F19" s="38"/>
      <c r="G19" s="176" t="s">
        <v>9598</v>
      </c>
      <c r="H19" s="207"/>
      <c r="I19" s="208"/>
      <c r="J19" s="208"/>
      <c r="K19" s="208"/>
      <c r="L19" s="208"/>
      <c r="M19" s="209"/>
      <c r="N19" s="18"/>
      <c r="W19" s="20"/>
    </row>
    <row r="20" spans="2:24" ht="12" customHeight="1">
      <c r="B20" s="176"/>
      <c r="C20" s="40"/>
      <c r="D20" s="40"/>
      <c r="E20" s="40"/>
      <c r="F20" s="40"/>
      <c r="G20" s="40"/>
      <c r="H20" s="40"/>
      <c r="I20" s="40"/>
      <c r="J20" s="40"/>
      <c r="K20" s="40"/>
      <c r="L20" s="40"/>
      <c r="M20" s="40"/>
      <c r="N20" s="18"/>
      <c r="W20" s="20"/>
    </row>
    <row r="21" spans="2:24" ht="20.25" customHeight="1">
      <c r="B21" s="176" t="s">
        <v>15</v>
      </c>
      <c r="C21" s="227"/>
      <c r="D21" s="228"/>
      <c r="E21" s="229"/>
      <c r="G21" s="176" t="s">
        <v>15</v>
      </c>
      <c r="H21" s="227"/>
      <c r="I21" s="228"/>
      <c r="J21" s="228"/>
      <c r="K21" s="228"/>
      <c r="L21" s="228"/>
      <c r="M21" s="229"/>
      <c r="N21" s="18"/>
      <c r="X21" s="20"/>
    </row>
    <row r="22" spans="2:24" s="47" customFormat="1" ht="12" customHeight="1">
      <c r="B22" s="41"/>
      <c r="D22" s="48"/>
      <c r="E22" s="48"/>
      <c r="F22" s="48"/>
      <c r="G22" s="32"/>
      <c r="H22" s="32"/>
      <c r="I22" s="32"/>
      <c r="J22" s="32"/>
      <c r="K22" s="32"/>
      <c r="L22" s="48"/>
      <c r="M22" s="48"/>
      <c r="X22" s="34"/>
    </row>
    <row r="23" spans="2:24" ht="20.25" customHeight="1">
      <c r="B23" s="176" t="s">
        <v>9602</v>
      </c>
      <c r="C23" s="49"/>
      <c r="E23" s="50"/>
      <c r="G23" s="176" t="s">
        <v>8557</v>
      </c>
      <c r="H23" s="233"/>
      <c r="I23" s="234"/>
      <c r="J23" s="235"/>
      <c r="N23" s="18"/>
      <c r="X23" s="20"/>
    </row>
    <row r="24" spans="2:24" ht="15" customHeight="1">
      <c r="B24" s="20"/>
      <c r="C24" s="40"/>
      <c r="D24" s="40"/>
      <c r="E24" s="40"/>
      <c r="F24" s="40"/>
      <c r="G24" s="40"/>
      <c r="H24" s="40"/>
      <c r="I24" s="40"/>
      <c r="J24" s="40"/>
      <c r="K24" s="40"/>
      <c r="L24" s="40"/>
      <c r="M24" s="40"/>
      <c r="N24" s="18"/>
      <c r="X24" s="20"/>
    </row>
    <row r="25" spans="2:24" ht="15" customHeight="1">
      <c r="B25" s="51"/>
      <c r="C25" s="236"/>
      <c r="D25" s="236"/>
      <c r="E25" s="40"/>
      <c r="N25" s="18"/>
      <c r="X25" s="20"/>
    </row>
    <row r="26" spans="2:24" ht="15.75" customHeight="1">
      <c r="B26" s="20"/>
      <c r="C26" s="26"/>
      <c r="D26" s="26"/>
      <c r="E26" s="26"/>
      <c r="F26" s="26"/>
      <c r="G26" s="52" t="s">
        <v>9172</v>
      </c>
      <c r="H26" s="53"/>
      <c r="I26" s="53"/>
      <c r="J26" s="53"/>
      <c r="K26" s="53"/>
      <c r="L26" s="53"/>
      <c r="M26" s="54"/>
      <c r="N26" s="18"/>
      <c r="X26" s="20"/>
    </row>
    <row r="27" spans="2:24" ht="15.75" customHeight="1">
      <c r="B27" s="20"/>
      <c r="C27" s="26"/>
      <c r="D27" s="26"/>
      <c r="E27" s="26"/>
      <c r="F27" s="26"/>
      <c r="G27" s="213" t="s">
        <v>10007</v>
      </c>
      <c r="H27" s="214"/>
      <c r="I27" s="214"/>
      <c r="J27" s="214"/>
      <c r="K27" s="214"/>
      <c r="L27" s="214"/>
      <c r="M27" s="215"/>
      <c r="N27" s="18"/>
      <c r="X27" s="20"/>
    </row>
    <row r="28" spans="2:24" ht="15.75" customHeight="1">
      <c r="C28" s="197" t="s">
        <v>9600</v>
      </c>
      <c r="D28" s="197"/>
      <c r="E28" s="40"/>
      <c r="G28" s="213"/>
      <c r="H28" s="214"/>
      <c r="I28" s="214"/>
      <c r="J28" s="214"/>
      <c r="K28" s="214"/>
      <c r="L28" s="214"/>
      <c r="M28" s="215"/>
    </row>
    <row r="29" spans="2:24" ht="15.75" customHeight="1">
      <c r="E29" s="40"/>
      <c r="G29" s="213"/>
      <c r="H29" s="214"/>
      <c r="I29" s="214"/>
      <c r="J29" s="214"/>
      <c r="K29" s="214"/>
      <c r="L29" s="214"/>
      <c r="M29" s="215"/>
    </row>
    <row r="30" spans="2:24" ht="15.75" customHeight="1">
      <c r="E30" s="40"/>
      <c r="G30" s="213"/>
      <c r="H30" s="214"/>
      <c r="I30" s="214"/>
      <c r="J30" s="214"/>
      <c r="K30" s="214"/>
      <c r="L30" s="214"/>
      <c r="M30" s="215"/>
    </row>
    <row r="31" spans="2:24" ht="15.75" customHeight="1">
      <c r="E31" s="55"/>
      <c r="G31" s="213"/>
      <c r="H31" s="214"/>
      <c r="I31" s="214"/>
      <c r="J31" s="214"/>
      <c r="K31" s="214"/>
      <c r="L31" s="214"/>
      <c r="M31" s="215"/>
    </row>
    <row r="32" spans="2:24" ht="15.75" customHeight="1">
      <c r="G32" s="216"/>
      <c r="H32" s="217"/>
      <c r="I32" s="217"/>
      <c r="J32" s="217"/>
      <c r="K32" s="217"/>
      <c r="L32" s="217"/>
      <c r="M32" s="218"/>
    </row>
    <row r="33" spans="2:13" ht="15.75" customHeight="1"/>
    <row r="34" spans="2:13" ht="15.75" customHeight="1">
      <c r="B34" s="210" t="s">
        <v>11746</v>
      </c>
      <c r="C34" s="211"/>
      <c r="D34" s="211"/>
      <c r="E34" s="211"/>
      <c r="F34" s="211"/>
      <c r="G34" s="211"/>
      <c r="H34" s="211"/>
      <c r="I34" s="211"/>
      <c r="J34" s="211"/>
      <c r="K34" s="211"/>
      <c r="L34" s="211"/>
      <c r="M34" s="212"/>
    </row>
    <row r="35" spans="2:13" ht="15.75" customHeight="1">
      <c r="B35" s="213"/>
      <c r="C35" s="214"/>
      <c r="D35" s="214"/>
      <c r="E35" s="214"/>
      <c r="F35" s="214"/>
      <c r="G35" s="214"/>
      <c r="H35" s="214"/>
      <c r="I35" s="214"/>
      <c r="J35" s="214"/>
      <c r="K35" s="214"/>
      <c r="L35" s="214"/>
      <c r="M35" s="215"/>
    </row>
    <row r="36" spans="2:13" ht="15.75" customHeight="1">
      <c r="B36" s="216"/>
      <c r="C36" s="217"/>
      <c r="D36" s="217"/>
      <c r="E36" s="217"/>
      <c r="F36" s="217"/>
      <c r="G36" s="217"/>
      <c r="H36" s="217"/>
      <c r="I36" s="217"/>
      <c r="J36" s="217"/>
      <c r="K36" s="217"/>
      <c r="L36" s="217"/>
      <c r="M36" s="218"/>
    </row>
  </sheetData>
  <sheetProtection password="C70F" sheet="1" objects="1" scenarios="1"/>
  <dataConsolidate/>
  <mergeCells count="20">
    <mergeCell ref="H2:J3"/>
    <mergeCell ref="K2:M3"/>
    <mergeCell ref="B6:M6"/>
    <mergeCell ref="B7:M8"/>
    <mergeCell ref="C12:K12"/>
    <mergeCell ref="B34:M36"/>
    <mergeCell ref="C10:I10"/>
    <mergeCell ref="C21:E21"/>
    <mergeCell ref="H21:M21"/>
    <mergeCell ref="H23:J23"/>
    <mergeCell ref="C25:D25"/>
    <mergeCell ref="G27:M32"/>
    <mergeCell ref="C28:D28"/>
    <mergeCell ref="F14:G14"/>
    <mergeCell ref="K14:M14"/>
    <mergeCell ref="C16:E16"/>
    <mergeCell ref="H16:I16"/>
    <mergeCell ref="C19:E19"/>
    <mergeCell ref="H19:M19"/>
    <mergeCell ref="C13:K13"/>
  </mergeCells>
  <conditionalFormatting sqref="H16:I16 C14 K14:L14 C16:E16 F14:G14 F11:M11 C10 J10">
    <cfRule type="cellIs" dxfId="42" priority="6" operator="equal">
      <formula>#N/A</formula>
    </cfRule>
  </conditionalFormatting>
  <conditionalFormatting sqref="C12">
    <cfRule type="cellIs" dxfId="41" priority="3" operator="equal">
      <formula>0</formula>
    </cfRule>
    <cfRule type="cellIs" dxfId="40" priority="4" operator="equal">
      <formula>FALSE</formula>
    </cfRule>
  </conditionalFormatting>
  <conditionalFormatting sqref="M12">
    <cfRule type="cellIs" dxfId="39" priority="2" operator="equal">
      <formula>0</formula>
    </cfRule>
  </conditionalFormatting>
  <conditionalFormatting sqref="C12:K12">
    <cfRule type="cellIs" dxfId="38" priority="1" operator="equal">
      <formula>"XXX"</formula>
    </cfRule>
  </conditionalFormatting>
  <dataValidations count="3">
    <dataValidation allowBlank="1" showInputMessage="1" showErrorMessage="1" promptTitle="SOLO INSTIT. CON CÓDIGO PRESUP." prompt="Digite unicamente los últimos 4 dígitos del Código Presupuestario." sqref="C11"/>
    <dataValidation type="list" allowBlank="1" showErrorMessage="1" sqref="C10:I10">
      <formula1>red</formula1>
    </dataValidation>
    <dataValidation allowBlank="1" showErrorMessage="1" promptTitle="SOLO INSTIT. CON CÓDIGO PRESUP." prompt="Digite unicamente los últimos 4 dígitos del Código Presupuestario." sqref="M10"/>
  </dataValidations>
  <printOptions horizontalCentered="1" verticalCentered="1"/>
  <pageMargins left="0" right="0" top="0.31496062992125984" bottom="0" header="0.15748031496062992" footer="0.15748031496062992"/>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V36"/>
  <sheetViews>
    <sheetView showGridLines="0" zoomScale="90" zoomScaleNormal="90" workbookViewId="0"/>
  </sheetViews>
  <sheetFormatPr baseColWidth="10" defaultRowHeight="15"/>
  <cols>
    <col min="1" max="1" width="35" style="57" customWidth="1"/>
    <col min="2" max="4" width="7.28515625" style="57" customWidth="1"/>
    <col min="5" max="19" width="7" style="57" customWidth="1"/>
    <col min="20" max="257" width="11.42578125" style="57"/>
    <col min="258" max="259" width="8.85546875" style="57" customWidth="1"/>
    <col min="260" max="260" width="36.85546875" style="57" customWidth="1"/>
    <col min="261" max="263" width="7.28515625" style="57" customWidth="1"/>
    <col min="264" max="275" width="7" style="57" customWidth="1"/>
    <col min="276" max="513" width="11.42578125" style="57"/>
    <col min="514" max="515" width="8.85546875" style="57" customWidth="1"/>
    <col min="516" max="516" width="36.85546875" style="57" customWidth="1"/>
    <col min="517" max="519" width="7.28515625" style="57" customWidth="1"/>
    <col min="520" max="531" width="7" style="57" customWidth="1"/>
    <col min="532" max="769" width="11.42578125" style="57"/>
    <col min="770" max="771" width="8.85546875" style="57" customWidth="1"/>
    <col min="772" max="772" width="36.85546875" style="57" customWidth="1"/>
    <col min="773" max="775" width="7.28515625" style="57" customWidth="1"/>
    <col min="776" max="787" width="7" style="57" customWidth="1"/>
    <col min="788" max="1025" width="11.42578125" style="57"/>
    <col min="1026" max="1027" width="8.85546875" style="57" customWidth="1"/>
    <col min="1028" max="1028" width="36.85546875" style="57" customWidth="1"/>
    <col min="1029" max="1031" width="7.28515625" style="57" customWidth="1"/>
    <col min="1032" max="1043" width="7" style="57" customWidth="1"/>
    <col min="1044" max="1281" width="11.42578125" style="57"/>
    <col min="1282" max="1283" width="8.85546875" style="57" customWidth="1"/>
    <col min="1284" max="1284" width="36.85546875" style="57" customWidth="1"/>
    <col min="1285" max="1287" width="7.28515625" style="57" customWidth="1"/>
    <col min="1288" max="1299" width="7" style="57" customWidth="1"/>
    <col min="1300" max="1537" width="11.42578125" style="57"/>
    <col min="1538" max="1539" width="8.85546875" style="57" customWidth="1"/>
    <col min="1540" max="1540" width="36.85546875" style="57" customWidth="1"/>
    <col min="1541" max="1543" width="7.28515625" style="57" customWidth="1"/>
    <col min="1544" max="1555" width="7" style="57" customWidth="1"/>
    <col min="1556" max="1793" width="11.42578125" style="57"/>
    <col min="1794" max="1795" width="8.85546875" style="57" customWidth="1"/>
    <col min="1796" max="1796" width="36.85546875" style="57" customWidth="1"/>
    <col min="1797" max="1799" width="7.28515625" style="57" customWidth="1"/>
    <col min="1800" max="1811" width="7" style="57" customWidth="1"/>
    <col min="1812" max="2049" width="11.42578125" style="57"/>
    <col min="2050" max="2051" width="8.85546875" style="57" customWidth="1"/>
    <col min="2052" max="2052" width="36.85546875" style="57" customWidth="1"/>
    <col min="2053" max="2055" width="7.28515625" style="57" customWidth="1"/>
    <col min="2056" max="2067" width="7" style="57" customWidth="1"/>
    <col min="2068" max="2305" width="11.42578125" style="57"/>
    <col min="2306" max="2307" width="8.85546875" style="57" customWidth="1"/>
    <col min="2308" max="2308" width="36.85546875" style="57" customWidth="1"/>
    <col min="2309" max="2311" width="7.28515625" style="57" customWidth="1"/>
    <col min="2312" max="2323" width="7" style="57" customWidth="1"/>
    <col min="2324" max="2561" width="11.42578125" style="57"/>
    <col min="2562" max="2563" width="8.85546875" style="57" customWidth="1"/>
    <col min="2564" max="2564" width="36.85546875" style="57" customWidth="1"/>
    <col min="2565" max="2567" width="7.28515625" style="57" customWidth="1"/>
    <col min="2568" max="2579" width="7" style="57" customWidth="1"/>
    <col min="2580" max="2817" width="11.42578125" style="57"/>
    <col min="2818" max="2819" width="8.85546875" style="57" customWidth="1"/>
    <col min="2820" max="2820" width="36.85546875" style="57" customWidth="1"/>
    <col min="2821" max="2823" width="7.28515625" style="57" customWidth="1"/>
    <col min="2824" max="2835" width="7" style="57" customWidth="1"/>
    <col min="2836" max="3073" width="11.42578125" style="57"/>
    <col min="3074" max="3075" width="8.85546875" style="57" customWidth="1"/>
    <col min="3076" max="3076" width="36.85546875" style="57" customWidth="1"/>
    <col min="3077" max="3079" width="7.28515625" style="57" customWidth="1"/>
    <col min="3080" max="3091" width="7" style="57" customWidth="1"/>
    <col min="3092" max="3329" width="11.42578125" style="57"/>
    <col min="3330" max="3331" width="8.85546875" style="57" customWidth="1"/>
    <col min="3332" max="3332" width="36.85546875" style="57" customWidth="1"/>
    <col min="3333" max="3335" width="7.28515625" style="57" customWidth="1"/>
    <col min="3336" max="3347" width="7" style="57" customWidth="1"/>
    <col min="3348" max="3585" width="11.42578125" style="57"/>
    <col min="3586" max="3587" width="8.85546875" style="57" customWidth="1"/>
    <col min="3588" max="3588" width="36.85546875" style="57" customWidth="1"/>
    <col min="3589" max="3591" width="7.28515625" style="57" customWidth="1"/>
    <col min="3592" max="3603" width="7" style="57" customWidth="1"/>
    <col min="3604" max="3841" width="11.42578125" style="57"/>
    <col min="3842" max="3843" width="8.85546875" style="57" customWidth="1"/>
    <col min="3844" max="3844" width="36.85546875" style="57" customWidth="1"/>
    <col min="3845" max="3847" width="7.28515625" style="57" customWidth="1"/>
    <col min="3848" max="3859" width="7" style="57" customWidth="1"/>
    <col min="3860" max="4097" width="11.42578125" style="57"/>
    <col min="4098" max="4099" width="8.85546875" style="57" customWidth="1"/>
    <col min="4100" max="4100" width="36.85546875" style="57" customWidth="1"/>
    <col min="4101" max="4103" width="7.28515625" style="57" customWidth="1"/>
    <col min="4104" max="4115" width="7" style="57" customWidth="1"/>
    <col min="4116" max="4353" width="11.42578125" style="57"/>
    <col min="4354" max="4355" width="8.85546875" style="57" customWidth="1"/>
    <col min="4356" max="4356" width="36.85546875" style="57" customWidth="1"/>
    <col min="4357" max="4359" width="7.28515625" style="57" customWidth="1"/>
    <col min="4360" max="4371" width="7" style="57" customWidth="1"/>
    <col min="4372" max="4609" width="11.42578125" style="57"/>
    <col min="4610" max="4611" width="8.85546875" style="57" customWidth="1"/>
    <col min="4612" max="4612" width="36.85546875" style="57" customWidth="1"/>
    <col min="4613" max="4615" width="7.28515625" style="57" customWidth="1"/>
    <col min="4616" max="4627" width="7" style="57" customWidth="1"/>
    <col min="4628" max="4865" width="11.42578125" style="57"/>
    <col min="4866" max="4867" width="8.85546875" style="57" customWidth="1"/>
    <col min="4868" max="4868" width="36.85546875" style="57" customWidth="1"/>
    <col min="4869" max="4871" width="7.28515625" style="57" customWidth="1"/>
    <col min="4872" max="4883" width="7" style="57" customWidth="1"/>
    <col min="4884" max="5121" width="11.42578125" style="57"/>
    <col min="5122" max="5123" width="8.85546875" style="57" customWidth="1"/>
    <col min="5124" max="5124" width="36.85546875" style="57" customWidth="1"/>
    <col min="5125" max="5127" width="7.28515625" style="57" customWidth="1"/>
    <col min="5128" max="5139" width="7" style="57" customWidth="1"/>
    <col min="5140" max="5377" width="11.42578125" style="57"/>
    <col min="5378" max="5379" width="8.85546875" style="57" customWidth="1"/>
    <col min="5380" max="5380" width="36.85546875" style="57" customWidth="1"/>
    <col min="5381" max="5383" width="7.28515625" style="57" customWidth="1"/>
    <col min="5384" max="5395" width="7" style="57" customWidth="1"/>
    <col min="5396" max="5633" width="11.42578125" style="57"/>
    <col min="5634" max="5635" width="8.85546875" style="57" customWidth="1"/>
    <col min="5636" max="5636" width="36.85546875" style="57" customWidth="1"/>
    <col min="5637" max="5639" width="7.28515625" style="57" customWidth="1"/>
    <col min="5640" max="5651" width="7" style="57" customWidth="1"/>
    <col min="5652" max="5889" width="11.42578125" style="57"/>
    <col min="5890" max="5891" width="8.85546875" style="57" customWidth="1"/>
    <col min="5892" max="5892" width="36.85546875" style="57" customWidth="1"/>
    <col min="5893" max="5895" width="7.28515625" style="57" customWidth="1"/>
    <col min="5896" max="5907" width="7" style="57" customWidth="1"/>
    <col min="5908" max="6145" width="11.42578125" style="57"/>
    <col min="6146" max="6147" width="8.85546875" style="57" customWidth="1"/>
    <col min="6148" max="6148" width="36.85546875" style="57" customWidth="1"/>
    <col min="6149" max="6151" width="7.28515625" style="57" customWidth="1"/>
    <col min="6152" max="6163" width="7" style="57" customWidth="1"/>
    <col min="6164" max="6401" width="11.42578125" style="57"/>
    <col min="6402" max="6403" width="8.85546875" style="57" customWidth="1"/>
    <col min="6404" max="6404" width="36.85546875" style="57" customWidth="1"/>
    <col min="6405" max="6407" width="7.28515625" style="57" customWidth="1"/>
    <col min="6408" max="6419" width="7" style="57" customWidth="1"/>
    <col min="6420" max="6657" width="11.42578125" style="57"/>
    <col min="6658" max="6659" width="8.85546875" style="57" customWidth="1"/>
    <col min="6660" max="6660" width="36.85546875" style="57" customWidth="1"/>
    <col min="6661" max="6663" width="7.28515625" style="57" customWidth="1"/>
    <col min="6664" max="6675" width="7" style="57" customWidth="1"/>
    <col min="6676" max="6913" width="11.42578125" style="57"/>
    <col min="6914" max="6915" width="8.85546875" style="57" customWidth="1"/>
    <col min="6916" max="6916" width="36.85546875" style="57" customWidth="1"/>
    <col min="6917" max="6919" width="7.28515625" style="57" customWidth="1"/>
    <col min="6920" max="6931" width="7" style="57" customWidth="1"/>
    <col min="6932" max="7169" width="11.42578125" style="57"/>
    <col min="7170" max="7171" width="8.85546875" style="57" customWidth="1"/>
    <col min="7172" max="7172" width="36.85546875" style="57" customWidth="1"/>
    <col min="7173" max="7175" width="7.28515625" style="57" customWidth="1"/>
    <col min="7176" max="7187" width="7" style="57" customWidth="1"/>
    <col min="7188" max="7425" width="11.42578125" style="57"/>
    <col min="7426" max="7427" width="8.85546875" style="57" customWidth="1"/>
    <col min="7428" max="7428" width="36.85546875" style="57" customWidth="1"/>
    <col min="7429" max="7431" width="7.28515625" style="57" customWidth="1"/>
    <col min="7432" max="7443" width="7" style="57" customWidth="1"/>
    <col min="7444" max="7681" width="11.42578125" style="57"/>
    <col min="7682" max="7683" width="8.85546875" style="57" customWidth="1"/>
    <col min="7684" max="7684" width="36.85546875" style="57" customWidth="1"/>
    <col min="7685" max="7687" width="7.28515625" style="57" customWidth="1"/>
    <col min="7688" max="7699" width="7" style="57" customWidth="1"/>
    <col min="7700" max="7937" width="11.42578125" style="57"/>
    <col min="7938" max="7939" width="8.85546875" style="57" customWidth="1"/>
    <col min="7940" max="7940" width="36.85546875" style="57" customWidth="1"/>
    <col min="7941" max="7943" width="7.28515625" style="57" customWidth="1"/>
    <col min="7944" max="7955" width="7" style="57" customWidth="1"/>
    <col min="7956" max="8193" width="11.42578125" style="57"/>
    <col min="8194" max="8195" width="8.85546875" style="57" customWidth="1"/>
    <col min="8196" max="8196" width="36.85546875" style="57" customWidth="1"/>
    <col min="8197" max="8199" width="7.28515625" style="57" customWidth="1"/>
    <col min="8200" max="8211" width="7" style="57" customWidth="1"/>
    <col min="8212" max="8449" width="11.42578125" style="57"/>
    <col min="8450" max="8451" width="8.85546875" style="57" customWidth="1"/>
    <col min="8452" max="8452" width="36.85546875" style="57" customWidth="1"/>
    <col min="8453" max="8455" width="7.28515625" style="57" customWidth="1"/>
    <col min="8456" max="8467" width="7" style="57" customWidth="1"/>
    <col min="8468" max="8705" width="11.42578125" style="57"/>
    <col min="8706" max="8707" width="8.85546875" style="57" customWidth="1"/>
    <col min="8708" max="8708" width="36.85546875" style="57" customWidth="1"/>
    <col min="8709" max="8711" width="7.28515625" style="57" customWidth="1"/>
    <col min="8712" max="8723" width="7" style="57" customWidth="1"/>
    <col min="8724" max="8961" width="11.42578125" style="57"/>
    <col min="8962" max="8963" width="8.85546875" style="57" customWidth="1"/>
    <col min="8964" max="8964" width="36.85546875" style="57" customWidth="1"/>
    <col min="8965" max="8967" width="7.28515625" style="57" customWidth="1"/>
    <col min="8968" max="8979" width="7" style="57" customWidth="1"/>
    <col min="8980" max="9217" width="11.42578125" style="57"/>
    <col min="9218" max="9219" width="8.85546875" style="57" customWidth="1"/>
    <col min="9220" max="9220" width="36.85546875" style="57" customWidth="1"/>
    <col min="9221" max="9223" width="7.28515625" style="57" customWidth="1"/>
    <col min="9224" max="9235" width="7" style="57" customWidth="1"/>
    <col min="9236" max="9473" width="11.42578125" style="57"/>
    <col min="9474" max="9475" width="8.85546875" style="57" customWidth="1"/>
    <col min="9476" max="9476" width="36.85546875" style="57" customWidth="1"/>
    <col min="9477" max="9479" width="7.28515625" style="57" customWidth="1"/>
    <col min="9480" max="9491" width="7" style="57" customWidth="1"/>
    <col min="9492" max="9729" width="11.42578125" style="57"/>
    <col min="9730" max="9731" width="8.85546875" style="57" customWidth="1"/>
    <col min="9732" max="9732" width="36.85546875" style="57" customWidth="1"/>
    <col min="9733" max="9735" width="7.28515625" style="57" customWidth="1"/>
    <col min="9736" max="9747" width="7" style="57" customWidth="1"/>
    <col min="9748" max="9985" width="11.42578125" style="57"/>
    <col min="9986" max="9987" width="8.85546875" style="57" customWidth="1"/>
    <col min="9988" max="9988" width="36.85546875" style="57" customWidth="1"/>
    <col min="9989" max="9991" width="7.28515625" style="57" customWidth="1"/>
    <col min="9992" max="10003" width="7" style="57" customWidth="1"/>
    <col min="10004" max="10241" width="11.42578125" style="57"/>
    <col min="10242" max="10243" width="8.85546875" style="57" customWidth="1"/>
    <col min="10244" max="10244" width="36.85546875" style="57" customWidth="1"/>
    <col min="10245" max="10247" width="7.28515625" style="57" customWidth="1"/>
    <col min="10248" max="10259" width="7" style="57" customWidth="1"/>
    <col min="10260" max="10497" width="11.42578125" style="57"/>
    <col min="10498" max="10499" width="8.85546875" style="57" customWidth="1"/>
    <col min="10500" max="10500" width="36.85546875" style="57" customWidth="1"/>
    <col min="10501" max="10503" width="7.28515625" style="57" customWidth="1"/>
    <col min="10504" max="10515" width="7" style="57" customWidth="1"/>
    <col min="10516" max="10753" width="11.42578125" style="57"/>
    <col min="10754" max="10755" width="8.85546875" style="57" customWidth="1"/>
    <col min="10756" max="10756" width="36.85546875" style="57" customWidth="1"/>
    <col min="10757" max="10759" width="7.28515625" style="57" customWidth="1"/>
    <col min="10760" max="10771" width="7" style="57" customWidth="1"/>
    <col min="10772" max="11009" width="11.42578125" style="57"/>
    <col min="11010" max="11011" width="8.85546875" style="57" customWidth="1"/>
    <col min="11012" max="11012" width="36.85546875" style="57" customWidth="1"/>
    <col min="11013" max="11015" width="7.28515625" style="57" customWidth="1"/>
    <col min="11016" max="11027" width="7" style="57" customWidth="1"/>
    <col min="11028" max="11265" width="11.42578125" style="57"/>
    <col min="11266" max="11267" width="8.85546875" style="57" customWidth="1"/>
    <col min="11268" max="11268" width="36.85546875" style="57" customWidth="1"/>
    <col min="11269" max="11271" width="7.28515625" style="57" customWidth="1"/>
    <col min="11272" max="11283" width="7" style="57" customWidth="1"/>
    <col min="11284" max="11521" width="11.42578125" style="57"/>
    <col min="11522" max="11523" width="8.85546875" style="57" customWidth="1"/>
    <col min="11524" max="11524" width="36.85546875" style="57" customWidth="1"/>
    <col min="11525" max="11527" width="7.28515625" style="57" customWidth="1"/>
    <col min="11528" max="11539" width="7" style="57" customWidth="1"/>
    <col min="11540" max="11777" width="11.42578125" style="57"/>
    <col min="11778" max="11779" width="8.85546875" style="57" customWidth="1"/>
    <col min="11780" max="11780" width="36.85546875" style="57" customWidth="1"/>
    <col min="11781" max="11783" width="7.28515625" style="57" customWidth="1"/>
    <col min="11784" max="11795" width="7" style="57" customWidth="1"/>
    <col min="11796" max="12033" width="11.42578125" style="57"/>
    <col min="12034" max="12035" width="8.85546875" style="57" customWidth="1"/>
    <col min="12036" max="12036" width="36.85546875" style="57" customWidth="1"/>
    <col min="12037" max="12039" width="7.28515625" style="57" customWidth="1"/>
    <col min="12040" max="12051" width="7" style="57" customWidth="1"/>
    <col min="12052" max="12289" width="11.42578125" style="57"/>
    <col min="12290" max="12291" width="8.85546875" style="57" customWidth="1"/>
    <col min="12292" max="12292" width="36.85546875" style="57" customWidth="1"/>
    <col min="12293" max="12295" width="7.28515625" style="57" customWidth="1"/>
    <col min="12296" max="12307" width="7" style="57" customWidth="1"/>
    <col min="12308" max="12545" width="11.42578125" style="57"/>
    <col min="12546" max="12547" width="8.85546875" style="57" customWidth="1"/>
    <col min="12548" max="12548" width="36.85546875" style="57" customWidth="1"/>
    <col min="12549" max="12551" width="7.28515625" style="57" customWidth="1"/>
    <col min="12552" max="12563" width="7" style="57" customWidth="1"/>
    <col min="12564" max="12801" width="11.42578125" style="57"/>
    <col min="12802" max="12803" width="8.85546875" style="57" customWidth="1"/>
    <col min="12804" max="12804" width="36.85546875" style="57" customWidth="1"/>
    <col min="12805" max="12807" width="7.28515625" style="57" customWidth="1"/>
    <col min="12808" max="12819" width="7" style="57" customWidth="1"/>
    <col min="12820" max="13057" width="11.42578125" style="57"/>
    <col min="13058" max="13059" width="8.85546875" style="57" customWidth="1"/>
    <col min="13060" max="13060" width="36.85546875" style="57" customWidth="1"/>
    <col min="13061" max="13063" width="7.28515625" style="57" customWidth="1"/>
    <col min="13064" max="13075" width="7" style="57" customWidth="1"/>
    <col min="13076" max="13313" width="11.42578125" style="57"/>
    <col min="13314" max="13315" width="8.85546875" style="57" customWidth="1"/>
    <col min="13316" max="13316" width="36.85546875" style="57" customWidth="1"/>
    <col min="13317" max="13319" width="7.28515625" style="57" customWidth="1"/>
    <col min="13320" max="13331" width="7" style="57" customWidth="1"/>
    <col min="13332" max="13569" width="11.42578125" style="57"/>
    <col min="13570" max="13571" width="8.85546875" style="57" customWidth="1"/>
    <col min="13572" max="13572" width="36.85546875" style="57" customWidth="1"/>
    <col min="13573" max="13575" width="7.28515625" style="57" customWidth="1"/>
    <col min="13576" max="13587" width="7" style="57" customWidth="1"/>
    <col min="13588" max="13825" width="11.42578125" style="57"/>
    <col min="13826" max="13827" width="8.85546875" style="57" customWidth="1"/>
    <col min="13828" max="13828" width="36.85546875" style="57" customWidth="1"/>
    <col min="13829" max="13831" width="7.28515625" style="57" customWidth="1"/>
    <col min="13832" max="13843" width="7" style="57" customWidth="1"/>
    <col min="13844" max="14081" width="11.42578125" style="57"/>
    <col min="14082" max="14083" width="8.85546875" style="57" customWidth="1"/>
    <col min="14084" max="14084" width="36.85546875" style="57" customWidth="1"/>
    <col min="14085" max="14087" width="7.28515625" style="57" customWidth="1"/>
    <col min="14088" max="14099" width="7" style="57" customWidth="1"/>
    <col min="14100" max="14337" width="11.42578125" style="57"/>
    <col min="14338" max="14339" width="8.85546875" style="57" customWidth="1"/>
    <col min="14340" max="14340" width="36.85546875" style="57" customWidth="1"/>
    <col min="14341" max="14343" width="7.28515625" style="57" customWidth="1"/>
    <col min="14344" max="14355" width="7" style="57" customWidth="1"/>
    <col min="14356" max="14593" width="11.42578125" style="57"/>
    <col min="14594" max="14595" width="8.85546875" style="57" customWidth="1"/>
    <col min="14596" max="14596" width="36.85546875" style="57" customWidth="1"/>
    <col min="14597" max="14599" width="7.28515625" style="57" customWidth="1"/>
    <col min="14600" max="14611" width="7" style="57" customWidth="1"/>
    <col min="14612" max="14849" width="11.42578125" style="57"/>
    <col min="14850" max="14851" width="8.85546875" style="57" customWidth="1"/>
    <col min="14852" max="14852" width="36.85546875" style="57" customWidth="1"/>
    <col min="14853" max="14855" width="7.28515625" style="57" customWidth="1"/>
    <col min="14856" max="14867" width="7" style="57" customWidth="1"/>
    <col min="14868" max="15105" width="11.42578125" style="57"/>
    <col min="15106" max="15107" width="8.85546875" style="57" customWidth="1"/>
    <col min="15108" max="15108" width="36.85546875" style="57" customWidth="1"/>
    <col min="15109" max="15111" width="7.28515625" style="57" customWidth="1"/>
    <col min="15112" max="15123" width="7" style="57" customWidth="1"/>
    <col min="15124" max="15361" width="11.42578125" style="57"/>
    <col min="15362" max="15363" width="8.85546875" style="57" customWidth="1"/>
    <col min="15364" max="15364" width="36.85546875" style="57" customWidth="1"/>
    <col min="15365" max="15367" width="7.28515625" style="57" customWidth="1"/>
    <col min="15368" max="15379" width="7" style="57" customWidth="1"/>
    <col min="15380" max="15617" width="11.42578125" style="57"/>
    <col min="15618" max="15619" width="8.85546875" style="57" customWidth="1"/>
    <col min="15620" max="15620" width="36.85546875" style="57" customWidth="1"/>
    <col min="15621" max="15623" width="7.28515625" style="57" customWidth="1"/>
    <col min="15624" max="15635" width="7" style="57" customWidth="1"/>
    <col min="15636" max="15873" width="11.42578125" style="57"/>
    <col min="15874" max="15875" width="8.85546875" style="57" customWidth="1"/>
    <col min="15876" max="15876" width="36.85546875" style="57" customWidth="1"/>
    <col min="15877" max="15879" width="7.28515625" style="57" customWidth="1"/>
    <col min="15880" max="15891" width="7" style="57" customWidth="1"/>
    <col min="15892" max="16129" width="11.42578125" style="57"/>
    <col min="16130" max="16131" width="8.85546875" style="57" customWidth="1"/>
    <col min="16132" max="16132" width="36.85546875" style="57" customWidth="1"/>
    <col min="16133" max="16135" width="7.28515625" style="57" customWidth="1"/>
    <col min="16136" max="16147" width="7" style="57" customWidth="1"/>
    <col min="16148" max="16384" width="11.42578125" style="57"/>
  </cols>
  <sheetData>
    <row r="1" spans="1:22" ht="18.75">
      <c r="A1" s="132" t="s">
        <v>8558</v>
      </c>
      <c r="B1" s="132"/>
      <c r="C1" s="132"/>
      <c r="D1" s="132"/>
      <c r="E1" s="132"/>
      <c r="F1" s="132"/>
      <c r="G1" s="132"/>
      <c r="H1" s="132"/>
      <c r="I1" s="132"/>
      <c r="J1" s="132"/>
      <c r="K1" s="132"/>
      <c r="L1" s="132"/>
      <c r="M1" s="132"/>
      <c r="N1" s="132"/>
      <c r="P1" s="132"/>
      <c r="Q1" s="132"/>
      <c r="R1" s="132"/>
      <c r="S1" s="133" t="str">
        <f>'Portada 1-con Código Presup.'!K2:K2</f>
        <v/>
      </c>
    </row>
    <row r="2" spans="1:22" ht="18.75">
      <c r="A2" s="132" t="s">
        <v>9173</v>
      </c>
      <c r="B2" s="132"/>
      <c r="C2" s="132"/>
      <c r="D2" s="132"/>
      <c r="E2" s="132"/>
      <c r="F2" s="132"/>
      <c r="G2" s="132"/>
      <c r="H2" s="132"/>
      <c r="I2" s="132"/>
      <c r="J2" s="132"/>
      <c r="K2" s="132"/>
      <c r="L2" s="132"/>
      <c r="M2" s="132"/>
      <c r="N2" s="132"/>
      <c r="P2" s="132"/>
      <c r="Q2" s="132"/>
      <c r="R2" s="132"/>
      <c r="S2" s="133" t="str">
        <f>'Portada 2-sin Código Presup.'!K2:K2</f>
        <v/>
      </c>
    </row>
    <row r="3" spans="1:22" ht="20.25" thickBot="1">
      <c r="A3" s="188" t="s">
        <v>13935</v>
      </c>
      <c r="B3" s="134"/>
      <c r="C3" s="134"/>
      <c r="D3" s="134"/>
      <c r="E3" s="134"/>
      <c r="F3" s="134"/>
      <c r="G3" s="134"/>
      <c r="H3" s="134"/>
      <c r="I3" s="134"/>
      <c r="J3" s="134"/>
      <c r="K3" s="134"/>
      <c r="L3" s="134"/>
      <c r="M3" s="134"/>
      <c r="N3" s="134"/>
      <c r="O3" s="134"/>
      <c r="P3" s="134"/>
      <c r="Q3" s="134"/>
      <c r="R3" s="134"/>
      <c r="S3" s="134"/>
    </row>
    <row r="4" spans="1:22" ht="21" customHeight="1" thickTop="1" thickBot="1">
      <c r="A4" s="292" t="s">
        <v>9174</v>
      </c>
      <c r="B4" s="295" t="s">
        <v>0</v>
      </c>
      <c r="C4" s="296"/>
      <c r="D4" s="296"/>
      <c r="E4" s="308" t="s">
        <v>6834</v>
      </c>
      <c r="F4" s="309"/>
      <c r="G4" s="309"/>
      <c r="H4" s="309"/>
      <c r="I4" s="309"/>
      <c r="J4" s="309"/>
      <c r="K4" s="309"/>
      <c r="L4" s="309"/>
      <c r="M4" s="309"/>
      <c r="N4" s="309"/>
      <c r="O4" s="309"/>
      <c r="P4" s="310"/>
      <c r="Q4" s="299" t="s">
        <v>11741</v>
      </c>
      <c r="R4" s="300"/>
      <c r="S4" s="300"/>
    </row>
    <row r="5" spans="1:22" ht="21.75" customHeight="1">
      <c r="A5" s="293"/>
      <c r="B5" s="297"/>
      <c r="C5" s="298"/>
      <c r="D5" s="298"/>
      <c r="E5" s="311" t="s">
        <v>11742</v>
      </c>
      <c r="F5" s="303"/>
      <c r="G5" s="303"/>
      <c r="H5" s="312" t="s">
        <v>6835</v>
      </c>
      <c r="I5" s="313"/>
      <c r="J5" s="314"/>
      <c r="K5" s="312" t="s">
        <v>6836</v>
      </c>
      <c r="L5" s="313"/>
      <c r="M5" s="314"/>
      <c r="N5" s="303" t="s">
        <v>11743</v>
      </c>
      <c r="O5" s="303"/>
      <c r="P5" s="304"/>
      <c r="Q5" s="301"/>
      <c r="R5" s="302"/>
      <c r="S5" s="302"/>
    </row>
    <row r="6" spans="1:22" ht="31.5" customHeight="1" thickBot="1">
      <c r="A6" s="294"/>
      <c r="B6" s="135" t="s">
        <v>0</v>
      </c>
      <c r="C6" s="136" t="s">
        <v>9586</v>
      </c>
      <c r="D6" s="137" t="s">
        <v>9587</v>
      </c>
      <c r="E6" s="138" t="s">
        <v>0</v>
      </c>
      <c r="F6" s="136" t="s">
        <v>9586</v>
      </c>
      <c r="G6" s="137" t="s">
        <v>9587</v>
      </c>
      <c r="H6" s="138" t="s">
        <v>0</v>
      </c>
      <c r="I6" s="136" t="s">
        <v>9586</v>
      </c>
      <c r="J6" s="137" t="s">
        <v>9587</v>
      </c>
      <c r="K6" s="138" t="s">
        <v>0</v>
      </c>
      <c r="L6" s="136" t="s">
        <v>9586</v>
      </c>
      <c r="M6" s="137" t="s">
        <v>9587</v>
      </c>
      <c r="N6" s="139" t="s">
        <v>0</v>
      </c>
      <c r="O6" s="136" t="s">
        <v>9586</v>
      </c>
      <c r="P6" s="137" t="s">
        <v>9587</v>
      </c>
      <c r="Q6" s="138" t="s">
        <v>0</v>
      </c>
      <c r="R6" s="136" t="s">
        <v>9586</v>
      </c>
      <c r="S6" s="137" t="s">
        <v>9587</v>
      </c>
    </row>
    <row r="7" spans="1:22" ht="28.5" customHeight="1" thickTop="1" thickBot="1">
      <c r="A7" s="140" t="s">
        <v>11744</v>
      </c>
      <c r="B7" s="141">
        <f>+C7+D7</f>
        <v>0</v>
      </c>
      <c r="C7" s="142">
        <f>+F7+I7+L7+O7+R7</f>
        <v>0</v>
      </c>
      <c r="D7" s="143">
        <f>+G7+J7+M7+P7+S7</f>
        <v>0</v>
      </c>
      <c r="E7" s="144">
        <f>+F7+G7</f>
        <v>0</v>
      </c>
      <c r="F7" s="145"/>
      <c r="G7" s="146"/>
      <c r="H7" s="144">
        <f>+I7+J7</f>
        <v>0</v>
      </c>
      <c r="I7" s="145"/>
      <c r="J7" s="147"/>
      <c r="K7" s="144">
        <f>+L7+M7</f>
        <v>0</v>
      </c>
      <c r="L7" s="145"/>
      <c r="M7" s="147"/>
      <c r="N7" s="143">
        <f>+O7+P7</f>
        <v>0</v>
      </c>
      <c r="O7" s="145"/>
      <c r="P7" s="147"/>
      <c r="Q7" s="144">
        <f>+R7+S7</f>
        <v>0</v>
      </c>
      <c r="R7" s="145"/>
      <c r="S7" s="146"/>
    </row>
    <row r="8" spans="1:22" ht="14.25" customHeight="1">
      <c r="A8" s="148" t="s">
        <v>9176</v>
      </c>
      <c r="B8" s="315">
        <f t="shared" ref="B8:B17" si="0">+C8+D8</f>
        <v>0</v>
      </c>
      <c r="C8" s="317">
        <f t="shared" ref="C8:C17" si="1">+F8+I8+L8+O8+R8</f>
        <v>0</v>
      </c>
      <c r="D8" s="319">
        <f t="shared" ref="D8:D17" si="2">+G8+J8+M8+P8+S8</f>
        <v>0</v>
      </c>
      <c r="E8" s="306">
        <f t="shared" ref="E8:E17" si="3">+F8+G8</f>
        <v>0</v>
      </c>
      <c r="F8" s="320"/>
      <c r="G8" s="305"/>
      <c r="H8" s="306">
        <f t="shared" ref="H8:H17" si="4">+I8+J8</f>
        <v>0</v>
      </c>
      <c r="I8" s="307"/>
      <c r="J8" s="262"/>
      <c r="K8" s="306">
        <f t="shared" ref="K8:K17" si="5">+L8+M8</f>
        <v>0</v>
      </c>
      <c r="L8" s="307"/>
      <c r="M8" s="262"/>
      <c r="N8" s="264">
        <f t="shared" ref="N8:N17" si="6">+O8+P8</f>
        <v>0</v>
      </c>
      <c r="O8" s="260"/>
      <c r="P8" s="262"/>
      <c r="Q8" s="258">
        <f t="shared" ref="Q8:Q17" si="7">+R8+S8</f>
        <v>0</v>
      </c>
      <c r="R8" s="260"/>
      <c r="S8" s="256"/>
      <c r="T8" s="149"/>
      <c r="U8" s="149"/>
      <c r="V8" s="149"/>
    </row>
    <row r="9" spans="1:22" ht="18" customHeight="1">
      <c r="A9" s="177" t="s">
        <v>11747</v>
      </c>
      <c r="B9" s="316">
        <f t="shared" si="0"/>
        <v>0</v>
      </c>
      <c r="C9" s="318">
        <f t="shared" si="1"/>
        <v>0</v>
      </c>
      <c r="D9" s="287">
        <f t="shared" si="2"/>
        <v>0</v>
      </c>
      <c r="E9" s="289">
        <f t="shared" si="3"/>
        <v>0</v>
      </c>
      <c r="F9" s="321"/>
      <c r="G9" s="279"/>
      <c r="H9" s="289">
        <f t="shared" si="4"/>
        <v>0</v>
      </c>
      <c r="I9" s="288"/>
      <c r="J9" s="286"/>
      <c r="K9" s="289">
        <f t="shared" si="5"/>
        <v>0</v>
      </c>
      <c r="L9" s="288"/>
      <c r="M9" s="286"/>
      <c r="N9" s="287">
        <f t="shared" si="6"/>
        <v>0</v>
      </c>
      <c r="O9" s="288"/>
      <c r="P9" s="286"/>
      <c r="Q9" s="289">
        <f t="shared" si="7"/>
        <v>0</v>
      </c>
      <c r="R9" s="288"/>
      <c r="S9" s="279"/>
      <c r="T9" s="149"/>
      <c r="U9" s="149"/>
      <c r="V9" s="149"/>
    </row>
    <row r="10" spans="1:22">
      <c r="A10" s="150" t="s">
        <v>9176</v>
      </c>
      <c r="B10" s="280">
        <f t="shared" si="0"/>
        <v>0</v>
      </c>
      <c r="C10" s="282">
        <f t="shared" si="1"/>
        <v>0</v>
      </c>
      <c r="D10" s="284">
        <f t="shared" si="2"/>
        <v>0</v>
      </c>
      <c r="E10" s="275">
        <f t="shared" si="3"/>
        <v>0</v>
      </c>
      <c r="F10" s="290"/>
      <c r="G10" s="277"/>
      <c r="H10" s="275">
        <f t="shared" si="4"/>
        <v>0</v>
      </c>
      <c r="I10" s="267"/>
      <c r="J10" s="273"/>
      <c r="K10" s="275">
        <f t="shared" si="5"/>
        <v>0</v>
      </c>
      <c r="L10" s="267"/>
      <c r="M10" s="273"/>
      <c r="N10" s="284">
        <f t="shared" si="6"/>
        <v>0</v>
      </c>
      <c r="O10" s="267"/>
      <c r="P10" s="273"/>
      <c r="Q10" s="275">
        <f t="shared" si="7"/>
        <v>0</v>
      </c>
      <c r="R10" s="267"/>
      <c r="S10" s="277"/>
      <c r="T10" s="149"/>
      <c r="U10" s="149"/>
      <c r="V10" s="149"/>
    </row>
    <row r="11" spans="1:22" ht="18" customHeight="1">
      <c r="A11" s="178" t="s">
        <v>11748</v>
      </c>
      <c r="B11" s="281">
        <f t="shared" si="0"/>
        <v>0</v>
      </c>
      <c r="C11" s="283">
        <f t="shared" si="1"/>
        <v>0</v>
      </c>
      <c r="D11" s="285">
        <f t="shared" si="2"/>
        <v>0</v>
      </c>
      <c r="E11" s="276">
        <f t="shared" si="3"/>
        <v>0</v>
      </c>
      <c r="F11" s="291"/>
      <c r="G11" s="278"/>
      <c r="H11" s="276">
        <f t="shared" si="4"/>
        <v>0</v>
      </c>
      <c r="I11" s="268"/>
      <c r="J11" s="274"/>
      <c r="K11" s="276">
        <f t="shared" si="5"/>
        <v>0</v>
      </c>
      <c r="L11" s="268"/>
      <c r="M11" s="274"/>
      <c r="N11" s="285">
        <f t="shared" si="6"/>
        <v>0</v>
      </c>
      <c r="O11" s="268"/>
      <c r="P11" s="274"/>
      <c r="Q11" s="276">
        <f t="shared" si="7"/>
        <v>0</v>
      </c>
      <c r="R11" s="268"/>
      <c r="S11" s="278"/>
    </row>
    <row r="12" spans="1:22">
      <c r="A12" s="151" t="s">
        <v>9177</v>
      </c>
      <c r="B12" s="269">
        <f t="shared" si="0"/>
        <v>0</v>
      </c>
      <c r="C12" s="271">
        <f t="shared" si="1"/>
        <v>0</v>
      </c>
      <c r="D12" s="264">
        <f t="shared" si="2"/>
        <v>0</v>
      </c>
      <c r="E12" s="258">
        <f>+F12+G12</f>
        <v>0</v>
      </c>
      <c r="F12" s="260"/>
      <c r="G12" s="256"/>
      <c r="H12" s="258">
        <f t="shared" si="4"/>
        <v>0</v>
      </c>
      <c r="I12" s="260"/>
      <c r="J12" s="262"/>
      <c r="K12" s="258">
        <f t="shared" si="5"/>
        <v>0</v>
      </c>
      <c r="L12" s="260"/>
      <c r="M12" s="262"/>
      <c r="N12" s="264">
        <f t="shared" si="6"/>
        <v>0</v>
      </c>
      <c r="O12" s="260"/>
      <c r="P12" s="262"/>
      <c r="Q12" s="258">
        <f t="shared" si="7"/>
        <v>0</v>
      </c>
      <c r="R12" s="260"/>
      <c r="S12" s="256"/>
    </row>
    <row r="13" spans="1:22" ht="18" customHeight="1">
      <c r="A13" s="177" t="s">
        <v>11749</v>
      </c>
      <c r="B13" s="316">
        <f t="shared" si="0"/>
        <v>0</v>
      </c>
      <c r="C13" s="318">
        <f t="shared" si="1"/>
        <v>0</v>
      </c>
      <c r="D13" s="287">
        <f t="shared" si="2"/>
        <v>0</v>
      </c>
      <c r="E13" s="289">
        <f t="shared" si="3"/>
        <v>0</v>
      </c>
      <c r="F13" s="288"/>
      <c r="G13" s="279"/>
      <c r="H13" s="289">
        <f t="shared" si="4"/>
        <v>0</v>
      </c>
      <c r="I13" s="288"/>
      <c r="J13" s="286"/>
      <c r="K13" s="289">
        <f t="shared" si="5"/>
        <v>0</v>
      </c>
      <c r="L13" s="288"/>
      <c r="M13" s="286"/>
      <c r="N13" s="287">
        <f t="shared" si="6"/>
        <v>0</v>
      </c>
      <c r="O13" s="288"/>
      <c r="P13" s="286"/>
      <c r="Q13" s="289">
        <f t="shared" si="7"/>
        <v>0</v>
      </c>
      <c r="R13" s="288"/>
      <c r="S13" s="279"/>
    </row>
    <row r="14" spans="1:22">
      <c r="A14" s="152" t="s">
        <v>9177</v>
      </c>
      <c r="B14" s="280">
        <f t="shared" si="0"/>
        <v>0</v>
      </c>
      <c r="C14" s="282">
        <f t="shared" si="1"/>
        <v>0</v>
      </c>
      <c r="D14" s="284">
        <f t="shared" si="2"/>
        <v>0</v>
      </c>
      <c r="E14" s="275">
        <f>+F14+G14</f>
        <v>0</v>
      </c>
      <c r="F14" s="267"/>
      <c r="G14" s="277"/>
      <c r="H14" s="275">
        <f t="shared" si="4"/>
        <v>0</v>
      </c>
      <c r="I14" s="267"/>
      <c r="J14" s="273"/>
      <c r="K14" s="275">
        <f t="shared" si="5"/>
        <v>0</v>
      </c>
      <c r="L14" s="267"/>
      <c r="M14" s="273"/>
      <c r="N14" s="284">
        <f t="shared" si="6"/>
        <v>0</v>
      </c>
      <c r="O14" s="267"/>
      <c r="P14" s="273"/>
      <c r="Q14" s="275">
        <f t="shared" si="7"/>
        <v>0</v>
      </c>
      <c r="R14" s="267"/>
      <c r="S14" s="277"/>
    </row>
    <row r="15" spans="1:22" ht="18" customHeight="1">
      <c r="A15" s="179" t="s">
        <v>9178</v>
      </c>
      <c r="B15" s="281">
        <f t="shared" si="0"/>
        <v>0</v>
      </c>
      <c r="C15" s="283">
        <f t="shared" si="1"/>
        <v>0</v>
      </c>
      <c r="D15" s="285">
        <f t="shared" si="2"/>
        <v>0</v>
      </c>
      <c r="E15" s="276">
        <f t="shared" si="3"/>
        <v>0</v>
      </c>
      <c r="F15" s="268"/>
      <c r="G15" s="278"/>
      <c r="H15" s="276">
        <f t="shared" si="4"/>
        <v>0</v>
      </c>
      <c r="I15" s="268"/>
      <c r="J15" s="274"/>
      <c r="K15" s="276">
        <f t="shared" si="5"/>
        <v>0</v>
      </c>
      <c r="L15" s="268"/>
      <c r="M15" s="274"/>
      <c r="N15" s="285">
        <f t="shared" si="6"/>
        <v>0</v>
      </c>
      <c r="O15" s="268"/>
      <c r="P15" s="274"/>
      <c r="Q15" s="276">
        <f t="shared" si="7"/>
        <v>0</v>
      </c>
      <c r="R15" s="268"/>
      <c r="S15" s="278"/>
    </row>
    <row r="16" spans="1:22">
      <c r="A16" s="151" t="s">
        <v>9177</v>
      </c>
      <c r="B16" s="269">
        <f t="shared" si="0"/>
        <v>0</v>
      </c>
      <c r="C16" s="271">
        <f>+F16+I16+L16+O16+R16</f>
        <v>0</v>
      </c>
      <c r="D16" s="264">
        <f>+G16+J16+M16+P16+S16</f>
        <v>0</v>
      </c>
      <c r="E16" s="258">
        <f>+F16+G16</f>
        <v>0</v>
      </c>
      <c r="F16" s="260"/>
      <c r="G16" s="256"/>
      <c r="H16" s="258">
        <f t="shared" si="4"/>
        <v>0</v>
      </c>
      <c r="I16" s="260"/>
      <c r="J16" s="262"/>
      <c r="K16" s="258">
        <f t="shared" si="5"/>
        <v>0</v>
      </c>
      <c r="L16" s="260"/>
      <c r="M16" s="262"/>
      <c r="N16" s="264">
        <f t="shared" si="6"/>
        <v>0</v>
      </c>
      <c r="O16" s="260"/>
      <c r="P16" s="262"/>
      <c r="Q16" s="258">
        <f t="shared" si="7"/>
        <v>0</v>
      </c>
      <c r="R16" s="260"/>
      <c r="S16" s="256"/>
    </row>
    <row r="17" spans="1:19" ht="18" customHeight="1" thickBot="1">
      <c r="A17" s="180" t="s">
        <v>11750</v>
      </c>
      <c r="B17" s="270">
        <f t="shared" si="0"/>
        <v>0</v>
      </c>
      <c r="C17" s="272">
        <f t="shared" si="1"/>
        <v>0</v>
      </c>
      <c r="D17" s="265">
        <f t="shared" si="2"/>
        <v>0</v>
      </c>
      <c r="E17" s="259">
        <f t="shared" si="3"/>
        <v>0</v>
      </c>
      <c r="F17" s="261"/>
      <c r="G17" s="257"/>
      <c r="H17" s="259">
        <f t="shared" si="4"/>
        <v>0</v>
      </c>
      <c r="I17" s="261"/>
      <c r="J17" s="263"/>
      <c r="K17" s="259">
        <f t="shared" si="5"/>
        <v>0</v>
      </c>
      <c r="L17" s="261"/>
      <c r="M17" s="263"/>
      <c r="N17" s="265">
        <f t="shared" si="6"/>
        <v>0</v>
      </c>
      <c r="O17" s="261"/>
      <c r="P17" s="263"/>
      <c r="Q17" s="259">
        <f t="shared" si="7"/>
        <v>0</v>
      </c>
      <c r="R17" s="261"/>
      <c r="S17" s="257"/>
    </row>
    <row r="18" spans="1:19" ht="24.75" customHeight="1" thickBot="1">
      <c r="A18" s="153" t="s">
        <v>11745</v>
      </c>
      <c r="B18" s="154">
        <f>+C18+D18</f>
        <v>0</v>
      </c>
      <c r="C18" s="155">
        <f>(C7+C8+C10)-(C12+C14+C16)</f>
        <v>0</v>
      </c>
      <c r="D18" s="156">
        <f>(D7+D8+D10)-(D12+D14+D16)</f>
        <v>0</v>
      </c>
      <c r="E18" s="157">
        <f>+F18+G18</f>
        <v>0</v>
      </c>
      <c r="F18" s="155">
        <f>(F7+F8+F10)-(F12+F14+F16)</f>
        <v>0</v>
      </c>
      <c r="G18" s="156">
        <f>(G7+G8+G10)-(G12+G14+G16)</f>
        <v>0</v>
      </c>
      <c r="H18" s="157">
        <f>+I18+J18</f>
        <v>0</v>
      </c>
      <c r="I18" s="155">
        <f>(I7+I8+I10)-(I12+I14+I16)</f>
        <v>0</v>
      </c>
      <c r="J18" s="158">
        <f>(J7+J8+J10)-(J12+J14+J16)</f>
        <v>0</v>
      </c>
      <c r="K18" s="157">
        <f>+L18+M18</f>
        <v>0</v>
      </c>
      <c r="L18" s="155">
        <f>(L7+L8+L10)-(L12+L14+L16)</f>
        <v>0</v>
      </c>
      <c r="M18" s="158">
        <f>(M7+M8+M10)-(M12+M14+M16)</f>
        <v>0</v>
      </c>
      <c r="N18" s="159">
        <f>+O18+P18</f>
        <v>0</v>
      </c>
      <c r="O18" s="155">
        <f>(O7+O8+O10)-(O12+O14+O16)</f>
        <v>0</v>
      </c>
      <c r="P18" s="158">
        <f>(P7+P8+P10)-(P12+P14+P16)</f>
        <v>0</v>
      </c>
      <c r="Q18" s="160">
        <f>+R18+S18</f>
        <v>0</v>
      </c>
      <c r="R18" s="155">
        <f>(R7+R8+R10)-(R12+R14+R16)</f>
        <v>0</v>
      </c>
      <c r="S18" s="156">
        <f>(S7+S8+S10)-(S12+S14+S16)</f>
        <v>0</v>
      </c>
    </row>
    <row r="19" spans="1:19" ht="19.5" customHeight="1" thickTop="1">
      <c r="C19" s="161"/>
      <c r="D19" s="161"/>
      <c r="E19" s="266" t="str">
        <f>IF(OR(E18&lt;0,F18&lt;0,G18&lt;0,H18&lt;0,I18&lt;0,J18&lt;0,K18&lt;0,L18&lt;0,M18&lt;0,N18&lt;0,O18&lt;0,P18&lt;0,Q18&lt;0,R18&lt;0,S18&lt;0),"VERIFICAR. La Matrícula Actual no puede ser negativa.","")</f>
        <v/>
      </c>
      <c r="F19" s="266"/>
      <c r="G19" s="266"/>
      <c r="H19" s="266"/>
      <c r="I19" s="266"/>
      <c r="J19" s="266"/>
      <c r="K19" s="266"/>
      <c r="L19" s="266"/>
      <c r="M19" s="266"/>
      <c r="N19" s="266"/>
      <c r="O19" s="266"/>
      <c r="P19" s="266"/>
      <c r="Q19" s="266"/>
      <c r="R19" s="266"/>
      <c r="S19" s="266"/>
    </row>
    <row r="20" spans="1:19" ht="15.75">
      <c r="A20" s="163" t="s">
        <v>9179</v>
      </c>
      <c r="B20" s="162"/>
      <c r="C20" s="162"/>
      <c r="D20" s="162"/>
      <c r="E20" s="162"/>
      <c r="F20" s="162"/>
      <c r="G20" s="162"/>
      <c r="H20" s="162"/>
      <c r="I20" s="162"/>
      <c r="J20" s="162"/>
      <c r="K20" s="162"/>
      <c r="L20" s="162"/>
      <c r="M20" s="162"/>
      <c r="N20" s="162"/>
      <c r="O20" s="162"/>
      <c r="P20" s="162"/>
      <c r="Q20" s="162"/>
      <c r="R20" s="162"/>
      <c r="S20" s="162"/>
    </row>
    <row r="21" spans="1:19" ht="16.5" customHeight="1">
      <c r="A21" s="183" t="s">
        <v>9589</v>
      </c>
      <c r="B21" s="166"/>
      <c r="C21" s="164"/>
      <c r="D21" s="164"/>
      <c r="E21" s="164"/>
      <c r="F21" s="165"/>
      <c r="G21" s="165"/>
      <c r="H21" s="165"/>
      <c r="I21" s="165"/>
      <c r="J21" s="165"/>
      <c r="K21" s="165"/>
      <c r="L21" s="165"/>
      <c r="M21" s="165"/>
      <c r="N21" s="165"/>
      <c r="O21" s="165"/>
      <c r="P21" s="165"/>
      <c r="Q21" s="165"/>
      <c r="R21" s="165"/>
      <c r="S21" s="165"/>
    </row>
    <row r="22" spans="1:19">
      <c r="A22" s="183" t="s">
        <v>9590</v>
      </c>
      <c r="B22" s="166"/>
      <c r="C22" s="166"/>
      <c r="D22" s="166"/>
      <c r="E22" s="166"/>
      <c r="F22" s="166"/>
      <c r="G22" s="166"/>
      <c r="H22" s="166"/>
      <c r="I22" s="166"/>
      <c r="J22" s="166"/>
      <c r="K22" s="166"/>
      <c r="L22" s="166"/>
      <c r="M22" s="166"/>
      <c r="N22" s="166"/>
      <c r="O22" s="166"/>
      <c r="P22" s="166"/>
      <c r="Q22" s="166"/>
      <c r="R22" s="166"/>
      <c r="S22" s="166"/>
    </row>
    <row r="23" spans="1:19">
      <c r="A23" s="184" t="s">
        <v>9591</v>
      </c>
      <c r="B23" s="167"/>
      <c r="C23" s="167"/>
      <c r="D23" s="167"/>
      <c r="E23" s="167"/>
      <c r="F23" s="167"/>
      <c r="G23" s="167"/>
      <c r="H23" s="167"/>
      <c r="I23" s="167"/>
      <c r="J23" s="167"/>
      <c r="K23" s="167"/>
      <c r="L23" s="167"/>
      <c r="M23" s="167"/>
      <c r="N23" s="167"/>
      <c r="O23" s="167"/>
      <c r="P23" s="167"/>
      <c r="Q23" s="167"/>
      <c r="R23" s="167"/>
      <c r="S23" s="167"/>
    </row>
    <row r="24" spans="1:19">
      <c r="A24" s="184" t="s">
        <v>12686</v>
      </c>
      <c r="B24" s="167"/>
      <c r="C24" s="167"/>
      <c r="D24" s="167"/>
      <c r="E24" s="167"/>
      <c r="F24" s="167"/>
      <c r="G24" s="167"/>
      <c r="H24" s="167"/>
      <c r="I24" s="167"/>
      <c r="J24" s="167"/>
      <c r="K24" s="167"/>
      <c r="L24" s="167"/>
      <c r="M24" s="167"/>
      <c r="N24" s="167"/>
      <c r="O24" s="167"/>
      <c r="P24" s="167"/>
      <c r="Q24" s="167"/>
      <c r="R24" s="167"/>
      <c r="S24" s="167"/>
    </row>
    <row r="25" spans="1:19">
      <c r="A25" s="184" t="s">
        <v>12687</v>
      </c>
      <c r="B25" s="167"/>
      <c r="C25" s="167"/>
      <c r="D25" s="167"/>
      <c r="E25" s="167"/>
      <c r="F25" s="167"/>
      <c r="G25" s="167"/>
      <c r="H25" s="167"/>
      <c r="I25" s="167"/>
      <c r="J25" s="167"/>
      <c r="K25" s="167"/>
      <c r="L25" s="167"/>
      <c r="M25" s="167"/>
      <c r="N25" s="167"/>
      <c r="O25" s="167"/>
      <c r="P25" s="167"/>
      <c r="Q25" s="167"/>
      <c r="R25" s="167"/>
      <c r="S25" s="167"/>
    </row>
    <row r="26" spans="1:19">
      <c r="A26" s="184" t="s">
        <v>12688</v>
      </c>
      <c r="B26" s="167"/>
      <c r="C26" s="167"/>
      <c r="D26" s="167"/>
      <c r="E26" s="167"/>
      <c r="F26" s="167"/>
      <c r="G26" s="167"/>
      <c r="H26" s="167"/>
      <c r="I26" s="167"/>
      <c r="J26" s="167"/>
      <c r="K26" s="167"/>
      <c r="L26" s="167"/>
      <c r="M26" s="167"/>
      <c r="N26" s="167"/>
      <c r="O26" s="167"/>
      <c r="P26" s="167"/>
      <c r="Q26" s="167"/>
      <c r="R26" s="167"/>
      <c r="S26" s="167"/>
    </row>
    <row r="27" spans="1:19">
      <c r="A27" s="184" t="s">
        <v>9592</v>
      </c>
      <c r="B27" s="167"/>
      <c r="C27" s="167"/>
      <c r="D27" s="167"/>
      <c r="E27" s="167"/>
      <c r="F27" s="167"/>
      <c r="G27" s="167"/>
      <c r="H27" s="167"/>
      <c r="I27" s="167"/>
      <c r="J27" s="167"/>
      <c r="K27" s="167"/>
      <c r="L27" s="167"/>
      <c r="M27" s="167"/>
      <c r="N27" s="167"/>
      <c r="O27" s="167"/>
      <c r="P27" s="167"/>
      <c r="Q27" s="167"/>
      <c r="R27" s="167"/>
      <c r="S27" s="167"/>
    </row>
    <row r="28" spans="1:19">
      <c r="A28" s="185" t="s">
        <v>10008</v>
      </c>
      <c r="B28" s="167"/>
      <c r="C28" s="167"/>
      <c r="D28" s="167"/>
      <c r="E28" s="167"/>
      <c r="F28" s="167"/>
      <c r="G28" s="167"/>
      <c r="H28" s="167"/>
      <c r="I28" s="167"/>
      <c r="J28" s="167"/>
      <c r="K28" s="167"/>
      <c r="L28" s="167"/>
      <c r="M28" s="167"/>
      <c r="N28" s="167"/>
      <c r="O28" s="167"/>
      <c r="P28" s="167"/>
      <c r="Q28" s="167"/>
      <c r="R28" s="167"/>
      <c r="S28" s="167"/>
    </row>
    <row r="29" spans="1:19">
      <c r="A29" s="184" t="s">
        <v>11751</v>
      </c>
      <c r="B29" s="167"/>
      <c r="C29" s="167"/>
      <c r="D29" s="167"/>
      <c r="E29" s="167"/>
      <c r="F29" s="167"/>
      <c r="G29" s="167"/>
      <c r="H29" s="167"/>
      <c r="I29" s="167"/>
      <c r="J29" s="167"/>
      <c r="K29" s="167"/>
      <c r="L29" s="167"/>
      <c r="M29" s="167"/>
      <c r="N29" s="167"/>
      <c r="O29" s="167"/>
      <c r="P29" s="167"/>
      <c r="Q29" s="167"/>
      <c r="R29" s="167"/>
      <c r="S29" s="167"/>
    </row>
    <row r="30" spans="1:19">
      <c r="A30" s="168"/>
    </row>
    <row r="31" spans="1:19" ht="15.75">
      <c r="A31" s="82" t="s">
        <v>9595</v>
      </c>
      <c r="B31" s="82"/>
      <c r="C31" s="83"/>
      <c r="D31" s="84"/>
      <c r="E31" s="84"/>
    </row>
    <row r="32" spans="1:19" ht="18.75" customHeight="1">
      <c r="A32" s="247"/>
      <c r="B32" s="248"/>
      <c r="C32" s="248"/>
      <c r="D32" s="248"/>
      <c r="E32" s="248"/>
      <c r="F32" s="248"/>
      <c r="G32" s="248"/>
      <c r="H32" s="248"/>
      <c r="I32" s="248"/>
      <c r="J32" s="248"/>
      <c r="K32" s="248"/>
      <c r="L32" s="248"/>
      <c r="M32" s="248"/>
      <c r="N32" s="248"/>
      <c r="O32" s="248"/>
      <c r="P32" s="248"/>
      <c r="Q32" s="248"/>
      <c r="R32" s="248"/>
      <c r="S32" s="249"/>
    </row>
    <row r="33" spans="1:19" ht="18.75" customHeight="1">
      <c r="A33" s="250"/>
      <c r="B33" s="251"/>
      <c r="C33" s="251"/>
      <c r="D33" s="251"/>
      <c r="E33" s="251"/>
      <c r="F33" s="251"/>
      <c r="G33" s="251"/>
      <c r="H33" s="251"/>
      <c r="I33" s="251"/>
      <c r="J33" s="251"/>
      <c r="K33" s="251"/>
      <c r="L33" s="251"/>
      <c r="M33" s="251"/>
      <c r="N33" s="251"/>
      <c r="O33" s="251"/>
      <c r="P33" s="251"/>
      <c r="Q33" s="251"/>
      <c r="R33" s="251"/>
      <c r="S33" s="252"/>
    </row>
    <row r="34" spans="1:19" ht="18.75" customHeight="1">
      <c r="A34" s="250"/>
      <c r="B34" s="251"/>
      <c r="C34" s="251"/>
      <c r="D34" s="251"/>
      <c r="E34" s="251"/>
      <c r="F34" s="251"/>
      <c r="G34" s="251"/>
      <c r="H34" s="251"/>
      <c r="I34" s="251"/>
      <c r="J34" s="251"/>
      <c r="K34" s="251"/>
      <c r="L34" s="251"/>
      <c r="M34" s="251"/>
      <c r="N34" s="251"/>
      <c r="O34" s="251"/>
      <c r="P34" s="251"/>
      <c r="Q34" s="251"/>
      <c r="R34" s="251"/>
      <c r="S34" s="252"/>
    </row>
    <row r="35" spans="1:19" ht="18.75" customHeight="1">
      <c r="A35" s="250"/>
      <c r="B35" s="251"/>
      <c r="C35" s="251"/>
      <c r="D35" s="251"/>
      <c r="E35" s="251"/>
      <c r="F35" s="251"/>
      <c r="G35" s="251"/>
      <c r="H35" s="251"/>
      <c r="I35" s="251"/>
      <c r="J35" s="251"/>
      <c r="K35" s="251"/>
      <c r="L35" s="251"/>
      <c r="M35" s="251"/>
      <c r="N35" s="251"/>
      <c r="O35" s="251"/>
      <c r="P35" s="251"/>
      <c r="Q35" s="251"/>
      <c r="R35" s="251"/>
      <c r="S35" s="252"/>
    </row>
    <row r="36" spans="1:19" ht="18.75" customHeight="1">
      <c r="A36" s="253"/>
      <c r="B36" s="254"/>
      <c r="C36" s="254"/>
      <c r="D36" s="254"/>
      <c r="E36" s="254"/>
      <c r="F36" s="254"/>
      <c r="G36" s="254"/>
      <c r="H36" s="254"/>
      <c r="I36" s="254"/>
      <c r="J36" s="254"/>
      <c r="K36" s="254"/>
      <c r="L36" s="254"/>
      <c r="M36" s="254"/>
      <c r="N36" s="254"/>
      <c r="O36" s="254"/>
      <c r="P36" s="254"/>
      <c r="Q36" s="254"/>
      <c r="R36" s="254"/>
      <c r="S36" s="255"/>
    </row>
  </sheetData>
  <sheetProtection password="C70F" sheet="1" objects="1" scenarios="1"/>
  <mergeCells count="100">
    <mergeCell ref="G12:G13"/>
    <mergeCell ref="K12:K13"/>
    <mergeCell ref="B12:B13"/>
    <mergeCell ref="C12:C13"/>
    <mergeCell ref="D12:D13"/>
    <mergeCell ref="E12:E13"/>
    <mergeCell ref="F12:F13"/>
    <mergeCell ref="Q12:Q13"/>
    <mergeCell ref="R12:R13"/>
    <mergeCell ref="R10:R11"/>
    <mergeCell ref="S10:S11"/>
    <mergeCell ref="B8:B9"/>
    <mergeCell ref="C8:C9"/>
    <mergeCell ref="D8:D9"/>
    <mergeCell ref="E8:E9"/>
    <mergeCell ref="F8:F9"/>
    <mergeCell ref="N8:N9"/>
    <mergeCell ref="O8:O9"/>
    <mergeCell ref="P8:P9"/>
    <mergeCell ref="G10:G11"/>
    <mergeCell ref="K10:K11"/>
    <mergeCell ref="H10:H11"/>
    <mergeCell ref="I10:I11"/>
    <mergeCell ref="Q4:S5"/>
    <mergeCell ref="Q8:Q9"/>
    <mergeCell ref="R8:R9"/>
    <mergeCell ref="N5:P5"/>
    <mergeCell ref="G8:G9"/>
    <mergeCell ref="H8:H9"/>
    <mergeCell ref="I8:I9"/>
    <mergeCell ref="J8:J9"/>
    <mergeCell ref="K8:K9"/>
    <mergeCell ref="L8:L9"/>
    <mergeCell ref="M8:M9"/>
    <mergeCell ref="S8:S9"/>
    <mergeCell ref="E4:P4"/>
    <mergeCell ref="E5:G5"/>
    <mergeCell ref="K5:M5"/>
    <mergeCell ref="H5:J5"/>
    <mergeCell ref="A4:A6"/>
    <mergeCell ref="B4:D5"/>
    <mergeCell ref="L10:L11"/>
    <mergeCell ref="M10:M11"/>
    <mergeCell ref="N10:N11"/>
    <mergeCell ref="O10:O11"/>
    <mergeCell ref="B10:B11"/>
    <mergeCell ref="C10:C11"/>
    <mergeCell ref="D10:D11"/>
    <mergeCell ref="E10:E11"/>
    <mergeCell ref="F10:F11"/>
    <mergeCell ref="J10:J11"/>
    <mergeCell ref="P12:P13"/>
    <mergeCell ref="H12:H13"/>
    <mergeCell ref="I12:I13"/>
    <mergeCell ref="J12:J13"/>
    <mergeCell ref="H14:H15"/>
    <mergeCell ref="I14:I15"/>
    <mergeCell ref="J14:J15"/>
    <mergeCell ref="N14:N15"/>
    <mergeCell ref="L12:L13"/>
    <mergeCell ref="P10:P11"/>
    <mergeCell ref="Q10:Q11"/>
    <mergeCell ref="S14:S15"/>
    <mergeCell ref="S12:S13"/>
    <mergeCell ref="B14:B15"/>
    <mergeCell ref="C14:C15"/>
    <mergeCell ref="D14:D15"/>
    <mergeCell ref="E14:E15"/>
    <mergeCell ref="F14:F15"/>
    <mergeCell ref="G14:G15"/>
    <mergeCell ref="K14:K15"/>
    <mergeCell ref="L14:L15"/>
    <mergeCell ref="M14:M15"/>
    <mergeCell ref="M12:M13"/>
    <mergeCell ref="N12:N13"/>
    <mergeCell ref="O12:O13"/>
    <mergeCell ref="R14:R15"/>
    <mergeCell ref="B16:B17"/>
    <mergeCell ref="C16:C17"/>
    <mergeCell ref="D16:D17"/>
    <mergeCell ref="E16:E17"/>
    <mergeCell ref="F16:F17"/>
    <mergeCell ref="R16:R17"/>
    <mergeCell ref="O14:O15"/>
    <mergeCell ref="P14:P15"/>
    <mergeCell ref="Q14:Q15"/>
    <mergeCell ref="Q16:Q17"/>
    <mergeCell ref="H16:H17"/>
    <mergeCell ref="I16:I17"/>
    <mergeCell ref="J16:J17"/>
    <mergeCell ref="A32:S36"/>
    <mergeCell ref="S16:S17"/>
    <mergeCell ref="K16:K17"/>
    <mergeCell ref="L16:L17"/>
    <mergeCell ref="M16:M17"/>
    <mergeCell ref="N16:N17"/>
    <mergeCell ref="O16:O17"/>
    <mergeCell ref="P16:P17"/>
    <mergeCell ref="G16:G17"/>
    <mergeCell ref="E19:S19"/>
  </mergeCells>
  <conditionalFormatting sqref="B7:E18 K7:K18 N7:N18 Q7:Q18 F18:G18 L18:M18 O18:P18 R18:S18">
    <cfRule type="cellIs" dxfId="37" priority="6" operator="equal">
      <formula>0</formula>
    </cfRule>
  </conditionalFormatting>
  <conditionalFormatting sqref="H7:H18 I18:J18">
    <cfRule type="cellIs" dxfId="36" priority="5" operator="equal">
      <formula>0</formula>
    </cfRule>
  </conditionalFormatting>
  <conditionalFormatting sqref="B18:S18">
    <cfRule type="cellIs" dxfId="35" priority="4" operator="lessThan">
      <formula>0</formula>
    </cfRule>
  </conditionalFormatting>
  <conditionalFormatting sqref="B20:S20 C19:E19">
    <cfRule type="notContainsBlanks" dxfId="34" priority="3">
      <formula>LEN(TRIM(B19))&gt;0</formula>
    </cfRule>
  </conditionalFormatting>
  <conditionalFormatting sqref="F21:S21">
    <cfRule type="notContainsBlanks" dxfId="33" priority="1">
      <formula>LEN(TRIM(F21))&gt;0</formula>
    </cfRule>
  </conditionalFormatting>
  <conditionalFormatting sqref="F21:S21">
    <cfRule type="containsText" dxfId="32" priority="2" operator="containsText" text="#N/A">
      <formula>NOT(ISERROR(SEARCH("#N/A",F21)))</formula>
    </cfRule>
  </conditionalFormatting>
  <dataValidations count="1">
    <dataValidation allowBlank="1" showInputMessage="1" showErrorMessage="1" prompt="Sólo para Instituciones PRIVADAS." sqref="F65535:G65545 JE7:JF17 TA7:TB17 ACW7:ACX17 AMS7:AMT17 AWO7:AWP17 BGK7:BGL17 BQG7:BQH17 CAC7:CAD17 CJY7:CJZ17 CTU7:CTV17 DDQ7:DDR17 DNM7:DNN17 DXI7:DXJ17 EHE7:EHF17 ERA7:ERB17 FAW7:FAX17 FKS7:FKT17 FUO7:FUP17 GEK7:GEL17 GOG7:GOH17 GYC7:GYD17 HHY7:HHZ17 HRU7:HRV17 IBQ7:IBR17 ILM7:ILN17 IVI7:IVJ17 JFE7:JFF17 JPA7:JPB17 JYW7:JYX17 KIS7:KIT17 KSO7:KSP17 LCK7:LCL17 LMG7:LMH17 LWC7:LWD17 MFY7:MFZ17 MPU7:MPV17 MZQ7:MZR17 NJM7:NJN17 NTI7:NTJ17 ODE7:ODF17 ONA7:ONB17 OWW7:OWX17 PGS7:PGT17 PQO7:PQP17 QAK7:QAL17 QKG7:QKH17 QUC7:QUD17 RDY7:RDZ17 RNU7:RNV17 RXQ7:RXR17 SHM7:SHN17 SRI7:SRJ17 TBE7:TBF17 TLA7:TLB17 TUW7:TUX17 UES7:UET17 UOO7:UOP17 UYK7:UYL17 VIG7:VIH17 VSC7:VSD17 WBY7:WBZ17 WLU7:WLV17 WVQ7:WVR17 F131071:G131081 JE65535:JF65545 TA65535:TB65545 ACW65535:ACX65545 AMS65535:AMT65545 AWO65535:AWP65545 BGK65535:BGL65545 BQG65535:BQH65545 CAC65535:CAD65545 CJY65535:CJZ65545 CTU65535:CTV65545 DDQ65535:DDR65545 DNM65535:DNN65545 DXI65535:DXJ65545 EHE65535:EHF65545 ERA65535:ERB65545 FAW65535:FAX65545 FKS65535:FKT65545 FUO65535:FUP65545 GEK65535:GEL65545 GOG65535:GOH65545 GYC65535:GYD65545 HHY65535:HHZ65545 HRU65535:HRV65545 IBQ65535:IBR65545 ILM65535:ILN65545 IVI65535:IVJ65545 JFE65535:JFF65545 JPA65535:JPB65545 JYW65535:JYX65545 KIS65535:KIT65545 KSO65535:KSP65545 LCK65535:LCL65545 LMG65535:LMH65545 LWC65535:LWD65545 MFY65535:MFZ65545 MPU65535:MPV65545 MZQ65535:MZR65545 NJM65535:NJN65545 NTI65535:NTJ65545 ODE65535:ODF65545 ONA65535:ONB65545 OWW65535:OWX65545 PGS65535:PGT65545 PQO65535:PQP65545 QAK65535:QAL65545 QKG65535:QKH65545 QUC65535:QUD65545 RDY65535:RDZ65545 RNU65535:RNV65545 RXQ65535:RXR65545 SHM65535:SHN65545 SRI65535:SRJ65545 TBE65535:TBF65545 TLA65535:TLB65545 TUW65535:TUX65545 UES65535:UET65545 UOO65535:UOP65545 UYK65535:UYL65545 VIG65535:VIH65545 VSC65535:VSD65545 WBY65535:WBZ65545 WLU65535:WLV65545 WVQ65535:WVR65545 F196607:G196617 JE131071:JF131081 TA131071:TB131081 ACW131071:ACX131081 AMS131071:AMT131081 AWO131071:AWP131081 BGK131071:BGL131081 BQG131071:BQH131081 CAC131071:CAD131081 CJY131071:CJZ131081 CTU131071:CTV131081 DDQ131071:DDR131081 DNM131071:DNN131081 DXI131071:DXJ131081 EHE131071:EHF131081 ERA131071:ERB131081 FAW131071:FAX131081 FKS131071:FKT131081 FUO131071:FUP131081 GEK131071:GEL131081 GOG131071:GOH131081 GYC131071:GYD131081 HHY131071:HHZ131081 HRU131071:HRV131081 IBQ131071:IBR131081 ILM131071:ILN131081 IVI131071:IVJ131081 JFE131071:JFF131081 JPA131071:JPB131081 JYW131071:JYX131081 KIS131071:KIT131081 KSO131071:KSP131081 LCK131071:LCL131081 LMG131071:LMH131081 LWC131071:LWD131081 MFY131071:MFZ131081 MPU131071:MPV131081 MZQ131071:MZR131081 NJM131071:NJN131081 NTI131071:NTJ131081 ODE131071:ODF131081 ONA131071:ONB131081 OWW131071:OWX131081 PGS131071:PGT131081 PQO131071:PQP131081 QAK131071:QAL131081 QKG131071:QKH131081 QUC131071:QUD131081 RDY131071:RDZ131081 RNU131071:RNV131081 RXQ131071:RXR131081 SHM131071:SHN131081 SRI131071:SRJ131081 TBE131071:TBF131081 TLA131071:TLB131081 TUW131071:TUX131081 UES131071:UET131081 UOO131071:UOP131081 UYK131071:UYL131081 VIG131071:VIH131081 VSC131071:VSD131081 WBY131071:WBZ131081 WLU131071:WLV131081 WVQ131071:WVR131081 F262143:G262153 JE196607:JF196617 TA196607:TB196617 ACW196607:ACX196617 AMS196607:AMT196617 AWO196607:AWP196617 BGK196607:BGL196617 BQG196607:BQH196617 CAC196607:CAD196617 CJY196607:CJZ196617 CTU196607:CTV196617 DDQ196607:DDR196617 DNM196607:DNN196617 DXI196607:DXJ196617 EHE196607:EHF196617 ERA196607:ERB196617 FAW196607:FAX196617 FKS196607:FKT196617 FUO196607:FUP196617 GEK196607:GEL196617 GOG196607:GOH196617 GYC196607:GYD196617 HHY196607:HHZ196617 HRU196607:HRV196617 IBQ196607:IBR196617 ILM196607:ILN196617 IVI196607:IVJ196617 JFE196607:JFF196617 JPA196607:JPB196617 JYW196607:JYX196617 KIS196607:KIT196617 KSO196607:KSP196617 LCK196607:LCL196617 LMG196607:LMH196617 LWC196607:LWD196617 MFY196607:MFZ196617 MPU196607:MPV196617 MZQ196607:MZR196617 NJM196607:NJN196617 NTI196607:NTJ196617 ODE196607:ODF196617 ONA196607:ONB196617 OWW196607:OWX196617 PGS196607:PGT196617 PQO196607:PQP196617 QAK196607:QAL196617 QKG196607:QKH196617 QUC196607:QUD196617 RDY196607:RDZ196617 RNU196607:RNV196617 RXQ196607:RXR196617 SHM196607:SHN196617 SRI196607:SRJ196617 TBE196607:TBF196617 TLA196607:TLB196617 TUW196607:TUX196617 UES196607:UET196617 UOO196607:UOP196617 UYK196607:UYL196617 VIG196607:VIH196617 VSC196607:VSD196617 WBY196607:WBZ196617 WLU196607:WLV196617 WVQ196607:WVR196617 F327679:G327689 JE262143:JF262153 TA262143:TB262153 ACW262143:ACX262153 AMS262143:AMT262153 AWO262143:AWP262153 BGK262143:BGL262153 BQG262143:BQH262153 CAC262143:CAD262153 CJY262143:CJZ262153 CTU262143:CTV262153 DDQ262143:DDR262153 DNM262143:DNN262153 DXI262143:DXJ262153 EHE262143:EHF262153 ERA262143:ERB262153 FAW262143:FAX262153 FKS262143:FKT262153 FUO262143:FUP262153 GEK262143:GEL262153 GOG262143:GOH262153 GYC262143:GYD262153 HHY262143:HHZ262153 HRU262143:HRV262153 IBQ262143:IBR262153 ILM262143:ILN262153 IVI262143:IVJ262153 JFE262143:JFF262153 JPA262143:JPB262153 JYW262143:JYX262153 KIS262143:KIT262153 KSO262143:KSP262153 LCK262143:LCL262153 LMG262143:LMH262153 LWC262143:LWD262153 MFY262143:MFZ262153 MPU262143:MPV262153 MZQ262143:MZR262153 NJM262143:NJN262153 NTI262143:NTJ262153 ODE262143:ODF262153 ONA262143:ONB262153 OWW262143:OWX262153 PGS262143:PGT262153 PQO262143:PQP262153 QAK262143:QAL262153 QKG262143:QKH262153 QUC262143:QUD262153 RDY262143:RDZ262153 RNU262143:RNV262153 RXQ262143:RXR262153 SHM262143:SHN262153 SRI262143:SRJ262153 TBE262143:TBF262153 TLA262143:TLB262153 TUW262143:TUX262153 UES262143:UET262153 UOO262143:UOP262153 UYK262143:UYL262153 VIG262143:VIH262153 VSC262143:VSD262153 WBY262143:WBZ262153 WLU262143:WLV262153 WVQ262143:WVR262153 F393215:G393225 JE327679:JF327689 TA327679:TB327689 ACW327679:ACX327689 AMS327679:AMT327689 AWO327679:AWP327689 BGK327679:BGL327689 BQG327679:BQH327689 CAC327679:CAD327689 CJY327679:CJZ327689 CTU327679:CTV327689 DDQ327679:DDR327689 DNM327679:DNN327689 DXI327679:DXJ327689 EHE327679:EHF327689 ERA327679:ERB327689 FAW327679:FAX327689 FKS327679:FKT327689 FUO327679:FUP327689 GEK327679:GEL327689 GOG327679:GOH327689 GYC327679:GYD327689 HHY327679:HHZ327689 HRU327679:HRV327689 IBQ327679:IBR327689 ILM327679:ILN327689 IVI327679:IVJ327689 JFE327679:JFF327689 JPA327679:JPB327689 JYW327679:JYX327689 KIS327679:KIT327689 KSO327679:KSP327689 LCK327679:LCL327689 LMG327679:LMH327689 LWC327679:LWD327689 MFY327679:MFZ327689 MPU327679:MPV327689 MZQ327679:MZR327689 NJM327679:NJN327689 NTI327679:NTJ327689 ODE327679:ODF327689 ONA327679:ONB327689 OWW327679:OWX327689 PGS327679:PGT327689 PQO327679:PQP327689 QAK327679:QAL327689 QKG327679:QKH327689 QUC327679:QUD327689 RDY327679:RDZ327689 RNU327679:RNV327689 RXQ327679:RXR327689 SHM327679:SHN327689 SRI327679:SRJ327689 TBE327679:TBF327689 TLA327679:TLB327689 TUW327679:TUX327689 UES327679:UET327689 UOO327679:UOP327689 UYK327679:UYL327689 VIG327679:VIH327689 VSC327679:VSD327689 WBY327679:WBZ327689 WLU327679:WLV327689 WVQ327679:WVR327689 F458751:G458761 JE393215:JF393225 TA393215:TB393225 ACW393215:ACX393225 AMS393215:AMT393225 AWO393215:AWP393225 BGK393215:BGL393225 BQG393215:BQH393225 CAC393215:CAD393225 CJY393215:CJZ393225 CTU393215:CTV393225 DDQ393215:DDR393225 DNM393215:DNN393225 DXI393215:DXJ393225 EHE393215:EHF393225 ERA393215:ERB393225 FAW393215:FAX393225 FKS393215:FKT393225 FUO393215:FUP393225 GEK393215:GEL393225 GOG393215:GOH393225 GYC393215:GYD393225 HHY393215:HHZ393225 HRU393215:HRV393225 IBQ393215:IBR393225 ILM393215:ILN393225 IVI393215:IVJ393225 JFE393215:JFF393225 JPA393215:JPB393225 JYW393215:JYX393225 KIS393215:KIT393225 KSO393215:KSP393225 LCK393215:LCL393225 LMG393215:LMH393225 LWC393215:LWD393225 MFY393215:MFZ393225 MPU393215:MPV393225 MZQ393215:MZR393225 NJM393215:NJN393225 NTI393215:NTJ393225 ODE393215:ODF393225 ONA393215:ONB393225 OWW393215:OWX393225 PGS393215:PGT393225 PQO393215:PQP393225 QAK393215:QAL393225 QKG393215:QKH393225 QUC393215:QUD393225 RDY393215:RDZ393225 RNU393215:RNV393225 RXQ393215:RXR393225 SHM393215:SHN393225 SRI393215:SRJ393225 TBE393215:TBF393225 TLA393215:TLB393225 TUW393215:TUX393225 UES393215:UET393225 UOO393215:UOP393225 UYK393215:UYL393225 VIG393215:VIH393225 VSC393215:VSD393225 WBY393215:WBZ393225 WLU393215:WLV393225 WVQ393215:WVR393225 F524287:G524297 JE458751:JF458761 TA458751:TB458761 ACW458751:ACX458761 AMS458751:AMT458761 AWO458751:AWP458761 BGK458751:BGL458761 BQG458751:BQH458761 CAC458751:CAD458761 CJY458751:CJZ458761 CTU458751:CTV458761 DDQ458751:DDR458761 DNM458751:DNN458761 DXI458751:DXJ458761 EHE458751:EHF458761 ERA458751:ERB458761 FAW458751:FAX458761 FKS458751:FKT458761 FUO458751:FUP458761 GEK458751:GEL458761 GOG458751:GOH458761 GYC458751:GYD458761 HHY458751:HHZ458761 HRU458751:HRV458761 IBQ458751:IBR458761 ILM458751:ILN458761 IVI458751:IVJ458761 JFE458751:JFF458761 JPA458751:JPB458761 JYW458751:JYX458761 KIS458751:KIT458761 KSO458751:KSP458761 LCK458751:LCL458761 LMG458751:LMH458761 LWC458751:LWD458761 MFY458751:MFZ458761 MPU458751:MPV458761 MZQ458751:MZR458761 NJM458751:NJN458761 NTI458751:NTJ458761 ODE458751:ODF458761 ONA458751:ONB458761 OWW458751:OWX458761 PGS458751:PGT458761 PQO458751:PQP458761 QAK458751:QAL458761 QKG458751:QKH458761 QUC458751:QUD458761 RDY458751:RDZ458761 RNU458751:RNV458761 RXQ458751:RXR458761 SHM458751:SHN458761 SRI458751:SRJ458761 TBE458751:TBF458761 TLA458751:TLB458761 TUW458751:TUX458761 UES458751:UET458761 UOO458751:UOP458761 UYK458751:UYL458761 VIG458751:VIH458761 VSC458751:VSD458761 WBY458751:WBZ458761 WLU458751:WLV458761 WVQ458751:WVR458761 F589823:G589833 JE524287:JF524297 TA524287:TB524297 ACW524287:ACX524297 AMS524287:AMT524297 AWO524287:AWP524297 BGK524287:BGL524297 BQG524287:BQH524297 CAC524287:CAD524297 CJY524287:CJZ524297 CTU524287:CTV524297 DDQ524287:DDR524297 DNM524287:DNN524297 DXI524287:DXJ524297 EHE524287:EHF524297 ERA524287:ERB524297 FAW524287:FAX524297 FKS524287:FKT524297 FUO524287:FUP524297 GEK524287:GEL524297 GOG524287:GOH524297 GYC524287:GYD524297 HHY524287:HHZ524297 HRU524287:HRV524297 IBQ524287:IBR524297 ILM524287:ILN524297 IVI524287:IVJ524297 JFE524287:JFF524297 JPA524287:JPB524297 JYW524287:JYX524297 KIS524287:KIT524297 KSO524287:KSP524297 LCK524287:LCL524297 LMG524287:LMH524297 LWC524287:LWD524297 MFY524287:MFZ524297 MPU524287:MPV524297 MZQ524287:MZR524297 NJM524287:NJN524297 NTI524287:NTJ524297 ODE524287:ODF524297 ONA524287:ONB524297 OWW524287:OWX524297 PGS524287:PGT524297 PQO524287:PQP524297 QAK524287:QAL524297 QKG524287:QKH524297 QUC524287:QUD524297 RDY524287:RDZ524297 RNU524287:RNV524297 RXQ524287:RXR524297 SHM524287:SHN524297 SRI524287:SRJ524297 TBE524287:TBF524297 TLA524287:TLB524297 TUW524287:TUX524297 UES524287:UET524297 UOO524287:UOP524297 UYK524287:UYL524297 VIG524287:VIH524297 VSC524287:VSD524297 WBY524287:WBZ524297 WLU524287:WLV524297 WVQ524287:WVR524297 F655359:G655369 JE589823:JF589833 TA589823:TB589833 ACW589823:ACX589833 AMS589823:AMT589833 AWO589823:AWP589833 BGK589823:BGL589833 BQG589823:BQH589833 CAC589823:CAD589833 CJY589823:CJZ589833 CTU589823:CTV589833 DDQ589823:DDR589833 DNM589823:DNN589833 DXI589823:DXJ589833 EHE589823:EHF589833 ERA589823:ERB589833 FAW589823:FAX589833 FKS589823:FKT589833 FUO589823:FUP589833 GEK589823:GEL589833 GOG589823:GOH589833 GYC589823:GYD589833 HHY589823:HHZ589833 HRU589823:HRV589833 IBQ589823:IBR589833 ILM589823:ILN589833 IVI589823:IVJ589833 JFE589823:JFF589833 JPA589823:JPB589833 JYW589823:JYX589833 KIS589823:KIT589833 KSO589823:KSP589833 LCK589823:LCL589833 LMG589823:LMH589833 LWC589823:LWD589833 MFY589823:MFZ589833 MPU589823:MPV589833 MZQ589823:MZR589833 NJM589823:NJN589833 NTI589823:NTJ589833 ODE589823:ODF589833 ONA589823:ONB589833 OWW589823:OWX589833 PGS589823:PGT589833 PQO589823:PQP589833 QAK589823:QAL589833 QKG589823:QKH589833 QUC589823:QUD589833 RDY589823:RDZ589833 RNU589823:RNV589833 RXQ589823:RXR589833 SHM589823:SHN589833 SRI589823:SRJ589833 TBE589823:TBF589833 TLA589823:TLB589833 TUW589823:TUX589833 UES589823:UET589833 UOO589823:UOP589833 UYK589823:UYL589833 VIG589823:VIH589833 VSC589823:VSD589833 WBY589823:WBZ589833 WLU589823:WLV589833 WVQ589823:WVR589833 F720895:G720905 JE655359:JF655369 TA655359:TB655369 ACW655359:ACX655369 AMS655359:AMT655369 AWO655359:AWP655369 BGK655359:BGL655369 BQG655359:BQH655369 CAC655359:CAD655369 CJY655359:CJZ655369 CTU655359:CTV655369 DDQ655359:DDR655369 DNM655359:DNN655369 DXI655359:DXJ655369 EHE655359:EHF655369 ERA655359:ERB655369 FAW655359:FAX655369 FKS655359:FKT655369 FUO655359:FUP655369 GEK655359:GEL655369 GOG655359:GOH655369 GYC655359:GYD655369 HHY655359:HHZ655369 HRU655359:HRV655369 IBQ655359:IBR655369 ILM655359:ILN655369 IVI655359:IVJ655369 JFE655359:JFF655369 JPA655359:JPB655369 JYW655359:JYX655369 KIS655359:KIT655369 KSO655359:KSP655369 LCK655359:LCL655369 LMG655359:LMH655369 LWC655359:LWD655369 MFY655359:MFZ655369 MPU655359:MPV655369 MZQ655359:MZR655369 NJM655359:NJN655369 NTI655359:NTJ655369 ODE655359:ODF655369 ONA655359:ONB655369 OWW655359:OWX655369 PGS655359:PGT655369 PQO655359:PQP655369 QAK655359:QAL655369 QKG655359:QKH655369 QUC655359:QUD655369 RDY655359:RDZ655369 RNU655359:RNV655369 RXQ655359:RXR655369 SHM655359:SHN655369 SRI655359:SRJ655369 TBE655359:TBF655369 TLA655359:TLB655369 TUW655359:TUX655369 UES655359:UET655369 UOO655359:UOP655369 UYK655359:UYL655369 VIG655359:VIH655369 VSC655359:VSD655369 WBY655359:WBZ655369 WLU655359:WLV655369 WVQ655359:WVR655369 F786431:G786441 JE720895:JF720905 TA720895:TB720905 ACW720895:ACX720905 AMS720895:AMT720905 AWO720895:AWP720905 BGK720895:BGL720905 BQG720895:BQH720905 CAC720895:CAD720905 CJY720895:CJZ720905 CTU720895:CTV720905 DDQ720895:DDR720905 DNM720895:DNN720905 DXI720895:DXJ720905 EHE720895:EHF720905 ERA720895:ERB720905 FAW720895:FAX720905 FKS720895:FKT720905 FUO720895:FUP720905 GEK720895:GEL720905 GOG720895:GOH720905 GYC720895:GYD720905 HHY720895:HHZ720905 HRU720895:HRV720905 IBQ720895:IBR720905 ILM720895:ILN720905 IVI720895:IVJ720905 JFE720895:JFF720905 JPA720895:JPB720905 JYW720895:JYX720905 KIS720895:KIT720905 KSO720895:KSP720905 LCK720895:LCL720905 LMG720895:LMH720905 LWC720895:LWD720905 MFY720895:MFZ720905 MPU720895:MPV720905 MZQ720895:MZR720905 NJM720895:NJN720905 NTI720895:NTJ720905 ODE720895:ODF720905 ONA720895:ONB720905 OWW720895:OWX720905 PGS720895:PGT720905 PQO720895:PQP720905 QAK720895:QAL720905 QKG720895:QKH720905 QUC720895:QUD720905 RDY720895:RDZ720905 RNU720895:RNV720905 RXQ720895:RXR720905 SHM720895:SHN720905 SRI720895:SRJ720905 TBE720895:TBF720905 TLA720895:TLB720905 TUW720895:TUX720905 UES720895:UET720905 UOO720895:UOP720905 UYK720895:UYL720905 VIG720895:VIH720905 VSC720895:VSD720905 WBY720895:WBZ720905 WLU720895:WLV720905 WVQ720895:WVR720905 F851967:G851977 JE786431:JF786441 TA786431:TB786441 ACW786431:ACX786441 AMS786431:AMT786441 AWO786431:AWP786441 BGK786431:BGL786441 BQG786431:BQH786441 CAC786431:CAD786441 CJY786431:CJZ786441 CTU786431:CTV786441 DDQ786431:DDR786441 DNM786431:DNN786441 DXI786431:DXJ786441 EHE786431:EHF786441 ERA786431:ERB786441 FAW786431:FAX786441 FKS786431:FKT786441 FUO786431:FUP786441 GEK786431:GEL786441 GOG786431:GOH786441 GYC786431:GYD786441 HHY786431:HHZ786441 HRU786431:HRV786441 IBQ786431:IBR786441 ILM786431:ILN786441 IVI786431:IVJ786441 JFE786431:JFF786441 JPA786431:JPB786441 JYW786431:JYX786441 KIS786431:KIT786441 KSO786431:KSP786441 LCK786431:LCL786441 LMG786431:LMH786441 LWC786431:LWD786441 MFY786431:MFZ786441 MPU786431:MPV786441 MZQ786431:MZR786441 NJM786431:NJN786441 NTI786431:NTJ786441 ODE786431:ODF786441 ONA786431:ONB786441 OWW786431:OWX786441 PGS786431:PGT786441 PQO786431:PQP786441 QAK786431:QAL786441 QKG786431:QKH786441 QUC786431:QUD786441 RDY786431:RDZ786441 RNU786431:RNV786441 RXQ786431:RXR786441 SHM786431:SHN786441 SRI786431:SRJ786441 TBE786431:TBF786441 TLA786431:TLB786441 TUW786431:TUX786441 UES786431:UET786441 UOO786431:UOP786441 UYK786431:UYL786441 VIG786431:VIH786441 VSC786431:VSD786441 WBY786431:WBZ786441 WLU786431:WLV786441 WVQ786431:WVR786441 F917503:G917513 JE851967:JF851977 TA851967:TB851977 ACW851967:ACX851977 AMS851967:AMT851977 AWO851967:AWP851977 BGK851967:BGL851977 BQG851967:BQH851977 CAC851967:CAD851977 CJY851967:CJZ851977 CTU851967:CTV851977 DDQ851967:DDR851977 DNM851967:DNN851977 DXI851967:DXJ851977 EHE851967:EHF851977 ERA851967:ERB851977 FAW851967:FAX851977 FKS851967:FKT851977 FUO851967:FUP851977 GEK851967:GEL851977 GOG851967:GOH851977 GYC851967:GYD851977 HHY851967:HHZ851977 HRU851967:HRV851977 IBQ851967:IBR851977 ILM851967:ILN851977 IVI851967:IVJ851977 JFE851967:JFF851977 JPA851967:JPB851977 JYW851967:JYX851977 KIS851967:KIT851977 KSO851967:KSP851977 LCK851967:LCL851977 LMG851967:LMH851977 LWC851967:LWD851977 MFY851967:MFZ851977 MPU851967:MPV851977 MZQ851967:MZR851977 NJM851967:NJN851977 NTI851967:NTJ851977 ODE851967:ODF851977 ONA851967:ONB851977 OWW851967:OWX851977 PGS851967:PGT851977 PQO851967:PQP851977 QAK851967:QAL851977 QKG851967:QKH851977 QUC851967:QUD851977 RDY851967:RDZ851977 RNU851967:RNV851977 RXQ851967:RXR851977 SHM851967:SHN851977 SRI851967:SRJ851977 TBE851967:TBF851977 TLA851967:TLB851977 TUW851967:TUX851977 UES851967:UET851977 UOO851967:UOP851977 UYK851967:UYL851977 VIG851967:VIH851977 VSC851967:VSD851977 WBY851967:WBZ851977 WLU851967:WLV851977 WVQ851967:WVR851977 F983039:G983049 JE917503:JF917513 TA917503:TB917513 ACW917503:ACX917513 AMS917503:AMT917513 AWO917503:AWP917513 BGK917503:BGL917513 BQG917503:BQH917513 CAC917503:CAD917513 CJY917503:CJZ917513 CTU917503:CTV917513 DDQ917503:DDR917513 DNM917503:DNN917513 DXI917503:DXJ917513 EHE917503:EHF917513 ERA917503:ERB917513 FAW917503:FAX917513 FKS917503:FKT917513 FUO917503:FUP917513 GEK917503:GEL917513 GOG917503:GOH917513 GYC917503:GYD917513 HHY917503:HHZ917513 HRU917503:HRV917513 IBQ917503:IBR917513 ILM917503:ILN917513 IVI917503:IVJ917513 JFE917503:JFF917513 JPA917503:JPB917513 JYW917503:JYX917513 KIS917503:KIT917513 KSO917503:KSP917513 LCK917503:LCL917513 LMG917503:LMH917513 LWC917503:LWD917513 MFY917503:MFZ917513 MPU917503:MPV917513 MZQ917503:MZR917513 NJM917503:NJN917513 NTI917503:NTJ917513 ODE917503:ODF917513 ONA917503:ONB917513 OWW917503:OWX917513 PGS917503:PGT917513 PQO917503:PQP917513 QAK917503:QAL917513 QKG917503:QKH917513 QUC917503:QUD917513 RDY917503:RDZ917513 RNU917503:RNV917513 RXQ917503:RXR917513 SHM917503:SHN917513 SRI917503:SRJ917513 TBE917503:TBF917513 TLA917503:TLB917513 TUW917503:TUX917513 UES917503:UET917513 UOO917503:UOP917513 UYK917503:UYL917513 VIG917503:VIH917513 VSC917503:VSD917513 WBY917503:WBZ917513 WLU917503:WLV917513 WVQ917503:WVR917513 WVT983039:WVU983049 JE983039:JF983049 TA983039:TB983049 ACW983039:ACX983049 AMS983039:AMT983049 AWO983039:AWP983049 BGK983039:BGL983049 BQG983039:BQH983049 CAC983039:CAD983049 CJY983039:CJZ983049 CTU983039:CTV983049 DDQ983039:DDR983049 DNM983039:DNN983049 DXI983039:DXJ983049 EHE983039:EHF983049 ERA983039:ERB983049 FAW983039:FAX983049 FKS983039:FKT983049 FUO983039:FUP983049 GEK983039:GEL983049 GOG983039:GOH983049 GYC983039:GYD983049 HHY983039:HHZ983049 HRU983039:HRV983049 IBQ983039:IBR983049 ILM983039:ILN983049 IVI983039:IVJ983049 JFE983039:JFF983049 JPA983039:JPB983049 JYW983039:JYX983049 KIS983039:KIT983049 KSO983039:KSP983049 LCK983039:LCL983049 LMG983039:LMH983049 LWC983039:LWD983049 MFY983039:MFZ983049 MPU983039:MPV983049 MZQ983039:MZR983049 NJM983039:NJN983049 NTI983039:NTJ983049 ODE983039:ODF983049 ONA983039:ONB983049 OWW983039:OWX983049 PGS983039:PGT983049 PQO983039:PQP983049 QAK983039:QAL983049 QKG983039:QKH983049 QUC983039:QUD983049 RDY983039:RDZ983049 RNU983039:RNV983049 RXQ983039:RXR983049 SHM983039:SHN983049 SRI983039:SRJ983049 TBE983039:TBF983049 TLA983039:TLB983049 TUW983039:TUX983049 UES983039:UET983049 UOO983039:UOP983049 UYK983039:UYL983049 VIG983039:VIH983049 VSC983039:VSD983049 WBY983039:WBZ983049 WLU983039:WLV983049 WVQ983039:WVR983049 L7:M17 JH7:JI17 TD7:TE17 ACZ7:ADA17 AMV7:AMW17 AWR7:AWS17 BGN7:BGO17 BQJ7:BQK17 CAF7:CAG17 CKB7:CKC17 CTX7:CTY17 DDT7:DDU17 DNP7:DNQ17 DXL7:DXM17 EHH7:EHI17 ERD7:ERE17 FAZ7:FBA17 FKV7:FKW17 FUR7:FUS17 GEN7:GEO17 GOJ7:GOK17 GYF7:GYG17 HIB7:HIC17 HRX7:HRY17 IBT7:IBU17 ILP7:ILQ17 IVL7:IVM17 JFH7:JFI17 JPD7:JPE17 JYZ7:JZA17 KIV7:KIW17 KSR7:KSS17 LCN7:LCO17 LMJ7:LMK17 LWF7:LWG17 MGB7:MGC17 MPX7:MPY17 MZT7:MZU17 NJP7:NJQ17 NTL7:NTM17 ODH7:ODI17 OND7:ONE17 OWZ7:OXA17 PGV7:PGW17 PQR7:PQS17 QAN7:QAO17 QKJ7:QKK17 QUF7:QUG17 REB7:REC17 RNX7:RNY17 RXT7:RXU17 SHP7:SHQ17 SRL7:SRM17 TBH7:TBI17 TLD7:TLE17 TUZ7:TVA17 UEV7:UEW17 UOR7:UOS17 UYN7:UYO17 VIJ7:VIK17 VSF7:VSG17 WCB7:WCC17 WLX7:WLY17 WVT7:WVU17 L65535:M65545 JH65535:JI65545 TD65535:TE65545 ACZ65535:ADA65545 AMV65535:AMW65545 AWR65535:AWS65545 BGN65535:BGO65545 BQJ65535:BQK65545 CAF65535:CAG65545 CKB65535:CKC65545 CTX65535:CTY65545 DDT65535:DDU65545 DNP65535:DNQ65545 DXL65535:DXM65545 EHH65535:EHI65545 ERD65535:ERE65545 FAZ65535:FBA65545 FKV65535:FKW65545 FUR65535:FUS65545 GEN65535:GEO65545 GOJ65535:GOK65545 GYF65535:GYG65545 HIB65535:HIC65545 HRX65535:HRY65545 IBT65535:IBU65545 ILP65535:ILQ65545 IVL65535:IVM65545 JFH65535:JFI65545 JPD65535:JPE65545 JYZ65535:JZA65545 KIV65535:KIW65545 KSR65535:KSS65545 LCN65535:LCO65545 LMJ65535:LMK65545 LWF65535:LWG65545 MGB65535:MGC65545 MPX65535:MPY65545 MZT65535:MZU65545 NJP65535:NJQ65545 NTL65535:NTM65545 ODH65535:ODI65545 OND65535:ONE65545 OWZ65535:OXA65545 PGV65535:PGW65545 PQR65535:PQS65545 QAN65535:QAO65545 QKJ65535:QKK65545 QUF65535:QUG65545 REB65535:REC65545 RNX65535:RNY65545 RXT65535:RXU65545 SHP65535:SHQ65545 SRL65535:SRM65545 TBH65535:TBI65545 TLD65535:TLE65545 TUZ65535:TVA65545 UEV65535:UEW65545 UOR65535:UOS65545 UYN65535:UYO65545 VIJ65535:VIK65545 VSF65535:VSG65545 WCB65535:WCC65545 WLX65535:WLY65545 WVT65535:WVU65545 L131071:M131081 JH131071:JI131081 TD131071:TE131081 ACZ131071:ADA131081 AMV131071:AMW131081 AWR131071:AWS131081 BGN131071:BGO131081 BQJ131071:BQK131081 CAF131071:CAG131081 CKB131071:CKC131081 CTX131071:CTY131081 DDT131071:DDU131081 DNP131071:DNQ131081 DXL131071:DXM131081 EHH131071:EHI131081 ERD131071:ERE131081 FAZ131071:FBA131081 FKV131071:FKW131081 FUR131071:FUS131081 GEN131071:GEO131081 GOJ131071:GOK131081 GYF131071:GYG131081 HIB131071:HIC131081 HRX131071:HRY131081 IBT131071:IBU131081 ILP131071:ILQ131081 IVL131071:IVM131081 JFH131071:JFI131081 JPD131071:JPE131081 JYZ131071:JZA131081 KIV131071:KIW131081 KSR131071:KSS131081 LCN131071:LCO131081 LMJ131071:LMK131081 LWF131071:LWG131081 MGB131071:MGC131081 MPX131071:MPY131081 MZT131071:MZU131081 NJP131071:NJQ131081 NTL131071:NTM131081 ODH131071:ODI131081 OND131071:ONE131081 OWZ131071:OXA131081 PGV131071:PGW131081 PQR131071:PQS131081 QAN131071:QAO131081 QKJ131071:QKK131081 QUF131071:QUG131081 REB131071:REC131081 RNX131071:RNY131081 RXT131071:RXU131081 SHP131071:SHQ131081 SRL131071:SRM131081 TBH131071:TBI131081 TLD131071:TLE131081 TUZ131071:TVA131081 UEV131071:UEW131081 UOR131071:UOS131081 UYN131071:UYO131081 VIJ131071:VIK131081 VSF131071:VSG131081 WCB131071:WCC131081 WLX131071:WLY131081 WVT131071:WVU131081 L196607:M196617 JH196607:JI196617 TD196607:TE196617 ACZ196607:ADA196617 AMV196607:AMW196617 AWR196607:AWS196617 BGN196607:BGO196617 BQJ196607:BQK196617 CAF196607:CAG196617 CKB196607:CKC196617 CTX196607:CTY196617 DDT196607:DDU196617 DNP196607:DNQ196617 DXL196607:DXM196617 EHH196607:EHI196617 ERD196607:ERE196617 FAZ196607:FBA196617 FKV196607:FKW196617 FUR196607:FUS196617 GEN196607:GEO196617 GOJ196607:GOK196617 GYF196607:GYG196617 HIB196607:HIC196617 HRX196607:HRY196617 IBT196607:IBU196617 ILP196607:ILQ196617 IVL196607:IVM196617 JFH196607:JFI196617 JPD196607:JPE196617 JYZ196607:JZA196617 KIV196607:KIW196617 KSR196607:KSS196617 LCN196607:LCO196617 LMJ196607:LMK196617 LWF196607:LWG196617 MGB196607:MGC196617 MPX196607:MPY196617 MZT196607:MZU196617 NJP196607:NJQ196617 NTL196607:NTM196617 ODH196607:ODI196617 OND196607:ONE196617 OWZ196607:OXA196617 PGV196607:PGW196617 PQR196607:PQS196617 QAN196607:QAO196617 QKJ196607:QKK196617 QUF196607:QUG196617 REB196607:REC196617 RNX196607:RNY196617 RXT196607:RXU196617 SHP196607:SHQ196617 SRL196607:SRM196617 TBH196607:TBI196617 TLD196607:TLE196617 TUZ196607:TVA196617 UEV196607:UEW196617 UOR196607:UOS196617 UYN196607:UYO196617 VIJ196607:VIK196617 VSF196607:VSG196617 WCB196607:WCC196617 WLX196607:WLY196617 WVT196607:WVU196617 L262143:M262153 JH262143:JI262153 TD262143:TE262153 ACZ262143:ADA262153 AMV262143:AMW262153 AWR262143:AWS262153 BGN262143:BGO262153 BQJ262143:BQK262153 CAF262143:CAG262153 CKB262143:CKC262153 CTX262143:CTY262153 DDT262143:DDU262153 DNP262143:DNQ262153 DXL262143:DXM262153 EHH262143:EHI262153 ERD262143:ERE262153 FAZ262143:FBA262153 FKV262143:FKW262153 FUR262143:FUS262153 GEN262143:GEO262153 GOJ262143:GOK262153 GYF262143:GYG262153 HIB262143:HIC262153 HRX262143:HRY262153 IBT262143:IBU262153 ILP262143:ILQ262153 IVL262143:IVM262153 JFH262143:JFI262153 JPD262143:JPE262153 JYZ262143:JZA262153 KIV262143:KIW262153 KSR262143:KSS262153 LCN262143:LCO262153 LMJ262143:LMK262153 LWF262143:LWG262153 MGB262143:MGC262153 MPX262143:MPY262153 MZT262143:MZU262153 NJP262143:NJQ262153 NTL262143:NTM262153 ODH262143:ODI262153 OND262143:ONE262153 OWZ262143:OXA262153 PGV262143:PGW262153 PQR262143:PQS262153 QAN262143:QAO262153 QKJ262143:QKK262153 QUF262143:QUG262153 REB262143:REC262153 RNX262143:RNY262153 RXT262143:RXU262153 SHP262143:SHQ262153 SRL262143:SRM262153 TBH262143:TBI262153 TLD262143:TLE262153 TUZ262143:TVA262153 UEV262143:UEW262153 UOR262143:UOS262153 UYN262143:UYO262153 VIJ262143:VIK262153 VSF262143:VSG262153 WCB262143:WCC262153 WLX262143:WLY262153 WVT262143:WVU262153 L327679:M327689 JH327679:JI327689 TD327679:TE327689 ACZ327679:ADA327689 AMV327679:AMW327689 AWR327679:AWS327689 BGN327679:BGO327689 BQJ327679:BQK327689 CAF327679:CAG327689 CKB327679:CKC327689 CTX327679:CTY327689 DDT327679:DDU327689 DNP327679:DNQ327689 DXL327679:DXM327689 EHH327679:EHI327689 ERD327679:ERE327689 FAZ327679:FBA327689 FKV327679:FKW327689 FUR327679:FUS327689 GEN327679:GEO327689 GOJ327679:GOK327689 GYF327679:GYG327689 HIB327679:HIC327689 HRX327679:HRY327689 IBT327679:IBU327689 ILP327679:ILQ327689 IVL327679:IVM327689 JFH327679:JFI327689 JPD327679:JPE327689 JYZ327679:JZA327689 KIV327679:KIW327689 KSR327679:KSS327689 LCN327679:LCO327689 LMJ327679:LMK327689 LWF327679:LWG327689 MGB327679:MGC327689 MPX327679:MPY327689 MZT327679:MZU327689 NJP327679:NJQ327689 NTL327679:NTM327689 ODH327679:ODI327689 OND327679:ONE327689 OWZ327679:OXA327689 PGV327679:PGW327689 PQR327679:PQS327689 QAN327679:QAO327689 QKJ327679:QKK327689 QUF327679:QUG327689 REB327679:REC327689 RNX327679:RNY327689 RXT327679:RXU327689 SHP327679:SHQ327689 SRL327679:SRM327689 TBH327679:TBI327689 TLD327679:TLE327689 TUZ327679:TVA327689 UEV327679:UEW327689 UOR327679:UOS327689 UYN327679:UYO327689 VIJ327679:VIK327689 VSF327679:VSG327689 WCB327679:WCC327689 WLX327679:WLY327689 WVT327679:WVU327689 L393215:M393225 JH393215:JI393225 TD393215:TE393225 ACZ393215:ADA393225 AMV393215:AMW393225 AWR393215:AWS393225 BGN393215:BGO393225 BQJ393215:BQK393225 CAF393215:CAG393225 CKB393215:CKC393225 CTX393215:CTY393225 DDT393215:DDU393225 DNP393215:DNQ393225 DXL393215:DXM393225 EHH393215:EHI393225 ERD393215:ERE393225 FAZ393215:FBA393225 FKV393215:FKW393225 FUR393215:FUS393225 GEN393215:GEO393225 GOJ393215:GOK393225 GYF393215:GYG393225 HIB393215:HIC393225 HRX393215:HRY393225 IBT393215:IBU393225 ILP393215:ILQ393225 IVL393215:IVM393225 JFH393215:JFI393225 JPD393215:JPE393225 JYZ393215:JZA393225 KIV393215:KIW393225 KSR393215:KSS393225 LCN393215:LCO393225 LMJ393215:LMK393225 LWF393215:LWG393225 MGB393215:MGC393225 MPX393215:MPY393225 MZT393215:MZU393225 NJP393215:NJQ393225 NTL393215:NTM393225 ODH393215:ODI393225 OND393215:ONE393225 OWZ393215:OXA393225 PGV393215:PGW393225 PQR393215:PQS393225 QAN393215:QAO393225 QKJ393215:QKK393225 QUF393215:QUG393225 REB393215:REC393225 RNX393215:RNY393225 RXT393215:RXU393225 SHP393215:SHQ393225 SRL393215:SRM393225 TBH393215:TBI393225 TLD393215:TLE393225 TUZ393215:TVA393225 UEV393215:UEW393225 UOR393215:UOS393225 UYN393215:UYO393225 VIJ393215:VIK393225 VSF393215:VSG393225 WCB393215:WCC393225 WLX393215:WLY393225 WVT393215:WVU393225 L458751:M458761 JH458751:JI458761 TD458751:TE458761 ACZ458751:ADA458761 AMV458751:AMW458761 AWR458751:AWS458761 BGN458751:BGO458761 BQJ458751:BQK458761 CAF458751:CAG458761 CKB458751:CKC458761 CTX458751:CTY458761 DDT458751:DDU458761 DNP458751:DNQ458761 DXL458751:DXM458761 EHH458751:EHI458761 ERD458751:ERE458761 FAZ458751:FBA458761 FKV458751:FKW458761 FUR458751:FUS458761 GEN458751:GEO458761 GOJ458751:GOK458761 GYF458751:GYG458761 HIB458751:HIC458761 HRX458751:HRY458761 IBT458751:IBU458761 ILP458751:ILQ458761 IVL458751:IVM458761 JFH458751:JFI458761 JPD458751:JPE458761 JYZ458751:JZA458761 KIV458751:KIW458761 KSR458751:KSS458761 LCN458751:LCO458761 LMJ458751:LMK458761 LWF458751:LWG458761 MGB458751:MGC458761 MPX458751:MPY458761 MZT458751:MZU458761 NJP458751:NJQ458761 NTL458751:NTM458761 ODH458751:ODI458761 OND458751:ONE458761 OWZ458751:OXA458761 PGV458751:PGW458761 PQR458751:PQS458761 QAN458751:QAO458761 QKJ458751:QKK458761 QUF458751:QUG458761 REB458751:REC458761 RNX458751:RNY458761 RXT458751:RXU458761 SHP458751:SHQ458761 SRL458751:SRM458761 TBH458751:TBI458761 TLD458751:TLE458761 TUZ458751:TVA458761 UEV458751:UEW458761 UOR458751:UOS458761 UYN458751:UYO458761 VIJ458751:VIK458761 VSF458751:VSG458761 WCB458751:WCC458761 WLX458751:WLY458761 WVT458751:WVU458761 L524287:M524297 JH524287:JI524297 TD524287:TE524297 ACZ524287:ADA524297 AMV524287:AMW524297 AWR524287:AWS524297 BGN524287:BGO524297 BQJ524287:BQK524297 CAF524287:CAG524297 CKB524287:CKC524297 CTX524287:CTY524297 DDT524287:DDU524297 DNP524287:DNQ524297 DXL524287:DXM524297 EHH524287:EHI524297 ERD524287:ERE524297 FAZ524287:FBA524297 FKV524287:FKW524297 FUR524287:FUS524297 GEN524287:GEO524297 GOJ524287:GOK524297 GYF524287:GYG524297 HIB524287:HIC524297 HRX524287:HRY524297 IBT524287:IBU524297 ILP524287:ILQ524297 IVL524287:IVM524297 JFH524287:JFI524297 JPD524287:JPE524297 JYZ524287:JZA524297 KIV524287:KIW524297 KSR524287:KSS524297 LCN524287:LCO524297 LMJ524287:LMK524297 LWF524287:LWG524297 MGB524287:MGC524297 MPX524287:MPY524297 MZT524287:MZU524297 NJP524287:NJQ524297 NTL524287:NTM524297 ODH524287:ODI524297 OND524287:ONE524297 OWZ524287:OXA524297 PGV524287:PGW524297 PQR524287:PQS524297 QAN524287:QAO524297 QKJ524287:QKK524297 QUF524287:QUG524297 REB524287:REC524297 RNX524287:RNY524297 RXT524287:RXU524297 SHP524287:SHQ524297 SRL524287:SRM524297 TBH524287:TBI524297 TLD524287:TLE524297 TUZ524287:TVA524297 UEV524287:UEW524297 UOR524287:UOS524297 UYN524287:UYO524297 VIJ524287:VIK524297 VSF524287:VSG524297 WCB524287:WCC524297 WLX524287:WLY524297 WVT524287:WVU524297 L589823:M589833 JH589823:JI589833 TD589823:TE589833 ACZ589823:ADA589833 AMV589823:AMW589833 AWR589823:AWS589833 BGN589823:BGO589833 BQJ589823:BQK589833 CAF589823:CAG589833 CKB589823:CKC589833 CTX589823:CTY589833 DDT589823:DDU589833 DNP589823:DNQ589833 DXL589823:DXM589833 EHH589823:EHI589833 ERD589823:ERE589833 FAZ589823:FBA589833 FKV589823:FKW589833 FUR589823:FUS589833 GEN589823:GEO589833 GOJ589823:GOK589833 GYF589823:GYG589833 HIB589823:HIC589833 HRX589823:HRY589833 IBT589823:IBU589833 ILP589823:ILQ589833 IVL589823:IVM589833 JFH589823:JFI589833 JPD589823:JPE589833 JYZ589823:JZA589833 KIV589823:KIW589833 KSR589823:KSS589833 LCN589823:LCO589833 LMJ589823:LMK589833 LWF589823:LWG589833 MGB589823:MGC589833 MPX589823:MPY589833 MZT589823:MZU589833 NJP589823:NJQ589833 NTL589823:NTM589833 ODH589823:ODI589833 OND589823:ONE589833 OWZ589823:OXA589833 PGV589823:PGW589833 PQR589823:PQS589833 QAN589823:QAO589833 QKJ589823:QKK589833 QUF589823:QUG589833 REB589823:REC589833 RNX589823:RNY589833 RXT589823:RXU589833 SHP589823:SHQ589833 SRL589823:SRM589833 TBH589823:TBI589833 TLD589823:TLE589833 TUZ589823:TVA589833 UEV589823:UEW589833 UOR589823:UOS589833 UYN589823:UYO589833 VIJ589823:VIK589833 VSF589823:VSG589833 WCB589823:WCC589833 WLX589823:WLY589833 WVT589823:WVU589833 L655359:M655369 JH655359:JI655369 TD655359:TE655369 ACZ655359:ADA655369 AMV655359:AMW655369 AWR655359:AWS655369 BGN655359:BGO655369 BQJ655359:BQK655369 CAF655359:CAG655369 CKB655359:CKC655369 CTX655359:CTY655369 DDT655359:DDU655369 DNP655359:DNQ655369 DXL655359:DXM655369 EHH655359:EHI655369 ERD655359:ERE655369 FAZ655359:FBA655369 FKV655359:FKW655369 FUR655359:FUS655369 GEN655359:GEO655369 GOJ655359:GOK655369 GYF655359:GYG655369 HIB655359:HIC655369 HRX655359:HRY655369 IBT655359:IBU655369 ILP655359:ILQ655369 IVL655359:IVM655369 JFH655359:JFI655369 JPD655359:JPE655369 JYZ655359:JZA655369 KIV655359:KIW655369 KSR655359:KSS655369 LCN655359:LCO655369 LMJ655359:LMK655369 LWF655359:LWG655369 MGB655359:MGC655369 MPX655359:MPY655369 MZT655359:MZU655369 NJP655359:NJQ655369 NTL655359:NTM655369 ODH655359:ODI655369 OND655359:ONE655369 OWZ655359:OXA655369 PGV655359:PGW655369 PQR655359:PQS655369 QAN655359:QAO655369 QKJ655359:QKK655369 QUF655359:QUG655369 REB655359:REC655369 RNX655359:RNY655369 RXT655359:RXU655369 SHP655359:SHQ655369 SRL655359:SRM655369 TBH655359:TBI655369 TLD655359:TLE655369 TUZ655359:TVA655369 UEV655359:UEW655369 UOR655359:UOS655369 UYN655359:UYO655369 VIJ655359:VIK655369 VSF655359:VSG655369 WCB655359:WCC655369 WLX655359:WLY655369 WVT655359:WVU655369 L720895:M720905 JH720895:JI720905 TD720895:TE720905 ACZ720895:ADA720905 AMV720895:AMW720905 AWR720895:AWS720905 BGN720895:BGO720905 BQJ720895:BQK720905 CAF720895:CAG720905 CKB720895:CKC720905 CTX720895:CTY720905 DDT720895:DDU720905 DNP720895:DNQ720905 DXL720895:DXM720905 EHH720895:EHI720905 ERD720895:ERE720905 FAZ720895:FBA720905 FKV720895:FKW720905 FUR720895:FUS720905 GEN720895:GEO720905 GOJ720895:GOK720905 GYF720895:GYG720905 HIB720895:HIC720905 HRX720895:HRY720905 IBT720895:IBU720905 ILP720895:ILQ720905 IVL720895:IVM720905 JFH720895:JFI720905 JPD720895:JPE720905 JYZ720895:JZA720905 KIV720895:KIW720905 KSR720895:KSS720905 LCN720895:LCO720905 LMJ720895:LMK720905 LWF720895:LWG720905 MGB720895:MGC720905 MPX720895:MPY720905 MZT720895:MZU720905 NJP720895:NJQ720905 NTL720895:NTM720905 ODH720895:ODI720905 OND720895:ONE720905 OWZ720895:OXA720905 PGV720895:PGW720905 PQR720895:PQS720905 QAN720895:QAO720905 QKJ720895:QKK720905 QUF720895:QUG720905 REB720895:REC720905 RNX720895:RNY720905 RXT720895:RXU720905 SHP720895:SHQ720905 SRL720895:SRM720905 TBH720895:TBI720905 TLD720895:TLE720905 TUZ720895:TVA720905 UEV720895:UEW720905 UOR720895:UOS720905 UYN720895:UYO720905 VIJ720895:VIK720905 VSF720895:VSG720905 WCB720895:WCC720905 WLX720895:WLY720905 WVT720895:WVU720905 L786431:M786441 JH786431:JI786441 TD786431:TE786441 ACZ786431:ADA786441 AMV786431:AMW786441 AWR786431:AWS786441 BGN786431:BGO786441 BQJ786431:BQK786441 CAF786431:CAG786441 CKB786431:CKC786441 CTX786431:CTY786441 DDT786431:DDU786441 DNP786431:DNQ786441 DXL786431:DXM786441 EHH786431:EHI786441 ERD786431:ERE786441 FAZ786431:FBA786441 FKV786431:FKW786441 FUR786431:FUS786441 GEN786431:GEO786441 GOJ786431:GOK786441 GYF786431:GYG786441 HIB786431:HIC786441 HRX786431:HRY786441 IBT786431:IBU786441 ILP786431:ILQ786441 IVL786431:IVM786441 JFH786431:JFI786441 JPD786431:JPE786441 JYZ786431:JZA786441 KIV786431:KIW786441 KSR786431:KSS786441 LCN786431:LCO786441 LMJ786431:LMK786441 LWF786431:LWG786441 MGB786431:MGC786441 MPX786431:MPY786441 MZT786431:MZU786441 NJP786431:NJQ786441 NTL786431:NTM786441 ODH786431:ODI786441 OND786431:ONE786441 OWZ786431:OXA786441 PGV786431:PGW786441 PQR786431:PQS786441 QAN786431:QAO786441 QKJ786431:QKK786441 QUF786431:QUG786441 REB786431:REC786441 RNX786431:RNY786441 RXT786431:RXU786441 SHP786431:SHQ786441 SRL786431:SRM786441 TBH786431:TBI786441 TLD786431:TLE786441 TUZ786431:TVA786441 UEV786431:UEW786441 UOR786431:UOS786441 UYN786431:UYO786441 VIJ786431:VIK786441 VSF786431:VSG786441 WCB786431:WCC786441 WLX786431:WLY786441 WVT786431:WVU786441 L851967:M851977 JH851967:JI851977 TD851967:TE851977 ACZ851967:ADA851977 AMV851967:AMW851977 AWR851967:AWS851977 BGN851967:BGO851977 BQJ851967:BQK851977 CAF851967:CAG851977 CKB851967:CKC851977 CTX851967:CTY851977 DDT851967:DDU851977 DNP851967:DNQ851977 DXL851967:DXM851977 EHH851967:EHI851977 ERD851967:ERE851977 FAZ851967:FBA851977 FKV851967:FKW851977 FUR851967:FUS851977 GEN851967:GEO851977 GOJ851967:GOK851977 GYF851967:GYG851977 HIB851967:HIC851977 HRX851967:HRY851977 IBT851967:IBU851977 ILP851967:ILQ851977 IVL851967:IVM851977 JFH851967:JFI851977 JPD851967:JPE851977 JYZ851967:JZA851977 KIV851967:KIW851977 KSR851967:KSS851977 LCN851967:LCO851977 LMJ851967:LMK851977 LWF851967:LWG851977 MGB851967:MGC851977 MPX851967:MPY851977 MZT851967:MZU851977 NJP851967:NJQ851977 NTL851967:NTM851977 ODH851967:ODI851977 OND851967:ONE851977 OWZ851967:OXA851977 PGV851967:PGW851977 PQR851967:PQS851977 QAN851967:QAO851977 QKJ851967:QKK851977 QUF851967:QUG851977 REB851967:REC851977 RNX851967:RNY851977 RXT851967:RXU851977 SHP851967:SHQ851977 SRL851967:SRM851977 TBH851967:TBI851977 TLD851967:TLE851977 TUZ851967:TVA851977 UEV851967:UEW851977 UOR851967:UOS851977 UYN851967:UYO851977 VIJ851967:VIK851977 VSF851967:VSG851977 WCB851967:WCC851977 WLX851967:WLY851977 WVT851967:WVU851977 L917503:M917513 JH917503:JI917513 TD917503:TE917513 ACZ917503:ADA917513 AMV917503:AMW917513 AWR917503:AWS917513 BGN917503:BGO917513 BQJ917503:BQK917513 CAF917503:CAG917513 CKB917503:CKC917513 CTX917503:CTY917513 DDT917503:DDU917513 DNP917503:DNQ917513 DXL917503:DXM917513 EHH917503:EHI917513 ERD917503:ERE917513 FAZ917503:FBA917513 FKV917503:FKW917513 FUR917503:FUS917513 GEN917503:GEO917513 GOJ917503:GOK917513 GYF917503:GYG917513 HIB917503:HIC917513 HRX917503:HRY917513 IBT917503:IBU917513 ILP917503:ILQ917513 IVL917503:IVM917513 JFH917503:JFI917513 JPD917503:JPE917513 JYZ917503:JZA917513 KIV917503:KIW917513 KSR917503:KSS917513 LCN917503:LCO917513 LMJ917503:LMK917513 LWF917503:LWG917513 MGB917503:MGC917513 MPX917503:MPY917513 MZT917503:MZU917513 NJP917503:NJQ917513 NTL917503:NTM917513 ODH917503:ODI917513 OND917503:ONE917513 OWZ917503:OXA917513 PGV917503:PGW917513 PQR917503:PQS917513 QAN917503:QAO917513 QKJ917503:QKK917513 QUF917503:QUG917513 REB917503:REC917513 RNX917503:RNY917513 RXT917503:RXU917513 SHP917503:SHQ917513 SRL917503:SRM917513 TBH917503:TBI917513 TLD917503:TLE917513 TUZ917503:TVA917513 UEV917503:UEW917513 UOR917503:UOS917513 UYN917503:UYO917513 VIJ917503:VIK917513 VSF917503:VSG917513 WCB917503:WCC917513 WLX917503:WLY917513 WVT917503:WVU917513 L983039:M983049 JH983039:JI983049 TD983039:TE983049 ACZ983039:ADA983049 AMV983039:AMW983049 AWR983039:AWS983049 BGN983039:BGO983049 BQJ983039:BQK983049 CAF983039:CAG983049 CKB983039:CKC983049 CTX983039:CTY983049 DDT983039:DDU983049 DNP983039:DNQ983049 DXL983039:DXM983049 EHH983039:EHI983049 ERD983039:ERE983049 FAZ983039:FBA983049 FKV983039:FKW983049 FUR983039:FUS983049 GEN983039:GEO983049 GOJ983039:GOK983049 GYF983039:GYG983049 HIB983039:HIC983049 HRX983039:HRY983049 IBT983039:IBU983049 ILP983039:ILQ983049 IVL983039:IVM983049 JFH983039:JFI983049 JPD983039:JPE983049 JYZ983039:JZA983049 KIV983039:KIW983049 KSR983039:KSS983049 LCN983039:LCO983049 LMJ983039:LMK983049 LWF983039:LWG983049 MGB983039:MGC983049 MPX983039:MPY983049 MZT983039:MZU983049 NJP983039:NJQ983049 NTL983039:NTM983049 ODH983039:ODI983049 OND983039:ONE983049 OWZ983039:OXA983049 PGV983039:PGW983049 PQR983039:PQS983049 QAN983039:QAO983049 QKJ983039:QKK983049 QUF983039:QUG983049 REB983039:REC983049 RNX983039:RNY983049 RXT983039:RXU983049 SHP983039:SHQ983049 SRL983039:SRM983049 TBH983039:TBI983049 TLD983039:TLE983049 TUZ983039:TVA983049 UEV983039:UEW983049 UOR983039:UOS983049 UYN983039:UYO983049 VIJ983039:VIK983049 VSF983039:VSG983049 WCB983039:WCC983049 WLX983039:WLY983049 F7:G17 I7:J17 I65535:J65545 I131071:J131081 I196607:J196617 I262143:J262153 I327679:J327689 I393215:J393225 I458751:J458761 I524287:J524297 I589823:J589833 I655359:J655369 I720895:J720905 I786431:J786441 I851967:J851977 I917503:J917513 I983039:J983049"/>
  </dataValidations>
  <printOptions horizontalCentered="1" verticalCentered="1"/>
  <pageMargins left="0.15748031496062992" right="0.15748031496062992" top="0.31496062992125984" bottom="0.35433070866141736" header="0.31496062992125984" footer="0.15748031496062992"/>
  <pageSetup scale="84" orientation="landscape" r:id="rId1"/>
  <headerFooter>
    <oddFooter>&amp;R&amp;"Malgun Gothic,Negrita Cursiva"&amp;9Educación Preescolar&amp;"Malgun Gothic,Cursiva", página 2 de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S19"/>
  <sheetViews>
    <sheetView showGridLines="0" zoomScale="90" zoomScaleNormal="90" workbookViewId="0"/>
  </sheetViews>
  <sheetFormatPr baseColWidth="10" defaultRowHeight="15"/>
  <cols>
    <col min="1" max="1" width="29.85546875" style="89" customWidth="1"/>
    <col min="2" max="19" width="7" style="89" customWidth="1"/>
    <col min="20" max="244" width="11.42578125" style="89"/>
    <col min="245" max="245" width="32.28515625" style="89" customWidth="1"/>
    <col min="246" max="257" width="8.5703125" style="89" customWidth="1"/>
    <col min="258" max="500" width="11.42578125" style="89"/>
    <col min="501" max="501" width="32.28515625" style="89" customWidth="1"/>
    <col min="502" max="513" width="8.5703125" style="89" customWidth="1"/>
    <col min="514" max="756" width="11.42578125" style="89"/>
    <col min="757" max="757" width="32.28515625" style="89" customWidth="1"/>
    <col min="758" max="769" width="8.5703125" style="89" customWidth="1"/>
    <col min="770" max="1012" width="11.42578125" style="89"/>
    <col min="1013" max="1013" width="32.28515625" style="89" customWidth="1"/>
    <col min="1014" max="1025" width="8.5703125" style="89" customWidth="1"/>
    <col min="1026" max="1268" width="11.42578125" style="89"/>
    <col min="1269" max="1269" width="32.28515625" style="89" customWidth="1"/>
    <col min="1270" max="1281" width="8.5703125" style="89" customWidth="1"/>
    <col min="1282" max="1524" width="11.42578125" style="89"/>
    <col min="1525" max="1525" width="32.28515625" style="89" customWidth="1"/>
    <col min="1526" max="1537" width="8.5703125" style="89" customWidth="1"/>
    <col min="1538" max="1780" width="11.42578125" style="89"/>
    <col min="1781" max="1781" width="32.28515625" style="89" customWidth="1"/>
    <col min="1782" max="1793" width="8.5703125" style="89" customWidth="1"/>
    <col min="1794" max="2036" width="11.42578125" style="89"/>
    <col min="2037" max="2037" width="32.28515625" style="89" customWidth="1"/>
    <col min="2038" max="2049" width="8.5703125" style="89" customWidth="1"/>
    <col min="2050" max="2292" width="11.42578125" style="89"/>
    <col min="2293" max="2293" width="32.28515625" style="89" customWidth="1"/>
    <col min="2294" max="2305" width="8.5703125" style="89" customWidth="1"/>
    <col min="2306" max="2548" width="11.42578125" style="89"/>
    <col min="2549" max="2549" width="32.28515625" style="89" customWidth="1"/>
    <col min="2550" max="2561" width="8.5703125" style="89" customWidth="1"/>
    <col min="2562" max="2804" width="11.42578125" style="89"/>
    <col min="2805" max="2805" width="32.28515625" style="89" customWidth="1"/>
    <col min="2806" max="2817" width="8.5703125" style="89" customWidth="1"/>
    <col min="2818" max="3060" width="11.42578125" style="89"/>
    <col min="3061" max="3061" width="32.28515625" style="89" customWidth="1"/>
    <col min="3062" max="3073" width="8.5703125" style="89" customWidth="1"/>
    <col min="3074" max="3316" width="11.42578125" style="89"/>
    <col min="3317" max="3317" width="32.28515625" style="89" customWidth="1"/>
    <col min="3318" max="3329" width="8.5703125" style="89" customWidth="1"/>
    <col min="3330" max="3572" width="11.42578125" style="89"/>
    <col min="3573" max="3573" width="32.28515625" style="89" customWidth="1"/>
    <col min="3574" max="3585" width="8.5703125" style="89" customWidth="1"/>
    <col min="3586" max="3828" width="11.42578125" style="89"/>
    <col min="3829" max="3829" width="32.28515625" style="89" customWidth="1"/>
    <col min="3830" max="3841" width="8.5703125" style="89" customWidth="1"/>
    <col min="3842" max="4084" width="11.42578125" style="89"/>
    <col min="4085" max="4085" width="32.28515625" style="89" customWidth="1"/>
    <col min="4086" max="4097" width="8.5703125" style="89" customWidth="1"/>
    <col min="4098" max="4340" width="11.42578125" style="89"/>
    <col min="4341" max="4341" width="32.28515625" style="89" customWidth="1"/>
    <col min="4342" max="4353" width="8.5703125" style="89" customWidth="1"/>
    <col min="4354" max="4596" width="11.42578125" style="89"/>
    <col min="4597" max="4597" width="32.28515625" style="89" customWidth="1"/>
    <col min="4598" max="4609" width="8.5703125" style="89" customWidth="1"/>
    <col min="4610" max="4852" width="11.42578125" style="89"/>
    <col min="4853" max="4853" width="32.28515625" style="89" customWidth="1"/>
    <col min="4854" max="4865" width="8.5703125" style="89" customWidth="1"/>
    <col min="4866" max="5108" width="11.42578125" style="89"/>
    <col min="5109" max="5109" width="32.28515625" style="89" customWidth="1"/>
    <col min="5110" max="5121" width="8.5703125" style="89" customWidth="1"/>
    <col min="5122" max="5364" width="11.42578125" style="89"/>
    <col min="5365" max="5365" width="32.28515625" style="89" customWidth="1"/>
    <col min="5366" max="5377" width="8.5703125" style="89" customWidth="1"/>
    <col min="5378" max="5620" width="11.42578125" style="89"/>
    <col min="5621" max="5621" width="32.28515625" style="89" customWidth="1"/>
    <col min="5622" max="5633" width="8.5703125" style="89" customWidth="1"/>
    <col min="5634" max="5876" width="11.42578125" style="89"/>
    <col min="5877" max="5877" width="32.28515625" style="89" customWidth="1"/>
    <col min="5878" max="5889" width="8.5703125" style="89" customWidth="1"/>
    <col min="5890" max="6132" width="11.42578125" style="89"/>
    <col min="6133" max="6133" width="32.28515625" style="89" customWidth="1"/>
    <col min="6134" max="6145" width="8.5703125" style="89" customWidth="1"/>
    <col min="6146" max="6388" width="11.42578125" style="89"/>
    <col min="6389" max="6389" width="32.28515625" style="89" customWidth="1"/>
    <col min="6390" max="6401" width="8.5703125" style="89" customWidth="1"/>
    <col min="6402" max="6644" width="11.42578125" style="89"/>
    <col min="6645" max="6645" width="32.28515625" style="89" customWidth="1"/>
    <col min="6646" max="6657" width="8.5703125" style="89" customWidth="1"/>
    <col min="6658" max="6900" width="11.42578125" style="89"/>
    <col min="6901" max="6901" width="32.28515625" style="89" customWidth="1"/>
    <col min="6902" max="6913" width="8.5703125" style="89" customWidth="1"/>
    <col min="6914" max="7156" width="11.42578125" style="89"/>
    <col min="7157" max="7157" width="32.28515625" style="89" customWidth="1"/>
    <col min="7158" max="7169" width="8.5703125" style="89" customWidth="1"/>
    <col min="7170" max="7412" width="11.42578125" style="89"/>
    <col min="7413" max="7413" width="32.28515625" style="89" customWidth="1"/>
    <col min="7414" max="7425" width="8.5703125" style="89" customWidth="1"/>
    <col min="7426" max="7668" width="11.42578125" style="89"/>
    <col min="7669" max="7669" width="32.28515625" style="89" customWidth="1"/>
    <col min="7670" max="7681" width="8.5703125" style="89" customWidth="1"/>
    <col min="7682" max="7924" width="11.42578125" style="89"/>
    <col min="7925" max="7925" width="32.28515625" style="89" customWidth="1"/>
    <col min="7926" max="7937" width="8.5703125" style="89" customWidth="1"/>
    <col min="7938" max="8180" width="11.42578125" style="89"/>
    <col min="8181" max="8181" width="32.28515625" style="89" customWidth="1"/>
    <col min="8182" max="8193" width="8.5703125" style="89" customWidth="1"/>
    <col min="8194" max="8436" width="11.42578125" style="89"/>
    <col min="8437" max="8437" width="32.28515625" style="89" customWidth="1"/>
    <col min="8438" max="8449" width="8.5703125" style="89" customWidth="1"/>
    <col min="8450" max="8692" width="11.42578125" style="89"/>
    <col min="8693" max="8693" width="32.28515625" style="89" customWidth="1"/>
    <col min="8694" max="8705" width="8.5703125" style="89" customWidth="1"/>
    <col min="8706" max="8948" width="11.42578125" style="89"/>
    <col min="8949" max="8949" width="32.28515625" style="89" customWidth="1"/>
    <col min="8950" max="8961" width="8.5703125" style="89" customWidth="1"/>
    <col min="8962" max="9204" width="11.42578125" style="89"/>
    <col min="9205" max="9205" width="32.28515625" style="89" customWidth="1"/>
    <col min="9206" max="9217" width="8.5703125" style="89" customWidth="1"/>
    <col min="9218" max="9460" width="11.42578125" style="89"/>
    <col min="9461" max="9461" width="32.28515625" style="89" customWidth="1"/>
    <col min="9462" max="9473" width="8.5703125" style="89" customWidth="1"/>
    <col min="9474" max="9716" width="11.42578125" style="89"/>
    <col min="9717" max="9717" width="32.28515625" style="89" customWidth="1"/>
    <col min="9718" max="9729" width="8.5703125" style="89" customWidth="1"/>
    <col min="9730" max="9972" width="11.42578125" style="89"/>
    <col min="9973" max="9973" width="32.28515625" style="89" customWidth="1"/>
    <col min="9974" max="9985" width="8.5703125" style="89" customWidth="1"/>
    <col min="9986" max="10228" width="11.42578125" style="89"/>
    <col min="10229" max="10229" width="32.28515625" style="89" customWidth="1"/>
    <col min="10230" max="10241" width="8.5703125" style="89" customWidth="1"/>
    <col min="10242" max="10484" width="11.42578125" style="89"/>
    <col min="10485" max="10485" width="32.28515625" style="89" customWidth="1"/>
    <col min="10486" max="10497" width="8.5703125" style="89" customWidth="1"/>
    <col min="10498" max="10740" width="11.42578125" style="89"/>
    <col min="10741" max="10741" width="32.28515625" style="89" customWidth="1"/>
    <col min="10742" max="10753" width="8.5703125" style="89" customWidth="1"/>
    <col min="10754" max="10996" width="11.42578125" style="89"/>
    <col min="10997" max="10997" width="32.28515625" style="89" customWidth="1"/>
    <col min="10998" max="11009" width="8.5703125" style="89" customWidth="1"/>
    <col min="11010" max="11252" width="11.42578125" style="89"/>
    <col min="11253" max="11253" width="32.28515625" style="89" customWidth="1"/>
    <col min="11254" max="11265" width="8.5703125" style="89" customWidth="1"/>
    <col min="11266" max="11508" width="11.42578125" style="89"/>
    <col min="11509" max="11509" width="32.28515625" style="89" customWidth="1"/>
    <col min="11510" max="11521" width="8.5703125" style="89" customWidth="1"/>
    <col min="11522" max="11764" width="11.42578125" style="89"/>
    <col min="11765" max="11765" width="32.28515625" style="89" customWidth="1"/>
    <col min="11766" max="11777" width="8.5703125" style="89" customWidth="1"/>
    <col min="11778" max="12020" width="11.42578125" style="89"/>
    <col min="12021" max="12021" width="32.28515625" style="89" customWidth="1"/>
    <col min="12022" max="12033" width="8.5703125" style="89" customWidth="1"/>
    <col min="12034" max="12276" width="11.42578125" style="89"/>
    <col min="12277" max="12277" width="32.28515625" style="89" customWidth="1"/>
    <col min="12278" max="12289" width="8.5703125" style="89" customWidth="1"/>
    <col min="12290" max="12532" width="11.42578125" style="89"/>
    <col min="12533" max="12533" width="32.28515625" style="89" customWidth="1"/>
    <col min="12534" max="12545" width="8.5703125" style="89" customWidth="1"/>
    <col min="12546" max="12788" width="11.42578125" style="89"/>
    <col min="12789" max="12789" width="32.28515625" style="89" customWidth="1"/>
    <col min="12790" max="12801" width="8.5703125" style="89" customWidth="1"/>
    <col min="12802" max="13044" width="11.42578125" style="89"/>
    <col min="13045" max="13045" width="32.28515625" style="89" customWidth="1"/>
    <col min="13046" max="13057" width="8.5703125" style="89" customWidth="1"/>
    <col min="13058" max="13300" width="11.42578125" style="89"/>
    <col min="13301" max="13301" width="32.28515625" style="89" customWidth="1"/>
    <col min="13302" max="13313" width="8.5703125" style="89" customWidth="1"/>
    <col min="13314" max="13556" width="11.42578125" style="89"/>
    <col min="13557" max="13557" width="32.28515625" style="89" customWidth="1"/>
    <col min="13558" max="13569" width="8.5703125" style="89" customWidth="1"/>
    <col min="13570" max="13812" width="11.42578125" style="89"/>
    <col min="13813" max="13813" width="32.28515625" style="89" customWidth="1"/>
    <col min="13814" max="13825" width="8.5703125" style="89" customWidth="1"/>
    <col min="13826" max="14068" width="11.42578125" style="89"/>
    <col min="14069" max="14069" width="32.28515625" style="89" customWidth="1"/>
    <col min="14070" max="14081" width="8.5703125" style="89" customWidth="1"/>
    <col min="14082" max="14324" width="11.42578125" style="89"/>
    <col min="14325" max="14325" width="32.28515625" style="89" customWidth="1"/>
    <col min="14326" max="14337" width="8.5703125" style="89" customWidth="1"/>
    <col min="14338" max="14580" width="11.42578125" style="89"/>
    <col min="14581" max="14581" width="32.28515625" style="89" customWidth="1"/>
    <col min="14582" max="14593" width="8.5703125" style="89" customWidth="1"/>
    <col min="14594" max="14836" width="11.42578125" style="89"/>
    <col min="14837" max="14837" width="32.28515625" style="89" customWidth="1"/>
    <col min="14838" max="14849" width="8.5703125" style="89" customWidth="1"/>
    <col min="14850" max="15092" width="11.42578125" style="89"/>
    <col min="15093" max="15093" width="32.28515625" style="89" customWidth="1"/>
    <col min="15094" max="15105" width="8.5703125" style="89" customWidth="1"/>
    <col min="15106" max="15348" width="11.42578125" style="89"/>
    <col min="15349" max="15349" width="32.28515625" style="89" customWidth="1"/>
    <col min="15350" max="15361" width="8.5703125" style="89" customWidth="1"/>
    <col min="15362" max="15604" width="11.42578125" style="89"/>
    <col min="15605" max="15605" width="32.28515625" style="89" customWidth="1"/>
    <col min="15606" max="15617" width="8.5703125" style="89" customWidth="1"/>
    <col min="15618" max="15860" width="11.42578125" style="89"/>
    <col min="15861" max="15861" width="32.28515625" style="89" customWidth="1"/>
    <col min="15862" max="15873" width="8.5703125" style="89" customWidth="1"/>
    <col min="15874" max="16116" width="11.42578125" style="89"/>
    <col min="16117" max="16117" width="32.28515625" style="89" customWidth="1"/>
    <col min="16118" max="16129" width="8.5703125" style="89" customWidth="1"/>
    <col min="16130" max="16384" width="11.42578125" style="89"/>
  </cols>
  <sheetData>
    <row r="1" spans="1:19" ht="18.75">
      <c r="A1" s="87" t="s">
        <v>8559</v>
      </c>
      <c r="B1" s="88"/>
      <c r="C1" s="88"/>
      <c r="D1" s="88"/>
      <c r="E1" s="88"/>
      <c r="F1" s="88"/>
      <c r="G1" s="88"/>
      <c r="H1" s="88"/>
      <c r="I1" s="88"/>
      <c r="J1" s="88"/>
      <c r="K1" s="88"/>
      <c r="L1" s="88"/>
      <c r="M1" s="88"/>
      <c r="N1" s="88"/>
      <c r="O1" s="88"/>
      <c r="P1" s="88"/>
      <c r="Q1" s="88"/>
      <c r="R1" s="88"/>
      <c r="S1" s="88"/>
    </row>
    <row r="2" spans="1:19" ht="20.25" customHeight="1">
      <c r="A2" s="87" t="s">
        <v>11740</v>
      </c>
      <c r="B2" s="90"/>
      <c r="C2" s="90"/>
      <c r="D2" s="90"/>
      <c r="E2" s="90"/>
      <c r="F2" s="90"/>
      <c r="G2" s="90"/>
      <c r="H2" s="90"/>
      <c r="I2" s="90"/>
      <c r="J2" s="90"/>
      <c r="K2" s="90"/>
      <c r="L2" s="90"/>
      <c r="M2" s="90"/>
      <c r="N2" s="90"/>
      <c r="O2" s="90"/>
      <c r="P2" s="90"/>
      <c r="Q2" s="90"/>
      <c r="R2" s="90"/>
      <c r="S2" s="90"/>
    </row>
    <row r="3" spans="1:19" ht="22.5" customHeight="1" thickBot="1">
      <c r="A3" s="188" t="s">
        <v>13935</v>
      </c>
      <c r="B3" s="91"/>
      <c r="C3" s="91"/>
      <c r="D3" s="91"/>
      <c r="E3" s="91"/>
      <c r="F3" s="91"/>
      <c r="G3" s="91"/>
      <c r="H3" s="91"/>
      <c r="I3" s="91"/>
      <c r="J3" s="91"/>
      <c r="K3" s="91"/>
      <c r="L3" s="91"/>
      <c r="M3" s="91"/>
      <c r="N3" s="91"/>
      <c r="O3" s="91"/>
      <c r="P3" s="91"/>
      <c r="Q3" s="91"/>
      <c r="R3" s="91"/>
      <c r="S3" s="91"/>
    </row>
    <row r="4" spans="1:19" ht="22.5" customHeight="1" thickTop="1">
      <c r="A4" s="92"/>
      <c r="B4" s="93"/>
      <c r="C4" s="93"/>
      <c r="D4" s="93"/>
      <c r="E4" s="322" t="s">
        <v>6834</v>
      </c>
      <c r="F4" s="323"/>
      <c r="G4" s="323"/>
      <c r="H4" s="323"/>
      <c r="I4" s="323"/>
      <c r="J4" s="323"/>
      <c r="K4" s="323"/>
      <c r="L4" s="323"/>
      <c r="M4" s="323"/>
      <c r="N4" s="323"/>
      <c r="O4" s="323"/>
      <c r="P4" s="324"/>
      <c r="Q4" s="325" t="s">
        <v>9182</v>
      </c>
      <c r="R4" s="326"/>
      <c r="S4" s="326"/>
    </row>
    <row r="5" spans="1:19" ht="23.25" customHeight="1">
      <c r="A5" s="347" t="s">
        <v>10733</v>
      </c>
      <c r="B5" s="341" t="s">
        <v>0</v>
      </c>
      <c r="C5" s="341"/>
      <c r="D5" s="341"/>
      <c r="E5" s="342" t="s">
        <v>9588</v>
      </c>
      <c r="F5" s="343"/>
      <c r="G5" s="344"/>
      <c r="H5" s="338" t="s">
        <v>6835</v>
      </c>
      <c r="I5" s="339"/>
      <c r="J5" s="340"/>
      <c r="K5" s="345" t="s">
        <v>6836</v>
      </c>
      <c r="L5" s="343"/>
      <c r="M5" s="346"/>
      <c r="N5" s="338" t="s">
        <v>9175</v>
      </c>
      <c r="O5" s="339"/>
      <c r="P5" s="340"/>
      <c r="Q5" s="327"/>
      <c r="R5" s="328"/>
      <c r="S5" s="328"/>
    </row>
    <row r="6" spans="1:19" ht="27" customHeight="1" thickBot="1">
      <c r="A6" s="348"/>
      <c r="B6" s="94" t="s">
        <v>0</v>
      </c>
      <c r="C6" s="95" t="s">
        <v>9586</v>
      </c>
      <c r="D6" s="94" t="s">
        <v>9181</v>
      </c>
      <c r="E6" s="96" t="s">
        <v>0</v>
      </c>
      <c r="F6" s="95" t="s">
        <v>9586</v>
      </c>
      <c r="G6" s="97" t="s">
        <v>9181</v>
      </c>
      <c r="H6" s="96" t="s">
        <v>0</v>
      </c>
      <c r="I6" s="95" t="s">
        <v>9586</v>
      </c>
      <c r="J6" s="97" t="s">
        <v>9181</v>
      </c>
      <c r="K6" s="94" t="s">
        <v>0</v>
      </c>
      <c r="L6" s="95" t="s">
        <v>9586</v>
      </c>
      <c r="M6" s="94" t="s">
        <v>9181</v>
      </c>
      <c r="N6" s="96" t="s">
        <v>0</v>
      </c>
      <c r="O6" s="95" t="s">
        <v>9586</v>
      </c>
      <c r="P6" s="97" t="s">
        <v>9181</v>
      </c>
      <c r="Q6" s="94" t="s">
        <v>0</v>
      </c>
      <c r="R6" s="95" t="s">
        <v>9586</v>
      </c>
      <c r="S6" s="94" t="s">
        <v>9181</v>
      </c>
    </row>
    <row r="7" spans="1:19" ht="25.5" customHeight="1" thickTop="1" thickBot="1">
      <c r="A7" s="98" t="s">
        <v>7772</v>
      </c>
      <c r="B7" s="99">
        <f>+C7+D7</f>
        <v>0</v>
      </c>
      <c r="C7" s="100">
        <f>SUM(C8:C10)</f>
        <v>0</v>
      </c>
      <c r="D7" s="101">
        <f>SUM(D8:D10)</f>
        <v>0</v>
      </c>
      <c r="E7" s="102">
        <f>+F7+G7</f>
        <v>0</v>
      </c>
      <c r="F7" s="100">
        <f>SUM(F8:F10)</f>
        <v>0</v>
      </c>
      <c r="G7" s="103">
        <f>SUM(G8:G10)</f>
        <v>0</v>
      </c>
      <c r="H7" s="102">
        <f>+I7+J7</f>
        <v>0</v>
      </c>
      <c r="I7" s="100">
        <f>SUM(I8:I10)</f>
        <v>0</v>
      </c>
      <c r="J7" s="103">
        <f>SUM(J8:J10)</f>
        <v>0</v>
      </c>
      <c r="K7" s="101">
        <f>+L7+M7</f>
        <v>0</v>
      </c>
      <c r="L7" s="100">
        <f>SUM(L8:L10)</f>
        <v>0</v>
      </c>
      <c r="M7" s="101">
        <f>SUM(M8:M10)</f>
        <v>0</v>
      </c>
      <c r="N7" s="102">
        <f>+O7+P7</f>
        <v>0</v>
      </c>
      <c r="O7" s="100">
        <f>SUM(O8:O10)</f>
        <v>0</v>
      </c>
      <c r="P7" s="103">
        <f>SUM(P8:P10)</f>
        <v>0</v>
      </c>
      <c r="Q7" s="101">
        <f>+R7+S7</f>
        <v>0</v>
      </c>
      <c r="R7" s="100">
        <f>SUM(R8:R10)</f>
        <v>0</v>
      </c>
      <c r="S7" s="101">
        <f>SUM(S8:S10)</f>
        <v>0</v>
      </c>
    </row>
    <row r="8" spans="1:19" ht="25.5" customHeight="1">
      <c r="A8" s="181" t="s">
        <v>10731</v>
      </c>
      <c r="B8" s="104">
        <f>+C8+D8</f>
        <v>0</v>
      </c>
      <c r="C8" s="105">
        <f>+F8+I8+L8+O8+R8</f>
        <v>0</v>
      </c>
      <c r="D8" s="106">
        <f t="shared" ref="D8:D10" si="0">+G8+J8+M8+P8+S8</f>
        <v>0</v>
      </c>
      <c r="E8" s="107">
        <f>+F8+G8</f>
        <v>0</v>
      </c>
      <c r="F8" s="108"/>
      <c r="G8" s="109"/>
      <c r="H8" s="107">
        <f>+I8+J8</f>
        <v>0</v>
      </c>
      <c r="I8" s="108"/>
      <c r="J8" s="109"/>
      <c r="K8" s="107">
        <f>+L8+M8</f>
        <v>0</v>
      </c>
      <c r="L8" s="108"/>
      <c r="M8" s="109"/>
      <c r="N8" s="107">
        <f>+O8+P8</f>
        <v>0</v>
      </c>
      <c r="O8" s="108"/>
      <c r="P8" s="109"/>
      <c r="Q8" s="107">
        <f>+R8+S8</f>
        <v>0</v>
      </c>
      <c r="R8" s="108"/>
      <c r="S8" s="110"/>
    </row>
    <row r="9" spans="1:19" ht="25.5" customHeight="1">
      <c r="A9" s="181" t="s">
        <v>10732</v>
      </c>
      <c r="B9" s="111">
        <f t="shared" ref="B9" si="1">+C9+D9</f>
        <v>0</v>
      </c>
      <c r="C9" s="112">
        <f t="shared" ref="C9:C10" si="2">+F9+I9+L9+O9+R9</f>
        <v>0</v>
      </c>
      <c r="D9" s="113">
        <f t="shared" si="0"/>
        <v>0</v>
      </c>
      <c r="E9" s="329"/>
      <c r="F9" s="330"/>
      <c r="G9" s="331"/>
      <c r="H9" s="329"/>
      <c r="I9" s="330"/>
      <c r="J9" s="331"/>
      <c r="K9" s="114">
        <f t="shared" ref="K9" si="3">+L9+M9</f>
        <v>0</v>
      </c>
      <c r="L9" s="115"/>
      <c r="M9" s="116"/>
      <c r="N9" s="114">
        <f t="shared" ref="N9:N10" si="4">+O9+P9</f>
        <v>0</v>
      </c>
      <c r="O9" s="115"/>
      <c r="P9" s="116"/>
      <c r="Q9" s="114">
        <f t="shared" ref="Q9:Q10" si="5">+R9+S9</f>
        <v>0</v>
      </c>
      <c r="R9" s="115"/>
      <c r="S9" s="117"/>
    </row>
    <row r="10" spans="1:19" ht="25.5" customHeight="1" thickBot="1">
      <c r="A10" s="182" t="s">
        <v>9180</v>
      </c>
      <c r="B10" s="118">
        <f t="shared" ref="B10" si="6">+C10+D10</f>
        <v>0</v>
      </c>
      <c r="C10" s="119">
        <f t="shared" si="2"/>
        <v>0</v>
      </c>
      <c r="D10" s="120">
        <f t="shared" si="0"/>
        <v>0</v>
      </c>
      <c r="E10" s="332"/>
      <c r="F10" s="333"/>
      <c r="G10" s="334"/>
      <c r="H10" s="332"/>
      <c r="I10" s="333"/>
      <c r="J10" s="334"/>
      <c r="K10" s="335"/>
      <c r="L10" s="336"/>
      <c r="M10" s="337"/>
      <c r="N10" s="121">
        <f t="shared" si="4"/>
        <v>0</v>
      </c>
      <c r="O10" s="122"/>
      <c r="P10" s="123"/>
      <c r="Q10" s="121">
        <f t="shared" si="5"/>
        <v>0</v>
      </c>
      <c r="R10" s="122"/>
      <c r="S10" s="124"/>
    </row>
    <row r="11" spans="1:19" ht="15.75" thickTop="1">
      <c r="A11" s="128" t="s">
        <v>9593</v>
      </c>
      <c r="B11" s="125"/>
      <c r="C11" s="106"/>
      <c r="D11" s="106"/>
      <c r="F11" s="126" t="str">
        <f>IF(F7&gt;'CUADRO 1'!F16,"XX","")</f>
        <v/>
      </c>
      <c r="G11" s="126" t="str">
        <f>IF(G7&gt;'CUADRO 1'!G16,"XX","")</f>
        <v/>
      </c>
      <c r="H11" s="127"/>
      <c r="I11" s="126" t="str">
        <f>IF(I7&gt;'CUADRO 1'!I16,"XX","")</f>
        <v/>
      </c>
      <c r="J11" s="126" t="str">
        <f>IF(J7&gt;'CUADRO 1'!J16,"XX","")</f>
        <v/>
      </c>
      <c r="K11" s="127"/>
      <c r="L11" s="126" t="str">
        <f>IF(L7&gt;'CUADRO 1'!L16,"XX","")</f>
        <v/>
      </c>
      <c r="M11" s="126" t="str">
        <f>IF(M7&gt;'CUADRO 1'!M16,"XX","")</f>
        <v/>
      </c>
      <c r="N11" s="127"/>
      <c r="O11" s="126" t="str">
        <f>IF(O7&gt;'CUADRO 1'!O16,"XX","")</f>
        <v/>
      </c>
      <c r="P11" s="126" t="str">
        <f>IF(P7&gt;'CUADRO 1'!P16,"XX","")</f>
        <v/>
      </c>
      <c r="Q11" s="127"/>
      <c r="R11" s="126" t="str">
        <f>IF(R7&gt;'CUADRO 1'!R16,"XX","")</f>
        <v/>
      </c>
      <c r="S11" s="126" t="str">
        <f>IF(S7&gt;'CUADRO 1'!S16,"XX","")</f>
        <v/>
      </c>
    </row>
    <row r="12" spans="1:19" ht="14.25" customHeight="1">
      <c r="A12" s="350" t="s">
        <v>12678</v>
      </c>
      <c r="B12" s="350"/>
      <c r="C12" s="350"/>
      <c r="D12" s="350"/>
      <c r="E12" s="349" t="str">
        <f>IF(OR(F11="XX",G11="XX",I11="XX",J11="XX",L11="XX",M11="XX",O11="XX",P11="XX",R11="XX",S11="XX"),"XX = El dato de abandono (deserción) -por motivo de trabajo-, no puede ser mayor a lo reportado en la línea de abandono del Cuadro 1.","")</f>
        <v/>
      </c>
      <c r="F12" s="349"/>
      <c r="G12" s="349"/>
      <c r="H12" s="349"/>
      <c r="I12" s="349"/>
      <c r="J12" s="349"/>
      <c r="K12" s="349"/>
      <c r="L12" s="349"/>
      <c r="M12" s="349"/>
      <c r="N12" s="349"/>
      <c r="O12" s="349"/>
      <c r="P12" s="349"/>
      <c r="Q12" s="349"/>
      <c r="R12" s="349"/>
      <c r="S12" s="349"/>
    </row>
    <row r="13" spans="1:19" ht="18.75" customHeight="1">
      <c r="A13" s="350"/>
      <c r="B13" s="350"/>
      <c r="C13" s="350"/>
      <c r="D13" s="350"/>
      <c r="E13" s="349"/>
      <c r="F13" s="349"/>
      <c r="G13" s="349"/>
      <c r="H13" s="349"/>
      <c r="I13" s="349"/>
      <c r="J13" s="349"/>
      <c r="K13" s="349"/>
      <c r="L13" s="349"/>
      <c r="M13" s="349"/>
      <c r="N13" s="349"/>
      <c r="O13" s="349"/>
      <c r="P13" s="349"/>
      <c r="Q13" s="349"/>
      <c r="R13" s="349"/>
      <c r="S13" s="349"/>
    </row>
    <row r="14" spans="1:19" ht="14.25" customHeight="1">
      <c r="A14" s="350"/>
      <c r="B14" s="350"/>
      <c r="C14" s="350"/>
      <c r="D14" s="350"/>
    </row>
    <row r="15" spans="1:19" s="57" customFormat="1" ht="15.75">
      <c r="A15" s="82" t="s">
        <v>9595</v>
      </c>
      <c r="B15" s="83"/>
      <c r="C15" s="84"/>
      <c r="D15" s="84"/>
    </row>
    <row r="16" spans="1:19" s="57" customFormat="1" ht="22.5" customHeight="1">
      <c r="A16" s="247"/>
      <c r="B16" s="248"/>
      <c r="C16" s="248"/>
      <c r="D16" s="248"/>
      <c r="E16" s="248"/>
      <c r="F16" s="248"/>
      <c r="G16" s="248"/>
      <c r="H16" s="248"/>
      <c r="I16" s="248"/>
      <c r="J16" s="248"/>
      <c r="K16" s="248"/>
      <c r="L16" s="248"/>
      <c r="M16" s="248"/>
      <c r="N16" s="248"/>
      <c r="O16" s="248"/>
      <c r="P16" s="248"/>
      <c r="Q16" s="248"/>
      <c r="R16" s="248"/>
      <c r="S16" s="249"/>
    </row>
    <row r="17" spans="1:19" s="57" customFormat="1" ht="22.5" customHeight="1">
      <c r="A17" s="250"/>
      <c r="B17" s="251"/>
      <c r="C17" s="251"/>
      <c r="D17" s="251"/>
      <c r="E17" s="251"/>
      <c r="F17" s="251"/>
      <c r="G17" s="251"/>
      <c r="H17" s="251"/>
      <c r="I17" s="251"/>
      <c r="J17" s="251"/>
      <c r="K17" s="251"/>
      <c r="L17" s="251"/>
      <c r="M17" s="251"/>
      <c r="N17" s="251"/>
      <c r="O17" s="251"/>
      <c r="P17" s="251"/>
      <c r="Q17" s="251"/>
      <c r="R17" s="251"/>
      <c r="S17" s="252"/>
    </row>
    <row r="18" spans="1:19" s="57" customFormat="1" ht="22.5" customHeight="1">
      <c r="A18" s="250"/>
      <c r="B18" s="251"/>
      <c r="C18" s="251"/>
      <c r="D18" s="251"/>
      <c r="E18" s="251"/>
      <c r="F18" s="251"/>
      <c r="G18" s="251"/>
      <c r="H18" s="251"/>
      <c r="I18" s="251"/>
      <c r="J18" s="251"/>
      <c r="K18" s="251"/>
      <c r="L18" s="251"/>
      <c r="M18" s="251"/>
      <c r="N18" s="251"/>
      <c r="O18" s="251"/>
      <c r="P18" s="251"/>
      <c r="Q18" s="251"/>
      <c r="R18" s="251"/>
      <c r="S18" s="252"/>
    </row>
    <row r="19" spans="1:19" s="57" customFormat="1" ht="22.5" customHeight="1">
      <c r="A19" s="253"/>
      <c r="B19" s="254"/>
      <c r="C19" s="254"/>
      <c r="D19" s="254"/>
      <c r="E19" s="254"/>
      <c r="F19" s="254"/>
      <c r="G19" s="254"/>
      <c r="H19" s="254"/>
      <c r="I19" s="254"/>
      <c r="J19" s="254"/>
      <c r="K19" s="254"/>
      <c r="L19" s="254"/>
      <c r="M19" s="254"/>
      <c r="N19" s="254"/>
      <c r="O19" s="254"/>
      <c r="P19" s="254"/>
      <c r="Q19" s="254"/>
      <c r="R19" s="254"/>
      <c r="S19" s="255"/>
    </row>
  </sheetData>
  <sheetProtection password="C70F" sheet="1" objects="1" scenarios="1"/>
  <protectedRanges>
    <protectedRange sqref="L8:M10 O8:P10 F8:G10 R8:S10 I8:J10" name="Rango1"/>
  </protectedRanges>
  <mergeCells count="14">
    <mergeCell ref="A16:S19"/>
    <mergeCell ref="B5:D5"/>
    <mergeCell ref="E5:G5"/>
    <mergeCell ref="H5:J5"/>
    <mergeCell ref="K5:M5"/>
    <mergeCell ref="A5:A6"/>
    <mergeCell ref="E12:S13"/>
    <mergeCell ref="A12:D14"/>
    <mergeCell ref="E4:P4"/>
    <mergeCell ref="Q4:S5"/>
    <mergeCell ref="E9:G10"/>
    <mergeCell ref="H9:J10"/>
    <mergeCell ref="K10:M10"/>
    <mergeCell ref="N5:P5"/>
  </mergeCells>
  <conditionalFormatting sqref="B7:E8 F7:M7 B10:D11">
    <cfRule type="cellIs" dxfId="31" priority="22" operator="equal">
      <formula>0</formula>
    </cfRule>
  </conditionalFormatting>
  <conditionalFormatting sqref="B9:E9">
    <cfRule type="cellIs" dxfId="30" priority="19" operator="equal">
      <formula>0</formula>
    </cfRule>
  </conditionalFormatting>
  <conditionalFormatting sqref="E12:S13">
    <cfRule type="notContainsBlanks" dxfId="29" priority="17">
      <formula>LEN(TRIM(E12))&gt;0</formula>
    </cfRule>
  </conditionalFormatting>
  <conditionalFormatting sqref="N7:P7">
    <cfRule type="cellIs" dxfId="28" priority="12" operator="equal">
      <formula>0</formula>
    </cfRule>
  </conditionalFormatting>
  <conditionalFormatting sqref="Q7:S7">
    <cfRule type="cellIs" dxfId="27" priority="10" operator="equal">
      <formula>0</formula>
    </cfRule>
  </conditionalFormatting>
  <conditionalFormatting sqref="H8">
    <cfRule type="cellIs" dxfId="26" priority="8" operator="equal">
      <formula>0</formula>
    </cfRule>
  </conditionalFormatting>
  <conditionalFormatting sqref="H9">
    <cfRule type="cellIs" dxfId="25" priority="7" operator="equal">
      <formula>0</formula>
    </cfRule>
  </conditionalFormatting>
  <conditionalFormatting sqref="K8 K10">
    <cfRule type="cellIs" dxfId="24" priority="6" operator="equal">
      <formula>0</formula>
    </cfRule>
  </conditionalFormatting>
  <conditionalFormatting sqref="K9">
    <cfRule type="cellIs" dxfId="23" priority="5" operator="equal">
      <formula>0</formula>
    </cfRule>
  </conditionalFormatting>
  <conditionalFormatting sqref="N8 N10">
    <cfRule type="cellIs" dxfId="22" priority="4" operator="equal">
      <formula>0</formula>
    </cfRule>
  </conditionalFormatting>
  <conditionalFormatting sqref="N9">
    <cfRule type="cellIs" dxfId="21" priority="3" operator="equal">
      <formula>0</formula>
    </cfRule>
  </conditionalFormatting>
  <conditionalFormatting sqref="Q8 Q10">
    <cfRule type="cellIs" dxfId="20" priority="2" operator="equal">
      <formula>0</formula>
    </cfRule>
  </conditionalFormatting>
  <conditionalFormatting sqref="Q9">
    <cfRule type="cellIs" dxfId="19" priority="1" operator="equal">
      <formula>0</formula>
    </cfRule>
  </conditionalFormatting>
  <dataValidations count="2">
    <dataValidation allowBlank="1" showInputMessage="1" showErrorMessage="1" prompt="Sólo para Instituciones PRIVADAS." sqref="F65504:G65505 IP65504:IQ65505 SL65504:SM65505 ACH65504:ACI65505 AMD65504:AME65505 AVZ65504:AWA65505 BFV65504:BFW65505 BPR65504:BPS65505 BZN65504:BZO65505 CJJ65504:CJK65505 CTF65504:CTG65505 DDB65504:DDC65505 DMX65504:DMY65505 DWT65504:DWU65505 EGP65504:EGQ65505 EQL65504:EQM65505 FAH65504:FAI65505 FKD65504:FKE65505 FTZ65504:FUA65505 GDV65504:GDW65505 GNR65504:GNS65505 GXN65504:GXO65505 HHJ65504:HHK65505 HRF65504:HRG65505 IBB65504:IBC65505 IKX65504:IKY65505 IUT65504:IUU65505 JEP65504:JEQ65505 JOL65504:JOM65505 JYH65504:JYI65505 KID65504:KIE65505 KRZ65504:KSA65505 LBV65504:LBW65505 LLR65504:LLS65505 LVN65504:LVO65505 MFJ65504:MFK65505 MPF65504:MPG65505 MZB65504:MZC65505 NIX65504:NIY65505 NST65504:NSU65505 OCP65504:OCQ65505 OML65504:OMM65505 OWH65504:OWI65505 PGD65504:PGE65505 PPZ65504:PQA65505 PZV65504:PZW65505 QJR65504:QJS65505 QTN65504:QTO65505 RDJ65504:RDK65505 RNF65504:RNG65505 RXB65504:RXC65505 SGX65504:SGY65505 SQT65504:SQU65505 TAP65504:TAQ65505 TKL65504:TKM65505 TUH65504:TUI65505 UED65504:UEE65505 UNZ65504:UOA65505 UXV65504:UXW65505 VHR65504:VHS65505 VRN65504:VRO65505 WBJ65504:WBK65505 WLF65504:WLG65505 WVB65504:WVC65505 F131040:G131041 IP131040:IQ131041 SL131040:SM131041 ACH131040:ACI131041 AMD131040:AME131041 AVZ131040:AWA131041 BFV131040:BFW131041 BPR131040:BPS131041 BZN131040:BZO131041 CJJ131040:CJK131041 CTF131040:CTG131041 DDB131040:DDC131041 DMX131040:DMY131041 DWT131040:DWU131041 EGP131040:EGQ131041 EQL131040:EQM131041 FAH131040:FAI131041 FKD131040:FKE131041 FTZ131040:FUA131041 GDV131040:GDW131041 GNR131040:GNS131041 GXN131040:GXO131041 HHJ131040:HHK131041 HRF131040:HRG131041 IBB131040:IBC131041 IKX131040:IKY131041 IUT131040:IUU131041 JEP131040:JEQ131041 JOL131040:JOM131041 JYH131040:JYI131041 KID131040:KIE131041 KRZ131040:KSA131041 LBV131040:LBW131041 LLR131040:LLS131041 LVN131040:LVO131041 MFJ131040:MFK131041 MPF131040:MPG131041 MZB131040:MZC131041 NIX131040:NIY131041 NST131040:NSU131041 OCP131040:OCQ131041 OML131040:OMM131041 OWH131040:OWI131041 PGD131040:PGE131041 PPZ131040:PQA131041 PZV131040:PZW131041 QJR131040:QJS131041 QTN131040:QTO131041 RDJ131040:RDK131041 RNF131040:RNG131041 RXB131040:RXC131041 SGX131040:SGY131041 SQT131040:SQU131041 TAP131040:TAQ131041 TKL131040:TKM131041 TUH131040:TUI131041 UED131040:UEE131041 UNZ131040:UOA131041 UXV131040:UXW131041 VHR131040:VHS131041 VRN131040:VRO131041 WBJ131040:WBK131041 WLF131040:WLG131041 WVB131040:WVC131041 F196576:G196577 IP196576:IQ196577 SL196576:SM196577 ACH196576:ACI196577 AMD196576:AME196577 AVZ196576:AWA196577 BFV196576:BFW196577 BPR196576:BPS196577 BZN196576:BZO196577 CJJ196576:CJK196577 CTF196576:CTG196577 DDB196576:DDC196577 DMX196576:DMY196577 DWT196576:DWU196577 EGP196576:EGQ196577 EQL196576:EQM196577 FAH196576:FAI196577 FKD196576:FKE196577 FTZ196576:FUA196577 GDV196576:GDW196577 GNR196576:GNS196577 GXN196576:GXO196577 HHJ196576:HHK196577 HRF196576:HRG196577 IBB196576:IBC196577 IKX196576:IKY196577 IUT196576:IUU196577 JEP196576:JEQ196577 JOL196576:JOM196577 JYH196576:JYI196577 KID196576:KIE196577 KRZ196576:KSA196577 LBV196576:LBW196577 LLR196576:LLS196577 LVN196576:LVO196577 MFJ196576:MFK196577 MPF196576:MPG196577 MZB196576:MZC196577 NIX196576:NIY196577 NST196576:NSU196577 OCP196576:OCQ196577 OML196576:OMM196577 OWH196576:OWI196577 PGD196576:PGE196577 PPZ196576:PQA196577 PZV196576:PZW196577 QJR196576:QJS196577 QTN196576:QTO196577 RDJ196576:RDK196577 RNF196576:RNG196577 RXB196576:RXC196577 SGX196576:SGY196577 SQT196576:SQU196577 TAP196576:TAQ196577 TKL196576:TKM196577 TUH196576:TUI196577 UED196576:UEE196577 UNZ196576:UOA196577 UXV196576:UXW196577 VHR196576:VHS196577 VRN196576:VRO196577 WBJ196576:WBK196577 WLF196576:WLG196577 WVB196576:WVC196577 F262112:G262113 IP262112:IQ262113 SL262112:SM262113 ACH262112:ACI262113 AMD262112:AME262113 AVZ262112:AWA262113 BFV262112:BFW262113 BPR262112:BPS262113 BZN262112:BZO262113 CJJ262112:CJK262113 CTF262112:CTG262113 DDB262112:DDC262113 DMX262112:DMY262113 DWT262112:DWU262113 EGP262112:EGQ262113 EQL262112:EQM262113 FAH262112:FAI262113 FKD262112:FKE262113 FTZ262112:FUA262113 GDV262112:GDW262113 GNR262112:GNS262113 GXN262112:GXO262113 HHJ262112:HHK262113 HRF262112:HRG262113 IBB262112:IBC262113 IKX262112:IKY262113 IUT262112:IUU262113 JEP262112:JEQ262113 JOL262112:JOM262113 JYH262112:JYI262113 KID262112:KIE262113 KRZ262112:KSA262113 LBV262112:LBW262113 LLR262112:LLS262113 LVN262112:LVO262113 MFJ262112:MFK262113 MPF262112:MPG262113 MZB262112:MZC262113 NIX262112:NIY262113 NST262112:NSU262113 OCP262112:OCQ262113 OML262112:OMM262113 OWH262112:OWI262113 PGD262112:PGE262113 PPZ262112:PQA262113 PZV262112:PZW262113 QJR262112:QJS262113 QTN262112:QTO262113 RDJ262112:RDK262113 RNF262112:RNG262113 RXB262112:RXC262113 SGX262112:SGY262113 SQT262112:SQU262113 TAP262112:TAQ262113 TKL262112:TKM262113 TUH262112:TUI262113 UED262112:UEE262113 UNZ262112:UOA262113 UXV262112:UXW262113 VHR262112:VHS262113 VRN262112:VRO262113 WBJ262112:WBK262113 WLF262112:WLG262113 WVB262112:WVC262113 F327648:G327649 IP327648:IQ327649 SL327648:SM327649 ACH327648:ACI327649 AMD327648:AME327649 AVZ327648:AWA327649 BFV327648:BFW327649 BPR327648:BPS327649 BZN327648:BZO327649 CJJ327648:CJK327649 CTF327648:CTG327649 DDB327648:DDC327649 DMX327648:DMY327649 DWT327648:DWU327649 EGP327648:EGQ327649 EQL327648:EQM327649 FAH327648:FAI327649 FKD327648:FKE327649 FTZ327648:FUA327649 GDV327648:GDW327649 GNR327648:GNS327649 GXN327648:GXO327649 HHJ327648:HHK327649 HRF327648:HRG327649 IBB327648:IBC327649 IKX327648:IKY327649 IUT327648:IUU327649 JEP327648:JEQ327649 JOL327648:JOM327649 JYH327648:JYI327649 KID327648:KIE327649 KRZ327648:KSA327649 LBV327648:LBW327649 LLR327648:LLS327649 LVN327648:LVO327649 MFJ327648:MFK327649 MPF327648:MPG327649 MZB327648:MZC327649 NIX327648:NIY327649 NST327648:NSU327649 OCP327648:OCQ327649 OML327648:OMM327649 OWH327648:OWI327649 PGD327648:PGE327649 PPZ327648:PQA327649 PZV327648:PZW327649 QJR327648:QJS327649 QTN327648:QTO327649 RDJ327648:RDK327649 RNF327648:RNG327649 RXB327648:RXC327649 SGX327648:SGY327649 SQT327648:SQU327649 TAP327648:TAQ327649 TKL327648:TKM327649 TUH327648:TUI327649 UED327648:UEE327649 UNZ327648:UOA327649 UXV327648:UXW327649 VHR327648:VHS327649 VRN327648:VRO327649 WBJ327648:WBK327649 WLF327648:WLG327649 WVB327648:WVC327649 F393184:G393185 IP393184:IQ393185 SL393184:SM393185 ACH393184:ACI393185 AMD393184:AME393185 AVZ393184:AWA393185 BFV393184:BFW393185 BPR393184:BPS393185 BZN393184:BZO393185 CJJ393184:CJK393185 CTF393184:CTG393185 DDB393184:DDC393185 DMX393184:DMY393185 DWT393184:DWU393185 EGP393184:EGQ393185 EQL393184:EQM393185 FAH393184:FAI393185 FKD393184:FKE393185 FTZ393184:FUA393185 GDV393184:GDW393185 GNR393184:GNS393185 GXN393184:GXO393185 HHJ393184:HHK393185 HRF393184:HRG393185 IBB393184:IBC393185 IKX393184:IKY393185 IUT393184:IUU393185 JEP393184:JEQ393185 JOL393184:JOM393185 JYH393184:JYI393185 KID393184:KIE393185 KRZ393184:KSA393185 LBV393184:LBW393185 LLR393184:LLS393185 LVN393184:LVO393185 MFJ393184:MFK393185 MPF393184:MPG393185 MZB393184:MZC393185 NIX393184:NIY393185 NST393184:NSU393185 OCP393184:OCQ393185 OML393184:OMM393185 OWH393184:OWI393185 PGD393184:PGE393185 PPZ393184:PQA393185 PZV393184:PZW393185 QJR393184:QJS393185 QTN393184:QTO393185 RDJ393184:RDK393185 RNF393184:RNG393185 RXB393184:RXC393185 SGX393184:SGY393185 SQT393184:SQU393185 TAP393184:TAQ393185 TKL393184:TKM393185 TUH393184:TUI393185 UED393184:UEE393185 UNZ393184:UOA393185 UXV393184:UXW393185 VHR393184:VHS393185 VRN393184:VRO393185 WBJ393184:WBK393185 WLF393184:WLG393185 WVB393184:WVC393185 F458720:G458721 IP458720:IQ458721 SL458720:SM458721 ACH458720:ACI458721 AMD458720:AME458721 AVZ458720:AWA458721 BFV458720:BFW458721 BPR458720:BPS458721 BZN458720:BZO458721 CJJ458720:CJK458721 CTF458720:CTG458721 DDB458720:DDC458721 DMX458720:DMY458721 DWT458720:DWU458721 EGP458720:EGQ458721 EQL458720:EQM458721 FAH458720:FAI458721 FKD458720:FKE458721 FTZ458720:FUA458721 GDV458720:GDW458721 GNR458720:GNS458721 GXN458720:GXO458721 HHJ458720:HHK458721 HRF458720:HRG458721 IBB458720:IBC458721 IKX458720:IKY458721 IUT458720:IUU458721 JEP458720:JEQ458721 JOL458720:JOM458721 JYH458720:JYI458721 KID458720:KIE458721 KRZ458720:KSA458721 LBV458720:LBW458721 LLR458720:LLS458721 LVN458720:LVO458721 MFJ458720:MFK458721 MPF458720:MPG458721 MZB458720:MZC458721 NIX458720:NIY458721 NST458720:NSU458721 OCP458720:OCQ458721 OML458720:OMM458721 OWH458720:OWI458721 PGD458720:PGE458721 PPZ458720:PQA458721 PZV458720:PZW458721 QJR458720:QJS458721 QTN458720:QTO458721 RDJ458720:RDK458721 RNF458720:RNG458721 RXB458720:RXC458721 SGX458720:SGY458721 SQT458720:SQU458721 TAP458720:TAQ458721 TKL458720:TKM458721 TUH458720:TUI458721 UED458720:UEE458721 UNZ458720:UOA458721 UXV458720:UXW458721 VHR458720:VHS458721 VRN458720:VRO458721 WBJ458720:WBK458721 WLF458720:WLG458721 WVB458720:WVC458721 F524256:G524257 IP524256:IQ524257 SL524256:SM524257 ACH524256:ACI524257 AMD524256:AME524257 AVZ524256:AWA524257 BFV524256:BFW524257 BPR524256:BPS524257 BZN524256:BZO524257 CJJ524256:CJK524257 CTF524256:CTG524257 DDB524256:DDC524257 DMX524256:DMY524257 DWT524256:DWU524257 EGP524256:EGQ524257 EQL524256:EQM524257 FAH524256:FAI524257 FKD524256:FKE524257 FTZ524256:FUA524257 GDV524256:GDW524257 GNR524256:GNS524257 GXN524256:GXO524257 HHJ524256:HHK524257 HRF524256:HRG524257 IBB524256:IBC524257 IKX524256:IKY524257 IUT524256:IUU524257 JEP524256:JEQ524257 JOL524256:JOM524257 JYH524256:JYI524257 KID524256:KIE524257 KRZ524256:KSA524257 LBV524256:LBW524257 LLR524256:LLS524257 LVN524256:LVO524257 MFJ524256:MFK524257 MPF524256:MPG524257 MZB524256:MZC524257 NIX524256:NIY524257 NST524256:NSU524257 OCP524256:OCQ524257 OML524256:OMM524257 OWH524256:OWI524257 PGD524256:PGE524257 PPZ524256:PQA524257 PZV524256:PZW524257 QJR524256:QJS524257 QTN524256:QTO524257 RDJ524256:RDK524257 RNF524256:RNG524257 RXB524256:RXC524257 SGX524256:SGY524257 SQT524256:SQU524257 TAP524256:TAQ524257 TKL524256:TKM524257 TUH524256:TUI524257 UED524256:UEE524257 UNZ524256:UOA524257 UXV524256:UXW524257 VHR524256:VHS524257 VRN524256:VRO524257 WBJ524256:WBK524257 WLF524256:WLG524257 WVB524256:WVC524257 F589792:G589793 IP589792:IQ589793 SL589792:SM589793 ACH589792:ACI589793 AMD589792:AME589793 AVZ589792:AWA589793 BFV589792:BFW589793 BPR589792:BPS589793 BZN589792:BZO589793 CJJ589792:CJK589793 CTF589792:CTG589793 DDB589792:DDC589793 DMX589792:DMY589793 DWT589792:DWU589793 EGP589792:EGQ589793 EQL589792:EQM589793 FAH589792:FAI589793 FKD589792:FKE589793 FTZ589792:FUA589793 GDV589792:GDW589793 GNR589792:GNS589793 GXN589792:GXO589793 HHJ589792:HHK589793 HRF589792:HRG589793 IBB589792:IBC589793 IKX589792:IKY589793 IUT589792:IUU589793 JEP589792:JEQ589793 JOL589792:JOM589793 JYH589792:JYI589793 KID589792:KIE589793 KRZ589792:KSA589793 LBV589792:LBW589793 LLR589792:LLS589793 LVN589792:LVO589793 MFJ589792:MFK589793 MPF589792:MPG589793 MZB589792:MZC589793 NIX589792:NIY589793 NST589792:NSU589793 OCP589792:OCQ589793 OML589792:OMM589793 OWH589792:OWI589793 PGD589792:PGE589793 PPZ589792:PQA589793 PZV589792:PZW589793 QJR589792:QJS589793 QTN589792:QTO589793 RDJ589792:RDK589793 RNF589792:RNG589793 RXB589792:RXC589793 SGX589792:SGY589793 SQT589792:SQU589793 TAP589792:TAQ589793 TKL589792:TKM589793 TUH589792:TUI589793 UED589792:UEE589793 UNZ589792:UOA589793 UXV589792:UXW589793 VHR589792:VHS589793 VRN589792:VRO589793 WBJ589792:WBK589793 WLF589792:WLG589793 WVB589792:WVC589793 F655328:G655329 IP655328:IQ655329 SL655328:SM655329 ACH655328:ACI655329 AMD655328:AME655329 AVZ655328:AWA655329 BFV655328:BFW655329 BPR655328:BPS655329 BZN655328:BZO655329 CJJ655328:CJK655329 CTF655328:CTG655329 DDB655328:DDC655329 DMX655328:DMY655329 DWT655328:DWU655329 EGP655328:EGQ655329 EQL655328:EQM655329 FAH655328:FAI655329 FKD655328:FKE655329 FTZ655328:FUA655329 GDV655328:GDW655329 GNR655328:GNS655329 GXN655328:GXO655329 HHJ655328:HHK655329 HRF655328:HRG655329 IBB655328:IBC655329 IKX655328:IKY655329 IUT655328:IUU655329 JEP655328:JEQ655329 JOL655328:JOM655329 JYH655328:JYI655329 KID655328:KIE655329 KRZ655328:KSA655329 LBV655328:LBW655329 LLR655328:LLS655329 LVN655328:LVO655329 MFJ655328:MFK655329 MPF655328:MPG655329 MZB655328:MZC655329 NIX655328:NIY655329 NST655328:NSU655329 OCP655328:OCQ655329 OML655328:OMM655329 OWH655328:OWI655329 PGD655328:PGE655329 PPZ655328:PQA655329 PZV655328:PZW655329 QJR655328:QJS655329 QTN655328:QTO655329 RDJ655328:RDK655329 RNF655328:RNG655329 RXB655328:RXC655329 SGX655328:SGY655329 SQT655328:SQU655329 TAP655328:TAQ655329 TKL655328:TKM655329 TUH655328:TUI655329 UED655328:UEE655329 UNZ655328:UOA655329 UXV655328:UXW655329 VHR655328:VHS655329 VRN655328:VRO655329 WBJ655328:WBK655329 WLF655328:WLG655329 WVB655328:WVC655329 F720864:G720865 IP720864:IQ720865 SL720864:SM720865 ACH720864:ACI720865 AMD720864:AME720865 AVZ720864:AWA720865 BFV720864:BFW720865 BPR720864:BPS720865 BZN720864:BZO720865 CJJ720864:CJK720865 CTF720864:CTG720865 DDB720864:DDC720865 DMX720864:DMY720865 DWT720864:DWU720865 EGP720864:EGQ720865 EQL720864:EQM720865 FAH720864:FAI720865 FKD720864:FKE720865 FTZ720864:FUA720865 GDV720864:GDW720865 GNR720864:GNS720865 GXN720864:GXO720865 HHJ720864:HHK720865 HRF720864:HRG720865 IBB720864:IBC720865 IKX720864:IKY720865 IUT720864:IUU720865 JEP720864:JEQ720865 JOL720864:JOM720865 JYH720864:JYI720865 KID720864:KIE720865 KRZ720864:KSA720865 LBV720864:LBW720865 LLR720864:LLS720865 LVN720864:LVO720865 MFJ720864:MFK720865 MPF720864:MPG720865 MZB720864:MZC720865 NIX720864:NIY720865 NST720864:NSU720865 OCP720864:OCQ720865 OML720864:OMM720865 OWH720864:OWI720865 PGD720864:PGE720865 PPZ720864:PQA720865 PZV720864:PZW720865 QJR720864:QJS720865 QTN720864:QTO720865 RDJ720864:RDK720865 RNF720864:RNG720865 RXB720864:RXC720865 SGX720864:SGY720865 SQT720864:SQU720865 TAP720864:TAQ720865 TKL720864:TKM720865 TUH720864:TUI720865 UED720864:UEE720865 UNZ720864:UOA720865 UXV720864:UXW720865 VHR720864:VHS720865 VRN720864:VRO720865 WBJ720864:WBK720865 WLF720864:WLG720865 WVB720864:WVC720865 F786400:G786401 IP786400:IQ786401 SL786400:SM786401 ACH786400:ACI786401 AMD786400:AME786401 AVZ786400:AWA786401 BFV786400:BFW786401 BPR786400:BPS786401 BZN786400:BZO786401 CJJ786400:CJK786401 CTF786400:CTG786401 DDB786400:DDC786401 DMX786400:DMY786401 DWT786400:DWU786401 EGP786400:EGQ786401 EQL786400:EQM786401 FAH786400:FAI786401 FKD786400:FKE786401 FTZ786400:FUA786401 GDV786400:GDW786401 GNR786400:GNS786401 GXN786400:GXO786401 HHJ786400:HHK786401 HRF786400:HRG786401 IBB786400:IBC786401 IKX786400:IKY786401 IUT786400:IUU786401 JEP786400:JEQ786401 JOL786400:JOM786401 JYH786400:JYI786401 KID786400:KIE786401 KRZ786400:KSA786401 LBV786400:LBW786401 LLR786400:LLS786401 LVN786400:LVO786401 MFJ786400:MFK786401 MPF786400:MPG786401 MZB786400:MZC786401 NIX786400:NIY786401 NST786400:NSU786401 OCP786400:OCQ786401 OML786400:OMM786401 OWH786400:OWI786401 PGD786400:PGE786401 PPZ786400:PQA786401 PZV786400:PZW786401 QJR786400:QJS786401 QTN786400:QTO786401 RDJ786400:RDK786401 RNF786400:RNG786401 RXB786400:RXC786401 SGX786400:SGY786401 SQT786400:SQU786401 TAP786400:TAQ786401 TKL786400:TKM786401 TUH786400:TUI786401 UED786400:UEE786401 UNZ786400:UOA786401 UXV786400:UXW786401 VHR786400:VHS786401 VRN786400:VRO786401 WBJ786400:WBK786401 WLF786400:WLG786401 WVB786400:WVC786401 F851936:G851937 IP851936:IQ851937 SL851936:SM851937 ACH851936:ACI851937 AMD851936:AME851937 AVZ851936:AWA851937 BFV851936:BFW851937 BPR851936:BPS851937 BZN851936:BZO851937 CJJ851936:CJK851937 CTF851936:CTG851937 DDB851936:DDC851937 DMX851936:DMY851937 DWT851936:DWU851937 EGP851936:EGQ851937 EQL851936:EQM851937 FAH851936:FAI851937 FKD851936:FKE851937 FTZ851936:FUA851937 GDV851936:GDW851937 GNR851936:GNS851937 GXN851936:GXO851937 HHJ851936:HHK851937 HRF851936:HRG851937 IBB851936:IBC851937 IKX851936:IKY851937 IUT851936:IUU851937 JEP851936:JEQ851937 JOL851936:JOM851937 JYH851936:JYI851937 KID851936:KIE851937 KRZ851936:KSA851937 LBV851936:LBW851937 LLR851936:LLS851937 LVN851936:LVO851937 MFJ851936:MFK851937 MPF851936:MPG851937 MZB851936:MZC851937 NIX851936:NIY851937 NST851936:NSU851937 OCP851936:OCQ851937 OML851936:OMM851937 OWH851936:OWI851937 PGD851936:PGE851937 PPZ851936:PQA851937 PZV851936:PZW851937 QJR851936:QJS851937 QTN851936:QTO851937 RDJ851936:RDK851937 RNF851936:RNG851937 RXB851936:RXC851937 SGX851936:SGY851937 SQT851936:SQU851937 TAP851936:TAQ851937 TKL851936:TKM851937 TUH851936:TUI851937 UED851936:UEE851937 UNZ851936:UOA851937 UXV851936:UXW851937 VHR851936:VHS851937 VRN851936:VRO851937 WBJ851936:WBK851937 WLF851936:WLG851937 WVB851936:WVC851937 F917472:G917473 IP917472:IQ917473 SL917472:SM917473 ACH917472:ACI917473 AMD917472:AME917473 AVZ917472:AWA917473 BFV917472:BFW917473 BPR917472:BPS917473 BZN917472:BZO917473 CJJ917472:CJK917473 CTF917472:CTG917473 DDB917472:DDC917473 DMX917472:DMY917473 DWT917472:DWU917473 EGP917472:EGQ917473 EQL917472:EQM917473 FAH917472:FAI917473 FKD917472:FKE917473 FTZ917472:FUA917473 GDV917472:GDW917473 GNR917472:GNS917473 GXN917472:GXO917473 HHJ917472:HHK917473 HRF917472:HRG917473 IBB917472:IBC917473 IKX917472:IKY917473 IUT917472:IUU917473 JEP917472:JEQ917473 JOL917472:JOM917473 JYH917472:JYI917473 KID917472:KIE917473 KRZ917472:KSA917473 LBV917472:LBW917473 LLR917472:LLS917473 LVN917472:LVO917473 MFJ917472:MFK917473 MPF917472:MPG917473 MZB917472:MZC917473 NIX917472:NIY917473 NST917472:NSU917473 OCP917472:OCQ917473 OML917472:OMM917473 OWH917472:OWI917473 PGD917472:PGE917473 PPZ917472:PQA917473 PZV917472:PZW917473 QJR917472:QJS917473 QTN917472:QTO917473 RDJ917472:RDK917473 RNF917472:RNG917473 RXB917472:RXC917473 SGX917472:SGY917473 SQT917472:SQU917473 TAP917472:TAQ917473 TKL917472:TKM917473 TUH917472:TUI917473 UED917472:UEE917473 UNZ917472:UOA917473 UXV917472:UXW917473 VHR917472:VHS917473 VRN917472:VRO917473 WBJ917472:WBK917473 WLF917472:WLG917473 WVB917472:WVC917473 F983008:G983009 IP983008:IQ983009 SL983008:SM983009 ACH983008:ACI983009 AMD983008:AME983009 AVZ983008:AWA983009 BFV983008:BFW983009 BPR983008:BPS983009 BZN983008:BZO983009 CJJ983008:CJK983009 CTF983008:CTG983009 DDB983008:DDC983009 DMX983008:DMY983009 DWT983008:DWU983009 EGP983008:EGQ983009 EQL983008:EQM983009 FAH983008:FAI983009 FKD983008:FKE983009 FTZ983008:FUA983009 GDV983008:GDW983009 GNR983008:GNS983009 GXN983008:GXO983009 HHJ983008:HHK983009 HRF983008:HRG983009 IBB983008:IBC983009 IKX983008:IKY983009 IUT983008:IUU983009 JEP983008:JEQ983009 JOL983008:JOM983009 JYH983008:JYI983009 KID983008:KIE983009 KRZ983008:KSA983009 LBV983008:LBW983009 LLR983008:LLS983009 LVN983008:LVO983009 MFJ983008:MFK983009 MPF983008:MPG983009 MZB983008:MZC983009 NIX983008:NIY983009 NST983008:NSU983009 OCP983008:OCQ983009 OML983008:OMM983009 OWH983008:OWI983009 PGD983008:PGE983009 PPZ983008:PQA983009 PZV983008:PZW983009 QJR983008:QJS983009 QTN983008:QTO983009 RDJ983008:RDK983009 RNF983008:RNG983009 RXB983008:RXC983009 SGX983008:SGY983009 SQT983008:SQU983009 TAP983008:TAQ983009 TKL983008:TKM983009 TUH983008:TUI983009 UED983008:UEE983009 UNZ983008:UOA983009 UXV983008:UXW983009 VHR983008:VHS983009 VRN983008:VRO983009 WBJ983008:WBK983009 WLF983008:WLG983009 WVB983008:WVC983009 WBM983014:WBN983015 L65510:M65511 IV65510:IW65511 SR65510:SS65511 ACN65510:ACO65511 AMJ65510:AMK65511 AWF65510:AWG65511 BGB65510:BGC65511 BPX65510:BPY65511 BZT65510:BZU65511 CJP65510:CJQ65511 CTL65510:CTM65511 DDH65510:DDI65511 DND65510:DNE65511 DWZ65510:DXA65511 EGV65510:EGW65511 EQR65510:EQS65511 FAN65510:FAO65511 FKJ65510:FKK65511 FUF65510:FUG65511 GEB65510:GEC65511 GNX65510:GNY65511 GXT65510:GXU65511 HHP65510:HHQ65511 HRL65510:HRM65511 IBH65510:IBI65511 ILD65510:ILE65511 IUZ65510:IVA65511 JEV65510:JEW65511 JOR65510:JOS65511 JYN65510:JYO65511 KIJ65510:KIK65511 KSF65510:KSG65511 LCB65510:LCC65511 LLX65510:LLY65511 LVT65510:LVU65511 MFP65510:MFQ65511 MPL65510:MPM65511 MZH65510:MZI65511 NJD65510:NJE65511 NSZ65510:NTA65511 OCV65510:OCW65511 OMR65510:OMS65511 OWN65510:OWO65511 PGJ65510:PGK65511 PQF65510:PQG65511 QAB65510:QAC65511 QJX65510:QJY65511 QTT65510:QTU65511 RDP65510:RDQ65511 RNL65510:RNM65511 RXH65510:RXI65511 SHD65510:SHE65511 SQZ65510:SRA65511 TAV65510:TAW65511 TKR65510:TKS65511 TUN65510:TUO65511 UEJ65510:UEK65511 UOF65510:UOG65511 UYB65510:UYC65511 VHX65510:VHY65511 VRT65510:VRU65511 WBP65510:WBQ65511 WLL65510:WLM65511 WVH65510:WVI65511 L131046:M131047 IV131046:IW131047 SR131046:SS131047 ACN131046:ACO131047 AMJ131046:AMK131047 AWF131046:AWG131047 BGB131046:BGC131047 BPX131046:BPY131047 BZT131046:BZU131047 CJP131046:CJQ131047 CTL131046:CTM131047 DDH131046:DDI131047 DND131046:DNE131047 DWZ131046:DXA131047 EGV131046:EGW131047 EQR131046:EQS131047 FAN131046:FAO131047 FKJ131046:FKK131047 FUF131046:FUG131047 GEB131046:GEC131047 GNX131046:GNY131047 GXT131046:GXU131047 HHP131046:HHQ131047 HRL131046:HRM131047 IBH131046:IBI131047 ILD131046:ILE131047 IUZ131046:IVA131047 JEV131046:JEW131047 JOR131046:JOS131047 JYN131046:JYO131047 KIJ131046:KIK131047 KSF131046:KSG131047 LCB131046:LCC131047 LLX131046:LLY131047 LVT131046:LVU131047 MFP131046:MFQ131047 MPL131046:MPM131047 MZH131046:MZI131047 NJD131046:NJE131047 NSZ131046:NTA131047 OCV131046:OCW131047 OMR131046:OMS131047 OWN131046:OWO131047 PGJ131046:PGK131047 PQF131046:PQG131047 QAB131046:QAC131047 QJX131046:QJY131047 QTT131046:QTU131047 RDP131046:RDQ131047 RNL131046:RNM131047 RXH131046:RXI131047 SHD131046:SHE131047 SQZ131046:SRA131047 TAV131046:TAW131047 TKR131046:TKS131047 TUN131046:TUO131047 UEJ131046:UEK131047 UOF131046:UOG131047 UYB131046:UYC131047 VHX131046:VHY131047 VRT131046:VRU131047 WBP131046:WBQ131047 WLL131046:WLM131047 WVH131046:WVI131047 L196582:M196583 IV196582:IW196583 SR196582:SS196583 ACN196582:ACO196583 AMJ196582:AMK196583 AWF196582:AWG196583 BGB196582:BGC196583 BPX196582:BPY196583 BZT196582:BZU196583 CJP196582:CJQ196583 CTL196582:CTM196583 DDH196582:DDI196583 DND196582:DNE196583 DWZ196582:DXA196583 EGV196582:EGW196583 EQR196582:EQS196583 FAN196582:FAO196583 FKJ196582:FKK196583 FUF196582:FUG196583 GEB196582:GEC196583 GNX196582:GNY196583 GXT196582:GXU196583 HHP196582:HHQ196583 HRL196582:HRM196583 IBH196582:IBI196583 ILD196582:ILE196583 IUZ196582:IVA196583 JEV196582:JEW196583 JOR196582:JOS196583 JYN196582:JYO196583 KIJ196582:KIK196583 KSF196582:KSG196583 LCB196582:LCC196583 LLX196582:LLY196583 LVT196582:LVU196583 MFP196582:MFQ196583 MPL196582:MPM196583 MZH196582:MZI196583 NJD196582:NJE196583 NSZ196582:NTA196583 OCV196582:OCW196583 OMR196582:OMS196583 OWN196582:OWO196583 PGJ196582:PGK196583 PQF196582:PQG196583 QAB196582:QAC196583 QJX196582:QJY196583 QTT196582:QTU196583 RDP196582:RDQ196583 RNL196582:RNM196583 RXH196582:RXI196583 SHD196582:SHE196583 SQZ196582:SRA196583 TAV196582:TAW196583 TKR196582:TKS196583 TUN196582:TUO196583 UEJ196582:UEK196583 UOF196582:UOG196583 UYB196582:UYC196583 VHX196582:VHY196583 VRT196582:VRU196583 WBP196582:WBQ196583 WLL196582:WLM196583 WVH196582:WVI196583 L262118:M262119 IV262118:IW262119 SR262118:SS262119 ACN262118:ACO262119 AMJ262118:AMK262119 AWF262118:AWG262119 BGB262118:BGC262119 BPX262118:BPY262119 BZT262118:BZU262119 CJP262118:CJQ262119 CTL262118:CTM262119 DDH262118:DDI262119 DND262118:DNE262119 DWZ262118:DXA262119 EGV262118:EGW262119 EQR262118:EQS262119 FAN262118:FAO262119 FKJ262118:FKK262119 FUF262118:FUG262119 GEB262118:GEC262119 GNX262118:GNY262119 GXT262118:GXU262119 HHP262118:HHQ262119 HRL262118:HRM262119 IBH262118:IBI262119 ILD262118:ILE262119 IUZ262118:IVA262119 JEV262118:JEW262119 JOR262118:JOS262119 JYN262118:JYO262119 KIJ262118:KIK262119 KSF262118:KSG262119 LCB262118:LCC262119 LLX262118:LLY262119 LVT262118:LVU262119 MFP262118:MFQ262119 MPL262118:MPM262119 MZH262118:MZI262119 NJD262118:NJE262119 NSZ262118:NTA262119 OCV262118:OCW262119 OMR262118:OMS262119 OWN262118:OWO262119 PGJ262118:PGK262119 PQF262118:PQG262119 QAB262118:QAC262119 QJX262118:QJY262119 QTT262118:QTU262119 RDP262118:RDQ262119 RNL262118:RNM262119 RXH262118:RXI262119 SHD262118:SHE262119 SQZ262118:SRA262119 TAV262118:TAW262119 TKR262118:TKS262119 TUN262118:TUO262119 UEJ262118:UEK262119 UOF262118:UOG262119 UYB262118:UYC262119 VHX262118:VHY262119 VRT262118:VRU262119 WBP262118:WBQ262119 WLL262118:WLM262119 WVH262118:WVI262119 L327654:M327655 IV327654:IW327655 SR327654:SS327655 ACN327654:ACO327655 AMJ327654:AMK327655 AWF327654:AWG327655 BGB327654:BGC327655 BPX327654:BPY327655 BZT327654:BZU327655 CJP327654:CJQ327655 CTL327654:CTM327655 DDH327654:DDI327655 DND327654:DNE327655 DWZ327654:DXA327655 EGV327654:EGW327655 EQR327654:EQS327655 FAN327654:FAO327655 FKJ327654:FKK327655 FUF327654:FUG327655 GEB327654:GEC327655 GNX327654:GNY327655 GXT327654:GXU327655 HHP327654:HHQ327655 HRL327654:HRM327655 IBH327654:IBI327655 ILD327654:ILE327655 IUZ327654:IVA327655 JEV327654:JEW327655 JOR327654:JOS327655 JYN327654:JYO327655 KIJ327654:KIK327655 KSF327654:KSG327655 LCB327654:LCC327655 LLX327654:LLY327655 LVT327654:LVU327655 MFP327654:MFQ327655 MPL327654:MPM327655 MZH327654:MZI327655 NJD327654:NJE327655 NSZ327654:NTA327655 OCV327654:OCW327655 OMR327654:OMS327655 OWN327654:OWO327655 PGJ327654:PGK327655 PQF327654:PQG327655 QAB327654:QAC327655 QJX327654:QJY327655 QTT327654:QTU327655 RDP327654:RDQ327655 RNL327654:RNM327655 RXH327654:RXI327655 SHD327654:SHE327655 SQZ327654:SRA327655 TAV327654:TAW327655 TKR327654:TKS327655 TUN327654:TUO327655 UEJ327654:UEK327655 UOF327654:UOG327655 UYB327654:UYC327655 VHX327654:VHY327655 VRT327654:VRU327655 WBP327654:WBQ327655 WLL327654:WLM327655 WVH327654:WVI327655 L393190:M393191 IV393190:IW393191 SR393190:SS393191 ACN393190:ACO393191 AMJ393190:AMK393191 AWF393190:AWG393191 BGB393190:BGC393191 BPX393190:BPY393191 BZT393190:BZU393191 CJP393190:CJQ393191 CTL393190:CTM393191 DDH393190:DDI393191 DND393190:DNE393191 DWZ393190:DXA393191 EGV393190:EGW393191 EQR393190:EQS393191 FAN393190:FAO393191 FKJ393190:FKK393191 FUF393190:FUG393191 GEB393190:GEC393191 GNX393190:GNY393191 GXT393190:GXU393191 HHP393190:HHQ393191 HRL393190:HRM393191 IBH393190:IBI393191 ILD393190:ILE393191 IUZ393190:IVA393191 JEV393190:JEW393191 JOR393190:JOS393191 JYN393190:JYO393191 KIJ393190:KIK393191 KSF393190:KSG393191 LCB393190:LCC393191 LLX393190:LLY393191 LVT393190:LVU393191 MFP393190:MFQ393191 MPL393190:MPM393191 MZH393190:MZI393191 NJD393190:NJE393191 NSZ393190:NTA393191 OCV393190:OCW393191 OMR393190:OMS393191 OWN393190:OWO393191 PGJ393190:PGK393191 PQF393190:PQG393191 QAB393190:QAC393191 QJX393190:QJY393191 QTT393190:QTU393191 RDP393190:RDQ393191 RNL393190:RNM393191 RXH393190:RXI393191 SHD393190:SHE393191 SQZ393190:SRA393191 TAV393190:TAW393191 TKR393190:TKS393191 TUN393190:TUO393191 UEJ393190:UEK393191 UOF393190:UOG393191 UYB393190:UYC393191 VHX393190:VHY393191 VRT393190:VRU393191 WBP393190:WBQ393191 WLL393190:WLM393191 WVH393190:WVI393191 L458726:M458727 IV458726:IW458727 SR458726:SS458727 ACN458726:ACO458727 AMJ458726:AMK458727 AWF458726:AWG458727 BGB458726:BGC458727 BPX458726:BPY458727 BZT458726:BZU458727 CJP458726:CJQ458727 CTL458726:CTM458727 DDH458726:DDI458727 DND458726:DNE458727 DWZ458726:DXA458727 EGV458726:EGW458727 EQR458726:EQS458727 FAN458726:FAO458727 FKJ458726:FKK458727 FUF458726:FUG458727 GEB458726:GEC458727 GNX458726:GNY458727 GXT458726:GXU458727 HHP458726:HHQ458727 HRL458726:HRM458727 IBH458726:IBI458727 ILD458726:ILE458727 IUZ458726:IVA458727 JEV458726:JEW458727 JOR458726:JOS458727 JYN458726:JYO458727 KIJ458726:KIK458727 KSF458726:KSG458727 LCB458726:LCC458727 LLX458726:LLY458727 LVT458726:LVU458727 MFP458726:MFQ458727 MPL458726:MPM458727 MZH458726:MZI458727 NJD458726:NJE458727 NSZ458726:NTA458727 OCV458726:OCW458727 OMR458726:OMS458727 OWN458726:OWO458727 PGJ458726:PGK458727 PQF458726:PQG458727 QAB458726:QAC458727 QJX458726:QJY458727 QTT458726:QTU458727 RDP458726:RDQ458727 RNL458726:RNM458727 RXH458726:RXI458727 SHD458726:SHE458727 SQZ458726:SRA458727 TAV458726:TAW458727 TKR458726:TKS458727 TUN458726:TUO458727 UEJ458726:UEK458727 UOF458726:UOG458727 UYB458726:UYC458727 VHX458726:VHY458727 VRT458726:VRU458727 WBP458726:WBQ458727 WLL458726:WLM458727 WVH458726:WVI458727 L524262:M524263 IV524262:IW524263 SR524262:SS524263 ACN524262:ACO524263 AMJ524262:AMK524263 AWF524262:AWG524263 BGB524262:BGC524263 BPX524262:BPY524263 BZT524262:BZU524263 CJP524262:CJQ524263 CTL524262:CTM524263 DDH524262:DDI524263 DND524262:DNE524263 DWZ524262:DXA524263 EGV524262:EGW524263 EQR524262:EQS524263 FAN524262:FAO524263 FKJ524262:FKK524263 FUF524262:FUG524263 GEB524262:GEC524263 GNX524262:GNY524263 GXT524262:GXU524263 HHP524262:HHQ524263 HRL524262:HRM524263 IBH524262:IBI524263 ILD524262:ILE524263 IUZ524262:IVA524263 JEV524262:JEW524263 JOR524262:JOS524263 JYN524262:JYO524263 KIJ524262:KIK524263 KSF524262:KSG524263 LCB524262:LCC524263 LLX524262:LLY524263 LVT524262:LVU524263 MFP524262:MFQ524263 MPL524262:MPM524263 MZH524262:MZI524263 NJD524262:NJE524263 NSZ524262:NTA524263 OCV524262:OCW524263 OMR524262:OMS524263 OWN524262:OWO524263 PGJ524262:PGK524263 PQF524262:PQG524263 QAB524262:QAC524263 QJX524262:QJY524263 QTT524262:QTU524263 RDP524262:RDQ524263 RNL524262:RNM524263 RXH524262:RXI524263 SHD524262:SHE524263 SQZ524262:SRA524263 TAV524262:TAW524263 TKR524262:TKS524263 TUN524262:TUO524263 UEJ524262:UEK524263 UOF524262:UOG524263 UYB524262:UYC524263 VHX524262:VHY524263 VRT524262:VRU524263 WBP524262:WBQ524263 WLL524262:WLM524263 WVH524262:WVI524263 L589798:M589799 IV589798:IW589799 SR589798:SS589799 ACN589798:ACO589799 AMJ589798:AMK589799 AWF589798:AWG589799 BGB589798:BGC589799 BPX589798:BPY589799 BZT589798:BZU589799 CJP589798:CJQ589799 CTL589798:CTM589799 DDH589798:DDI589799 DND589798:DNE589799 DWZ589798:DXA589799 EGV589798:EGW589799 EQR589798:EQS589799 FAN589798:FAO589799 FKJ589798:FKK589799 FUF589798:FUG589799 GEB589798:GEC589799 GNX589798:GNY589799 GXT589798:GXU589799 HHP589798:HHQ589799 HRL589798:HRM589799 IBH589798:IBI589799 ILD589798:ILE589799 IUZ589798:IVA589799 JEV589798:JEW589799 JOR589798:JOS589799 JYN589798:JYO589799 KIJ589798:KIK589799 KSF589798:KSG589799 LCB589798:LCC589799 LLX589798:LLY589799 LVT589798:LVU589799 MFP589798:MFQ589799 MPL589798:MPM589799 MZH589798:MZI589799 NJD589798:NJE589799 NSZ589798:NTA589799 OCV589798:OCW589799 OMR589798:OMS589799 OWN589798:OWO589799 PGJ589798:PGK589799 PQF589798:PQG589799 QAB589798:QAC589799 QJX589798:QJY589799 QTT589798:QTU589799 RDP589798:RDQ589799 RNL589798:RNM589799 RXH589798:RXI589799 SHD589798:SHE589799 SQZ589798:SRA589799 TAV589798:TAW589799 TKR589798:TKS589799 TUN589798:TUO589799 UEJ589798:UEK589799 UOF589798:UOG589799 UYB589798:UYC589799 VHX589798:VHY589799 VRT589798:VRU589799 WBP589798:WBQ589799 WLL589798:WLM589799 WVH589798:WVI589799 L655334:M655335 IV655334:IW655335 SR655334:SS655335 ACN655334:ACO655335 AMJ655334:AMK655335 AWF655334:AWG655335 BGB655334:BGC655335 BPX655334:BPY655335 BZT655334:BZU655335 CJP655334:CJQ655335 CTL655334:CTM655335 DDH655334:DDI655335 DND655334:DNE655335 DWZ655334:DXA655335 EGV655334:EGW655335 EQR655334:EQS655335 FAN655334:FAO655335 FKJ655334:FKK655335 FUF655334:FUG655335 GEB655334:GEC655335 GNX655334:GNY655335 GXT655334:GXU655335 HHP655334:HHQ655335 HRL655334:HRM655335 IBH655334:IBI655335 ILD655334:ILE655335 IUZ655334:IVA655335 JEV655334:JEW655335 JOR655334:JOS655335 JYN655334:JYO655335 KIJ655334:KIK655335 KSF655334:KSG655335 LCB655334:LCC655335 LLX655334:LLY655335 LVT655334:LVU655335 MFP655334:MFQ655335 MPL655334:MPM655335 MZH655334:MZI655335 NJD655334:NJE655335 NSZ655334:NTA655335 OCV655334:OCW655335 OMR655334:OMS655335 OWN655334:OWO655335 PGJ655334:PGK655335 PQF655334:PQG655335 QAB655334:QAC655335 QJX655334:QJY655335 QTT655334:QTU655335 RDP655334:RDQ655335 RNL655334:RNM655335 RXH655334:RXI655335 SHD655334:SHE655335 SQZ655334:SRA655335 TAV655334:TAW655335 TKR655334:TKS655335 TUN655334:TUO655335 UEJ655334:UEK655335 UOF655334:UOG655335 UYB655334:UYC655335 VHX655334:VHY655335 VRT655334:VRU655335 WBP655334:WBQ655335 WLL655334:WLM655335 WVH655334:WVI655335 L720870:M720871 IV720870:IW720871 SR720870:SS720871 ACN720870:ACO720871 AMJ720870:AMK720871 AWF720870:AWG720871 BGB720870:BGC720871 BPX720870:BPY720871 BZT720870:BZU720871 CJP720870:CJQ720871 CTL720870:CTM720871 DDH720870:DDI720871 DND720870:DNE720871 DWZ720870:DXA720871 EGV720870:EGW720871 EQR720870:EQS720871 FAN720870:FAO720871 FKJ720870:FKK720871 FUF720870:FUG720871 GEB720870:GEC720871 GNX720870:GNY720871 GXT720870:GXU720871 HHP720870:HHQ720871 HRL720870:HRM720871 IBH720870:IBI720871 ILD720870:ILE720871 IUZ720870:IVA720871 JEV720870:JEW720871 JOR720870:JOS720871 JYN720870:JYO720871 KIJ720870:KIK720871 KSF720870:KSG720871 LCB720870:LCC720871 LLX720870:LLY720871 LVT720870:LVU720871 MFP720870:MFQ720871 MPL720870:MPM720871 MZH720870:MZI720871 NJD720870:NJE720871 NSZ720870:NTA720871 OCV720870:OCW720871 OMR720870:OMS720871 OWN720870:OWO720871 PGJ720870:PGK720871 PQF720870:PQG720871 QAB720870:QAC720871 QJX720870:QJY720871 QTT720870:QTU720871 RDP720870:RDQ720871 RNL720870:RNM720871 RXH720870:RXI720871 SHD720870:SHE720871 SQZ720870:SRA720871 TAV720870:TAW720871 TKR720870:TKS720871 TUN720870:TUO720871 UEJ720870:UEK720871 UOF720870:UOG720871 UYB720870:UYC720871 VHX720870:VHY720871 VRT720870:VRU720871 WBP720870:WBQ720871 WLL720870:WLM720871 WVH720870:WVI720871 L786406:M786407 IV786406:IW786407 SR786406:SS786407 ACN786406:ACO786407 AMJ786406:AMK786407 AWF786406:AWG786407 BGB786406:BGC786407 BPX786406:BPY786407 BZT786406:BZU786407 CJP786406:CJQ786407 CTL786406:CTM786407 DDH786406:DDI786407 DND786406:DNE786407 DWZ786406:DXA786407 EGV786406:EGW786407 EQR786406:EQS786407 FAN786406:FAO786407 FKJ786406:FKK786407 FUF786406:FUG786407 GEB786406:GEC786407 GNX786406:GNY786407 GXT786406:GXU786407 HHP786406:HHQ786407 HRL786406:HRM786407 IBH786406:IBI786407 ILD786406:ILE786407 IUZ786406:IVA786407 JEV786406:JEW786407 JOR786406:JOS786407 JYN786406:JYO786407 KIJ786406:KIK786407 KSF786406:KSG786407 LCB786406:LCC786407 LLX786406:LLY786407 LVT786406:LVU786407 MFP786406:MFQ786407 MPL786406:MPM786407 MZH786406:MZI786407 NJD786406:NJE786407 NSZ786406:NTA786407 OCV786406:OCW786407 OMR786406:OMS786407 OWN786406:OWO786407 PGJ786406:PGK786407 PQF786406:PQG786407 QAB786406:QAC786407 QJX786406:QJY786407 QTT786406:QTU786407 RDP786406:RDQ786407 RNL786406:RNM786407 RXH786406:RXI786407 SHD786406:SHE786407 SQZ786406:SRA786407 TAV786406:TAW786407 TKR786406:TKS786407 TUN786406:TUO786407 UEJ786406:UEK786407 UOF786406:UOG786407 UYB786406:UYC786407 VHX786406:VHY786407 VRT786406:VRU786407 WBP786406:WBQ786407 WLL786406:WLM786407 WVH786406:WVI786407 L851942:M851943 IV851942:IW851943 SR851942:SS851943 ACN851942:ACO851943 AMJ851942:AMK851943 AWF851942:AWG851943 BGB851942:BGC851943 BPX851942:BPY851943 BZT851942:BZU851943 CJP851942:CJQ851943 CTL851942:CTM851943 DDH851942:DDI851943 DND851942:DNE851943 DWZ851942:DXA851943 EGV851942:EGW851943 EQR851942:EQS851943 FAN851942:FAO851943 FKJ851942:FKK851943 FUF851942:FUG851943 GEB851942:GEC851943 GNX851942:GNY851943 GXT851942:GXU851943 HHP851942:HHQ851943 HRL851942:HRM851943 IBH851942:IBI851943 ILD851942:ILE851943 IUZ851942:IVA851943 JEV851942:JEW851943 JOR851942:JOS851943 JYN851942:JYO851943 KIJ851942:KIK851943 KSF851942:KSG851943 LCB851942:LCC851943 LLX851942:LLY851943 LVT851942:LVU851943 MFP851942:MFQ851943 MPL851942:MPM851943 MZH851942:MZI851943 NJD851942:NJE851943 NSZ851942:NTA851943 OCV851942:OCW851943 OMR851942:OMS851943 OWN851942:OWO851943 PGJ851942:PGK851943 PQF851942:PQG851943 QAB851942:QAC851943 QJX851942:QJY851943 QTT851942:QTU851943 RDP851942:RDQ851943 RNL851942:RNM851943 RXH851942:RXI851943 SHD851942:SHE851943 SQZ851942:SRA851943 TAV851942:TAW851943 TKR851942:TKS851943 TUN851942:TUO851943 UEJ851942:UEK851943 UOF851942:UOG851943 UYB851942:UYC851943 VHX851942:VHY851943 VRT851942:VRU851943 WBP851942:WBQ851943 WLL851942:WLM851943 WVH851942:WVI851943 L917478:M917479 IV917478:IW917479 SR917478:SS917479 ACN917478:ACO917479 AMJ917478:AMK917479 AWF917478:AWG917479 BGB917478:BGC917479 BPX917478:BPY917479 BZT917478:BZU917479 CJP917478:CJQ917479 CTL917478:CTM917479 DDH917478:DDI917479 DND917478:DNE917479 DWZ917478:DXA917479 EGV917478:EGW917479 EQR917478:EQS917479 FAN917478:FAO917479 FKJ917478:FKK917479 FUF917478:FUG917479 GEB917478:GEC917479 GNX917478:GNY917479 GXT917478:GXU917479 HHP917478:HHQ917479 HRL917478:HRM917479 IBH917478:IBI917479 ILD917478:ILE917479 IUZ917478:IVA917479 JEV917478:JEW917479 JOR917478:JOS917479 JYN917478:JYO917479 KIJ917478:KIK917479 KSF917478:KSG917479 LCB917478:LCC917479 LLX917478:LLY917479 LVT917478:LVU917479 MFP917478:MFQ917479 MPL917478:MPM917479 MZH917478:MZI917479 NJD917478:NJE917479 NSZ917478:NTA917479 OCV917478:OCW917479 OMR917478:OMS917479 OWN917478:OWO917479 PGJ917478:PGK917479 PQF917478:PQG917479 QAB917478:QAC917479 QJX917478:QJY917479 QTT917478:QTU917479 RDP917478:RDQ917479 RNL917478:RNM917479 RXH917478:RXI917479 SHD917478:SHE917479 SQZ917478:SRA917479 TAV917478:TAW917479 TKR917478:TKS917479 TUN917478:TUO917479 UEJ917478:UEK917479 UOF917478:UOG917479 UYB917478:UYC917479 VHX917478:VHY917479 VRT917478:VRU917479 WBP917478:WBQ917479 WLL917478:WLM917479 WVH917478:WVI917479 L983014:M983015 IV983014:IW983015 SR983014:SS983015 ACN983014:ACO983015 AMJ983014:AMK983015 AWF983014:AWG983015 BGB983014:BGC983015 BPX983014:BPY983015 BZT983014:BZU983015 CJP983014:CJQ983015 CTL983014:CTM983015 DDH983014:DDI983015 DND983014:DNE983015 DWZ983014:DXA983015 EGV983014:EGW983015 EQR983014:EQS983015 FAN983014:FAO983015 FKJ983014:FKK983015 FUF983014:FUG983015 GEB983014:GEC983015 GNX983014:GNY983015 GXT983014:GXU983015 HHP983014:HHQ983015 HRL983014:HRM983015 IBH983014:IBI983015 ILD983014:ILE983015 IUZ983014:IVA983015 JEV983014:JEW983015 JOR983014:JOS983015 JYN983014:JYO983015 KIJ983014:KIK983015 KSF983014:KSG983015 LCB983014:LCC983015 LLX983014:LLY983015 LVT983014:LVU983015 MFP983014:MFQ983015 MPL983014:MPM983015 MZH983014:MZI983015 NJD983014:NJE983015 NSZ983014:NTA983015 OCV983014:OCW983015 OMR983014:OMS983015 OWN983014:OWO983015 PGJ983014:PGK983015 PQF983014:PQG983015 QAB983014:QAC983015 QJX983014:QJY983015 QTT983014:QTU983015 RDP983014:RDQ983015 RNL983014:RNM983015 RXH983014:RXI983015 SHD983014:SHE983015 SQZ983014:SRA983015 TAV983014:TAW983015 TKR983014:TKS983015 TUN983014:TUO983015 UEJ983014:UEK983015 UOF983014:UOG983015 UYB983014:UYC983015 VHX983014:VHY983015 VRT983014:VRU983015 WBP983014:WBQ983015 WLL983014:WLM983015 WVH983014:WVI983015 WVE983014:WVF983015 I65504:J65505 IS65504:IT65505 SO65504:SP65505 ACK65504:ACL65505 AMG65504:AMH65505 AWC65504:AWD65505 BFY65504:BFZ65505 BPU65504:BPV65505 BZQ65504:BZR65505 CJM65504:CJN65505 CTI65504:CTJ65505 DDE65504:DDF65505 DNA65504:DNB65505 DWW65504:DWX65505 EGS65504:EGT65505 EQO65504:EQP65505 FAK65504:FAL65505 FKG65504:FKH65505 FUC65504:FUD65505 GDY65504:GDZ65505 GNU65504:GNV65505 GXQ65504:GXR65505 HHM65504:HHN65505 HRI65504:HRJ65505 IBE65504:IBF65505 ILA65504:ILB65505 IUW65504:IUX65505 JES65504:JET65505 JOO65504:JOP65505 JYK65504:JYL65505 KIG65504:KIH65505 KSC65504:KSD65505 LBY65504:LBZ65505 LLU65504:LLV65505 LVQ65504:LVR65505 MFM65504:MFN65505 MPI65504:MPJ65505 MZE65504:MZF65505 NJA65504:NJB65505 NSW65504:NSX65505 OCS65504:OCT65505 OMO65504:OMP65505 OWK65504:OWL65505 PGG65504:PGH65505 PQC65504:PQD65505 PZY65504:PZZ65505 QJU65504:QJV65505 QTQ65504:QTR65505 RDM65504:RDN65505 RNI65504:RNJ65505 RXE65504:RXF65505 SHA65504:SHB65505 SQW65504:SQX65505 TAS65504:TAT65505 TKO65504:TKP65505 TUK65504:TUL65505 UEG65504:UEH65505 UOC65504:UOD65505 UXY65504:UXZ65505 VHU65504:VHV65505 VRQ65504:VRR65505 WBM65504:WBN65505 WLI65504:WLJ65505 WVE65504:WVF65505 I131040:J131041 IS131040:IT131041 SO131040:SP131041 ACK131040:ACL131041 AMG131040:AMH131041 AWC131040:AWD131041 BFY131040:BFZ131041 BPU131040:BPV131041 BZQ131040:BZR131041 CJM131040:CJN131041 CTI131040:CTJ131041 DDE131040:DDF131041 DNA131040:DNB131041 DWW131040:DWX131041 EGS131040:EGT131041 EQO131040:EQP131041 FAK131040:FAL131041 FKG131040:FKH131041 FUC131040:FUD131041 GDY131040:GDZ131041 GNU131040:GNV131041 GXQ131040:GXR131041 HHM131040:HHN131041 HRI131040:HRJ131041 IBE131040:IBF131041 ILA131040:ILB131041 IUW131040:IUX131041 JES131040:JET131041 JOO131040:JOP131041 JYK131040:JYL131041 KIG131040:KIH131041 KSC131040:KSD131041 LBY131040:LBZ131041 LLU131040:LLV131041 LVQ131040:LVR131041 MFM131040:MFN131041 MPI131040:MPJ131041 MZE131040:MZF131041 NJA131040:NJB131041 NSW131040:NSX131041 OCS131040:OCT131041 OMO131040:OMP131041 OWK131040:OWL131041 PGG131040:PGH131041 PQC131040:PQD131041 PZY131040:PZZ131041 QJU131040:QJV131041 QTQ131040:QTR131041 RDM131040:RDN131041 RNI131040:RNJ131041 RXE131040:RXF131041 SHA131040:SHB131041 SQW131040:SQX131041 TAS131040:TAT131041 TKO131040:TKP131041 TUK131040:TUL131041 UEG131040:UEH131041 UOC131040:UOD131041 UXY131040:UXZ131041 VHU131040:VHV131041 VRQ131040:VRR131041 WBM131040:WBN131041 WLI131040:WLJ131041 WVE131040:WVF131041 I196576:J196577 IS196576:IT196577 SO196576:SP196577 ACK196576:ACL196577 AMG196576:AMH196577 AWC196576:AWD196577 BFY196576:BFZ196577 BPU196576:BPV196577 BZQ196576:BZR196577 CJM196576:CJN196577 CTI196576:CTJ196577 DDE196576:DDF196577 DNA196576:DNB196577 DWW196576:DWX196577 EGS196576:EGT196577 EQO196576:EQP196577 FAK196576:FAL196577 FKG196576:FKH196577 FUC196576:FUD196577 GDY196576:GDZ196577 GNU196576:GNV196577 GXQ196576:GXR196577 HHM196576:HHN196577 HRI196576:HRJ196577 IBE196576:IBF196577 ILA196576:ILB196577 IUW196576:IUX196577 JES196576:JET196577 JOO196576:JOP196577 JYK196576:JYL196577 KIG196576:KIH196577 KSC196576:KSD196577 LBY196576:LBZ196577 LLU196576:LLV196577 LVQ196576:LVR196577 MFM196576:MFN196577 MPI196576:MPJ196577 MZE196576:MZF196577 NJA196576:NJB196577 NSW196576:NSX196577 OCS196576:OCT196577 OMO196576:OMP196577 OWK196576:OWL196577 PGG196576:PGH196577 PQC196576:PQD196577 PZY196576:PZZ196577 QJU196576:QJV196577 QTQ196576:QTR196577 RDM196576:RDN196577 RNI196576:RNJ196577 RXE196576:RXF196577 SHA196576:SHB196577 SQW196576:SQX196577 TAS196576:TAT196577 TKO196576:TKP196577 TUK196576:TUL196577 UEG196576:UEH196577 UOC196576:UOD196577 UXY196576:UXZ196577 VHU196576:VHV196577 VRQ196576:VRR196577 WBM196576:WBN196577 WLI196576:WLJ196577 WVE196576:WVF196577 I262112:J262113 IS262112:IT262113 SO262112:SP262113 ACK262112:ACL262113 AMG262112:AMH262113 AWC262112:AWD262113 BFY262112:BFZ262113 BPU262112:BPV262113 BZQ262112:BZR262113 CJM262112:CJN262113 CTI262112:CTJ262113 DDE262112:DDF262113 DNA262112:DNB262113 DWW262112:DWX262113 EGS262112:EGT262113 EQO262112:EQP262113 FAK262112:FAL262113 FKG262112:FKH262113 FUC262112:FUD262113 GDY262112:GDZ262113 GNU262112:GNV262113 GXQ262112:GXR262113 HHM262112:HHN262113 HRI262112:HRJ262113 IBE262112:IBF262113 ILA262112:ILB262113 IUW262112:IUX262113 JES262112:JET262113 JOO262112:JOP262113 JYK262112:JYL262113 KIG262112:KIH262113 KSC262112:KSD262113 LBY262112:LBZ262113 LLU262112:LLV262113 LVQ262112:LVR262113 MFM262112:MFN262113 MPI262112:MPJ262113 MZE262112:MZF262113 NJA262112:NJB262113 NSW262112:NSX262113 OCS262112:OCT262113 OMO262112:OMP262113 OWK262112:OWL262113 PGG262112:PGH262113 PQC262112:PQD262113 PZY262112:PZZ262113 QJU262112:QJV262113 QTQ262112:QTR262113 RDM262112:RDN262113 RNI262112:RNJ262113 RXE262112:RXF262113 SHA262112:SHB262113 SQW262112:SQX262113 TAS262112:TAT262113 TKO262112:TKP262113 TUK262112:TUL262113 UEG262112:UEH262113 UOC262112:UOD262113 UXY262112:UXZ262113 VHU262112:VHV262113 VRQ262112:VRR262113 WBM262112:WBN262113 WLI262112:WLJ262113 WVE262112:WVF262113 I327648:J327649 IS327648:IT327649 SO327648:SP327649 ACK327648:ACL327649 AMG327648:AMH327649 AWC327648:AWD327649 BFY327648:BFZ327649 BPU327648:BPV327649 BZQ327648:BZR327649 CJM327648:CJN327649 CTI327648:CTJ327649 DDE327648:DDF327649 DNA327648:DNB327649 DWW327648:DWX327649 EGS327648:EGT327649 EQO327648:EQP327649 FAK327648:FAL327649 FKG327648:FKH327649 FUC327648:FUD327649 GDY327648:GDZ327649 GNU327648:GNV327649 GXQ327648:GXR327649 HHM327648:HHN327649 HRI327648:HRJ327649 IBE327648:IBF327649 ILA327648:ILB327649 IUW327648:IUX327649 JES327648:JET327649 JOO327648:JOP327649 JYK327648:JYL327649 KIG327648:KIH327649 KSC327648:KSD327649 LBY327648:LBZ327649 LLU327648:LLV327649 LVQ327648:LVR327649 MFM327648:MFN327649 MPI327648:MPJ327649 MZE327648:MZF327649 NJA327648:NJB327649 NSW327648:NSX327649 OCS327648:OCT327649 OMO327648:OMP327649 OWK327648:OWL327649 PGG327648:PGH327649 PQC327648:PQD327649 PZY327648:PZZ327649 QJU327648:QJV327649 QTQ327648:QTR327649 RDM327648:RDN327649 RNI327648:RNJ327649 RXE327648:RXF327649 SHA327648:SHB327649 SQW327648:SQX327649 TAS327648:TAT327649 TKO327648:TKP327649 TUK327648:TUL327649 UEG327648:UEH327649 UOC327648:UOD327649 UXY327648:UXZ327649 VHU327648:VHV327649 VRQ327648:VRR327649 WBM327648:WBN327649 WLI327648:WLJ327649 WVE327648:WVF327649 I393184:J393185 IS393184:IT393185 SO393184:SP393185 ACK393184:ACL393185 AMG393184:AMH393185 AWC393184:AWD393185 BFY393184:BFZ393185 BPU393184:BPV393185 BZQ393184:BZR393185 CJM393184:CJN393185 CTI393184:CTJ393185 DDE393184:DDF393185 DNA393184:DNB393185 DWW393184:DWX393185 EGS393184:EGT393185 EQO393184:EQP393185 FAK393184:FAL393185 FKG393184:FKH393185 FUC393184:FUD393185 GDY393184:GDZ393185 GNU393184:GNV393185 GXQ393184:GXR393185 HHM393184:HHN393185 HRI393184:HRJ393185 IBE393184:IBF393185 ILA393184:ILB393185 IUW393184:IUX393185 JES393184:JET393185 JOO393184:JOP393185 JYK393184:JYL393185 KIG393184:KIH393185 KSC393184:KSD393185 LBY393184:LBZ393185 LLU393184:LLV393185 LVQ393184:LVR393185 MFM393184:MFN393185 MPI393184:MPJ393185 MZE393184:MZF393185 NJA393184:NJB393185 NSW393184:NSX393185 OCS393184:OCT393185 OMO393184:OMP393185 OWK393184:OWL393185 PGG393184:PGH393185 PQC393184:PQD393185 PZY393184:PZZ393185 QJU393184:QJV393185 QTQ393184:QTR393185 RDM393184:RDN393185 RNI393184:RNJ393185 RXE393184:RXF393185 SHA393184:SHB393185 SQW393184:SQX393185 TAS393184:TAT393185 TKO393184:TKP393185 TUK393184:TUL393185 UEG393184:UEH393185 UOC393184:UOD393185 UXY393184:UXZ393185 VHU393184:VHV393185 VRQ393184:VRR393185 WBM393184:WBN393185 WLI393184:WLJ393185 WVE393184:WVF393185 I458720:J458721 IS458720:IT458721 SO458720:SP458721 ACK458720:ACL458721 AMG458720:AMH458721 AWC458720:AWD458721 BFY458720:BFZ458721 BPU458720:BPV458721 BZQ458720:BZR458721 CJM458720:CJN458721 CTI458720:CTJ458721 DDE458720:DDF458721 DNA458720:DNB458721 DWW458720:DWX458721 EGS458720:EGT458721 EQO458720:EQP458721 FAK458720:FAL458721 FKG458720:FKH458721 FUC458720:FUD458721 GDY458720:GDZ458721 GNU458720:GNV458721 GXQ458720:GXR458721 HHM458720:HHN458721 HRI458720:HRJ458721 IBE458720:IBF458721 ILA458720:ILB458721 IUW458720:IUX458721 JES458720:JET458721 JOO458720:JOP458721 JYK458720:JYL458721 KIG458720:KIH458721 KSC458720:KSD458721 LBY458720:LBZ458721 LLU458720:LLV458721 LVQ458720:LVR458721 MFM458720:MFN458721 MPI458720:MPJ458721 MZE458720:MZF458721 NJA458720:NJB458721 NSW458720:NSX458721 OCS458720:OCT458721 OMO458720:OMP458721 OWK458720:OWL458721 PGG458720:PGH458721 PQC458720:PQD458721 PZY458720:PZZ458721 QJU458720:QJV458721 QTQ458720:QTR458721 RDM458720:RDN458721 RNI458720:RNJ458721 RXE458720:RXF458721 SHA458720:SHB458721 SQW458720:SQX458721 TAS458720:TAT458721 TKO458720:TKP458721 TUK458720:TUL458721 UEG458720:UEH458721 UOC458720:UOD458721 UXY458720:UXZ458721 VHU458720:VHV458721 VRQ458720:VRR458721 WBM458720:WBN458721 WLI458720:WLJ458721 WVE458720:WVF458721 I524256:J524257 IS524256:IT524257 SO524256:SP524257 ACK524256:ACL524257 AMG524256:AMH524257 AWC524256:AWD524257 BFY524256:BFZ524257 BPU524256:BPV524257 BZQ524256:BZR524257 CJM524256:CJN524257 CTI524256:CTJ524257 DDE524256:DDF524257 DNA524256:DNB524257 DWW524256:DWX524257 EGS524256:EGT524257 EQO524256:EQP524257 FAK524256:FAL524257 FKG524256:FKH524257 FUC524256:FUD524257 GDY524256:GDZ524257 GNU524256:GNV524257 GXQ524256:GXR524257 HHM524256:HHN524257 HRI524256:HRJ524257 IBE524256:IBF524257 ILA524256:ILB524257 IUW524256:IUX524257 JES524256:JET524257 JOO524256:JOP524257 JYK524256:JYL524257 KIG524256:KIH524257 KSC524256:KSD524257 LBY524256:LBZ524257 LLU524256:LLV524257 LVQ524256:LVR524257 MFM524256:MFN524257 MPI524256:MPJ524257 MZE524256:MZF524257 NJA524256:NJB524257 NSW524256:NSX524257 OCS524256:OCT524257 OMO524256:OMP524257 OWK524256:OWL524257 PGG524256:PGH524257 PQC524256:PQD524257 PZY524256:PZZ524257 QJU524256:QJV524257 QTQ524256:QTR524257 RDM524256:RDN524257 RNI524256:RNJ524257 RXE524256:RXF524257 SHA524256:SHB524257 SQW524256:SQX524257 TAS524256:TAT524257 TKO524256:TKP524257 TUK524256:TUL524257 UEG524256:UEH524257 UOC524256:UOD524257 UXY524256:UXZ524257 VHU524256:VHV524257 VRQ524256:VRR524257 WBM524256:WBN524257 WLI524256:WLJ524257 WVE524256:WVF524257 I589792:J589793 IS589792:IT589793 SO589792:SP589793 ACK589792:ACL589793 AMG589792:AMH589793 AWC589792:AWD589793 BFY589792:BFZ589793 BPU589792:BPV589793 BZQ589792:BZR589793 CJM589792:CJN589793 CTI589792:CTJ589793 DDE589792:DDF589793 DNA589792:DNB589793 DWW589792:DWX589793 EGS589792:EGT589793 EQO589792:EQP589793 FAK589792:FAL589793 FKG589792:FKH589793 FUC589792:FUD589793 GDY589792:GDZ589793 GNU589792:GNV589793 GXQ589792:GXR589793 HHM589792:HHN589793 HRI589792:HRJ589793 IBE589792:IBF589793 ILA589792:ILB589793 IUW589792:IUX589793 JES589792:JET589793 JOO589792:JOP589793 JYK589792:JYL589793 KIG589792:KIH589793 KSC589792:KSD589793 LBY589792:LBZ589793 LLU589792:LLV589793 LVQ589792:LVR589793 MFM589792:MFN589793 MPI589792:MPJ589793 MZE589792:MZF589793 NJA589792:NJB589793 NSW589792:NSX589793 OCS589792:OCT589793 OMO589792:OMP589793 OWK589792:OWL589793 PGG589792:PGH589793 PQC589792:PQD589793 PZY589792:PZZ589793 QJU589792:QJV589793 QTQ589792:QTR589793 RDM589792:RDN589793 RNI589792:RNJ589793 RXE589792:RXF589793 SHA589792:SHB589793 SQW589792:SQX589793 TAS589792:TAT589793 TKO589792:TKP589793 TUK589792:TUL589793 UEG589792:UEH589793 UOC589792:UOD589793 UXY589792:UXZ589793 VHU589792:VHV589793 VRQ589792:VRR589793 WBM589792:WBN589793 WLI589792:WLJ589793 WVE589792:WVF589793 I655328:J655329 IS655328:IT655329 SO655328:SP655329 ACK655328:ACL655329 AMG655328:AMH655329 AWC655328:AWD655329 BFY655328:BFZ655329 BPU655328:BPV655329 BZQ655328:BZR655329 CJM655328:CJN655329 CTI655328:CTJ655329 DDE655328:DDF655329 DNA655328:DNB655329 DWW655328:DWX655329 EGS655328:EGT655329 EQO655328:EQP655329 FAK655328:FAL655329 FKG655328:FKH655329 FUC655328:FUD655329 GDY655328:GDZ655329 GNU655328:GNV655329 GXQ655328:GXR655329 HHM655328:HHN655329 HRI655328:HRJ655329 IBE655328:IBF655329 ILA655328:ILB655329 IUW655328:IUX655329 JES655328:JET655329 JOO655328:JOP655329 JYK655328:JYL655329 KIG655328:KIH655329 KSC655328:KSD655329 LBY655328:LBZ655329 LLU655328:LLV655329 LVQ655328:LVR655329 MFM655328:MFN655329 MPI655328:MPJ655329 MZE655328:MZF655329 NJA655328:NJB655329 NSW655328:NSX655329 OCS655328:OCT655329 OMO655328:OMP655329 OWK655328:OWL655329 PGG655328:PGH655329 PQC655328:PQD655329 PZY655328:PZZ655329 QJU655328:QJV655329 QTQ655328:QTR655329 RDM655328:RDN655329 RNI655328:RNJ655329 RXE655328:RXF655329 SHA655328:SHB655329 SQW655328:SQX655329 TAS655328:TAT655329 TKO655328:TKP655329 TUK655328:TUL655329 UEG655328:UEH655329 UOC655328:UOD655329 UXY655328:UXZ655329 VHU655328:VHV655329 VRQ655328:VRR655329 WBM655328:WBN655329 WLI655328:WLJ655329 WVE655328:WVF655329 I720864:J720865 IS720864:IT720865 SO720864:SP720865 ACK720864:ACL720865 AMG720864:AMH720865 AWC720864:AWD720865 BFY720864:BFZ720865 BPU720864:BPV720865 BZQ720864:BZR720865 CJM720864:CJN720865 CTI720864:CTJ720865 DDE720864:DDF720865 DNA720864:DNB720865 DWW720864:DWX720865 EGS720864:EGT720865 EQO720864:EQP720865 FAK720864:FAL720865 FKG720864:FKH720865 FUC720864:FUD720865 GDY720864:GDZ720865 GNU720864:GNV720865 GXQ720864:GXR720865 HHM720864:HHN720865 HRI720864:HRJ720865 IBE720864:IBF720865 ILA720864:ILB720865 IUW720864:IUX720865 JES720864:JET720865 JOO720864:JOP720865 JYK720864:JYL720865 KIG720864:KIH720865 KSC720864:KSD720865 LBY720864:LBZ720865 LLU720864:LLV720865 LVQ720864:LVR720865 MFM720864:MFN720865 MPI720864:MPJ720865 MZE720864:MZF720865 NJA720864:NJB720865 NSW720864:NSX720865 OCS720864:OCT720865 OMO720864:OMP720865 OWK720864:OWL720865 PGG720864:PGH720865 PQC720864:PQD720865 PZY720864:PZZ720865 QJU720864:QJV720865 QTQ720864:QTR720865 RDM720864:RDN720865 RNI720864:RNJ720865 RXE720864:RXF720865 SHA720864:SHB720865 SQW720864:SQX720865 TAS720864:TAT720865 TKO720864:TKP720865 TUK720864:TUL720865 UEG720864:UEH720865 UOC720864:UOD720865 UXY720864:UXZ720865 VHU720864:VHV720865 VRQ720864:VRR720865 WBM720864:WBN720865 WLI720864:WLJ720865 WVE720864:WVF720865 I786400:J786401 IS786400:IT786401 SO786400:SP786401 ACK786400:ACL786401 AMG786400:AMH786401 AWC786400:AWD786401 BFY786400:BFZ786401 BPU786400:BPV786401 BZQ786400:BZR786401 CJM786400:CJN786401 CTI786400:CTJ786401 DDE786400:DDF786401 DNA786400:DNB786401 DWW786400:DWX786401 EGS786400:EGT786401 EQO786400:EQP786401 FAK786400:FAL786401 FKG786400:FKH786401 FUC786400:FUD786401 GDY786400:GDZ786401 GNU786400:GNV786401 GXQ786400:GXR786401 HHM786400:HHN786401 HRI786400:HRJ786401 IBE786400:IBF786401 ILA786400:ILB786401 IUW786400:IUX786401 JES786400:JET786401 JOO786400:JOP786401 JYK786400:JYL786401 KIG786400:KIH786401 KSC786400:KSD786401 LBY786400:LBZ786401 LLU786400:LLV786401 LVQ786400:LVR786401 MFM786400:MFN786401 MPI786400:MPJ786401 MZE786400:MZF786401 NJA786400:NJB786401 NSW786400:NSX786401 OCS786400:OCT786401 OMO786400:OMP786401 OWK786400:OWL786401 PGG786400:PGH786401 PQC786400:PQD786401 PZY786400:PZZ786401 QJU786400:QJV786401 QTQ786400:QTR786401 RDM786400:RDN786401 RNI786400:RNJ786401 RXE786400:RXF786401 SHA786400:SHB786401 SQW786400:SQX786401 TAS786400:TAT786401 TKO786400:TKP786401 TUK786400:TUL786401 UEG786400:UEH786401 UOC786400:UOD786401 UXY786400:UXZ786401 VHU786400:VHV786401 VRQ786400:VRR786401 WBM786400:WBN786401 WLI786400:WLJ786401 WVE786400:WVF786401 I851936:J851937 IS851936:IT851937 SO851936:SP851937 ACK851936:ACL851937 AMG851936:AMH851937 AWC851936:AWD851937 BFY851936:BFZ851937 BPU851936:BPV851937 BZQ851936:BZR851937 CJM851936:CJN851937 CTI851936:CTJ851937 DDE851936:DDF851937 DNA851936:DNB851937 DWW851936:DWX851937 EGS851936:EGT851937 EQO851936:EQP851937 FAK851936:FAL851937 FKG851936:FKH851937 FUC851936:FUD851937 GDY851936:GDZ851937 GNU851936:GNV851937 GXQ851936:GXR851937 HHM851936:HHN851937 HRI851936:HRJ851937 IBE851936:IBF851937 ILA851936:ILB851937 IUW851936:IUX851937 JES851936:JET851937 JOO851936:JOP851937 JYK851936:JYL851937 KIG851936:KIH851937 KSC851936:KSD851937 LBY851936:LBZ851937 LLU851936:LLV851937 LVQ851936:LVR851937 MFM851936:MFN851937 MPI851936:MPJ851937 MZE851936:MZF851937 NJA851936:NJB851937 NSW851936:NSX851937 OCS851936:OCT851937 OMO851936:OMP851937 OWK851936:OWL851937 PGG851936:PGH851937 PQC851936:PQD851937 PZY851936:PZZ851937 QJU851936:QJV851937 QTQ851936:QTR851937 RDM851936:RDN851937 RNI851936:RNJ851937 RXE851936:RXF851937 SHA851936:SHB851937 SQW851936:SQX851937 TAS851936:TAT851937 TKO851936:TKP851937 TUK851936:TUL851937 UEG851936:UEH851937 UOC851936:UOD851937 UXY851936:UXZ851937 VHU851936:VHV851937 VRQ851936:VRR851937 WBM851936:WBN851937 WLI851936:WLJ851937 WVE851936:WVF851937 I917472:J917473 IS917472:IT917473 SO917472:SP917473 ACK917472:ACL917473 AMG917472:AMH917473 AWC917472:AWD917473 BFY917472:BFZ917473 BPU917472:BPV917473 BZQ917472:BZR917473 CJM917472:CJN917473 CTI917472:CTJ917473 DDE917472:DDF917473 DNA917472:DNB917473 DWW917472:DWX917473 EGS917472:EGT917473 EQO917472:EQP917473 FAK917472:FAL917473 FKG917472:FKH917473 FUC917472:FUD917473 GDY917472:GDZ917473 GNU917472:GNV917473 GXQ917472:GXR917473 HHM917472:HHN917473 HRI917472:HRJ917473 IBE917472:IBF917473 ILA917472:ILB917473 IUW917472:IUX917473 JES917472:JET917473 JOO917472:JOP917473 JYK917472:JYL917473 KIG917472:KIH917473 KSC917472:KSD917473 LBY917472:LBZ917473 LLU917472:LLV917473 LVQ917472:LVR917473 MFM917472:MFN917473 MPI917472:MPJ917473 MZE917472:MZF917473 NJA917472:NJB917473 NSW917472:NSX917473 OCS917472:OCT917473 OMO917472:OMP917473 OWK917472:OWL917473 PGG917472:PGH917473 PQC917472:PQD917473 PZY917472:PZZ917473 QJU917472:QJV917473 QTQ917472:QTR917473 RDM917472:RDN917473 RNI917472:RNJ917473 RXE917472:RXF917473 SHA917472:SHB917473 SQW917472:SQX917473 TAS917472:TAT917473 TKO917472:TKP917473 TUK917472:TUL917473 UEG917472:UEH917473 UOC917472:UOD917473 UXY917472:UXZ917473 VHU917472:VHV917473 VRQ917472:VRR917473 WBM917472:WBN917473 WLI917472:WLJ917473 WVE917472:WVF917473 I983008:J983009 IS983008:IT983009 SO983008:SP983009 ACK983008:ACL983009 AMG983008:AMH983009 AWC983008:AWD983009 BFY983008:BFZ983009 BPU983008:BPV983009 BZQ983008:BZR983009 CJM983008:CJN983009 CTI983008:CTJ983009 DDE983008:DDF983009 DNA983008:DNB983009 DWW983008:DWX983009 EGS983008:EGT983009 EQO983008:EQP983009 FAK983008:FAL983009 FKG983008:FKH983009 FUC983008:FUD983009 GDY983008:GDZ983009 GNU983008:GNV983009 GXQ983008:GXR983009 HHM983008:HHN983009 HRI983008:HRJ983009 IBE983008:IBF983009 ILA983008:ILB983009 IUW983008:IUX983009 JES983008:JET983009 JOO983008:JOP983009 JYK983008:JYL983009 KIG983008:KIH983009 KSC983008:KSD983009 LBY983008:LBZ983009 LLU983008:LLV983009 LVQ983008:LVR983009 MFM983008:MFN983009 MPI983008:MPJ983009 MZE983008:MZF983009 NJA983008:NJB983009 NSW983008:NSX983009 OCS983008:OCT983009 OMO983008:OMP983009 OWK983008:OWL983009 PGG983008:PGH983009 PQC983008:PQD983009 PZY983008:PZZ983009 QJU983008:QJV983009 QTQ983008:QTR983009 RDM983008:RDN983009 RNI983008:RNJ983009 RXE983008:RXF983009 SHA983008:SHB983009 SQW983008:SQX983009 TAS983008:TAT983009 TKO983008:TKP983009 TUK983008:TUL983009 UEG983008:UEH983009 UOC983008:UOD983009 UXY983008:UXZ983009 VHU983008:VHV983009 VRQ983008:VRR983009 WBM983008:WBN983009 WLI983008:WLJ983009 WVE983008:WVF983009 L65504:M65505 IV65504:IW65505 SR65504:SS65505 ACN65504:ACO65505 AMJ65504:AMK65505 AWF65504:AWG65505 BGB65504:BGC65505 BPX65504:BPY65505 BZT65504:BZU65505 CJP65504:CJQ65505 CTL65504:CTM65505 DDH65504:DDI65505 DND65504:DNE65505 DWZ65504:DXA65505 EGV65504:EGW65505 EQR65504:EQS65505 FAN65504:FAO65505 FKJ65504:FKK65505 FUF65504:FUG65505 GEB65504:GEC65505 GNX65504:GNY65505 GXT65504:GXU65505 HHP65504:HHQ65505 HRL65504:HRM65505 IBH65504:IBI65505 ILD65504:ILE65505 IUZ65504:IVA65505 JEV65504:JEW65505 JOR65504:JOS65505 JYN65504:JYO65505 KIJ65504:KIK65505 KSF65504:KSG65505 LCB65504:LCC65505 LLX65504:LLY65505 LVT65504:LVU65505 MFP65504:MFQ65505 MPL65504:MPM65505 MZH65504:MZI65505 NJD65504:NJE65505 NSZ65504:NTA65505 OCV65504:OCW65505 OMR65504:OMS65505 OWN65504:OWO65505 PGJ65504:PGK65505 PQF65504:PQG65505 QAB65504:QAC65505 QJX65504:QJY65505 QTT65504:QTU65505 RDP65504:RDQ65505 RNL65504:RNM65505 RXH65504:RXI65505 SHD65504:SHE65505 SQZ65504:SRA65505 TAV65504:TAW65505 TKR65504:TKS65505 TUN65504:TUO65505 UEJ65504:UEK65505 UOF65504:UOG65505 UYB65504:UYC65505 VHX65504:VHY65505 VRT65504:VRU65505 WBP65504:WBQ65505 WLL65504:WLM65505 WVH65504:WVI65505 L131040:M131041 IV131040:IW131041 SR131040:SS131041 ACN131040:ACO131041 AMJ131040:AMK131041 AWF131040:AWG131041 BGB131040:BGC131041 BPX131040:BPY131041 BZT131040:BZU131041 CJP131040:CJQ131041 CTL131040:CTM131041 DDH131040:DDI131041 DND131040:DNE131041 DWZ131040:DXA131041 EGV131040:EGW131041 EQR131040:EQS131041 FAN131040:FAO131041 FKJ131040:FKK131041 FUF131040:FUG131041 GEB131040:GEC131041 GNX131040:GNY131041 GXT131040:GXU131041 HHP131040:HHQ131041 HRL131040:HRM131041 IBH131040:IBI131041 ILD131040:ILE131041 IUZ131040:IVA131041 JEV131040:JEW131041 JOR131040:JOS131041 JYN131040:JYO131041 KIJ131040:KIK131041 KSF131040:KSG131041 LCB131040:LCC131041 LLX131040:LLY131041 LVT131040:LVU131041 MFP131040:MFQ131041 MPL131040:MPM131041 MZH131040:MZI131041 NJD131040:NJE131041 NSZ131040:NTA131041 OCV131040:OCW131041 OMR131040:OMS131041 OWN131040:OWO131041 PGJ131040:PGK131041 PQF131040:PQG131041 QAB131040:QAC131041 QJX131040:QJY131041 QTT131040:QTU131041 RDP131040:RDQ131041 RNL131040:RNM131041 RXH131040:RXI131041 SHD131040:SHE131041 SQZ131040:SRA131041 TAV131040:TAW131041 TKR131040:TKS131041 TUN131040:TUO131041 UEJ131040:UEK131041 UOF131040:UOG131041 UYB131040:UYC131041 VHX131040:VHY131041 VRT131040:VRU131041 WBP131040:WBQ131041 WLL131040:WLM131041 WVH131040:WVI131041 L196576:M196577 IV196576:IW196577 SR196576:SS196577 ACN196576:ACO196577 AMJ196576:AMK196577 AWF196576:AWG196577 BGB196576:BGC196577 BPX196576:BPY196577 BZT196576:BZU196577 CJP196576:CJQ196577 CTL196576:CTM196577 DDH196576:DDI196577 DND196576:DNE196577 DWZ196576:DXA196577 EGV196576:EGW196577 EQR196576:EQS196577 FAN196576:FAO196577 FKJ196576:FKK196577 FUF196576:FUG196577 GEB196576:GEC196577 GNX196576:GNY196577 GXT196576:GXU196577 HHP196576:HHQ196577 HRL196576:HRM196577 IBH196576:IBI196577 ILD196576:ILE196577 IUZ196576:IVA196577 JEV196576:JEW196577 JOR196576:JOS196577 JYN196576:JYO196577 KIJ196576:KIK196577 KSF196576:KSG196577 LCB196576:LCC196577 LLX196576:LLY196577 LVT196576:LVU196577 MFP196576:MFQ196577 MPL196576:MPM196577 MZH196576:MZI196577 NJD196576:NJE196577 NSZ196576:NTA196577 OCV196576:OCW196577 OMR196576:OMS196577 OWN196576:OWO196577 PGJ196576:PGK196577 PQF196576:PQG196577 QAB196576:QAC196577 QJX196576:QJY196577 QTT196576:QTU196577 RDP196576:RDQ196577 RNL196576:RNM196577 RXH196576:RXI196577 SHD196576:SHE196577 SQZ196576:SRA196577 TAV196576:TAW196577 TKR196576:TKS196577 TUN196576:TUO196577 UEJ196576:UEK196577 UOF196576:UOG196577 UYB196576:UYC196577 VHX196576:VHY196577 VRT196576:VRU196577 WBP196576:WBQ196577 WLL196576:WLM196577 WVH196576:WVI196577 L262112:M262113 IV262112:IW262113 SR262112:SS262113 ACN262112:ACO262113 AMJ262112:AMK262113 AWF262112:AWG262113 BGB262112:BGC262113 BPX262112:BPY262113 BZT262112:BZU262113 CJP262112:CJQ262113 CTL262112:CTM262113 DDH262112:DDI262113 DND262112:DNE262113 DWZ262112:DXA262113 EGV262112:EGW262113 EQR262112:EQS262113 FAN262112:FAO262113 FKJ262112:FKK262113 FUF262112:FUG262113 GEB262112:GEC262113 GNX262112:GNY262113 GXT262112:GXU262113 HHP262112:HHQ262113 HRL262112:HRM262113 IBH262112:IBI262113 ILD262112:ILE262113 IUZ262112:IVA262113 JEV262112:JEW262113 JOR262112:JOS262113 JYN262112:JYO262113 KIJ262112:KIK262113 KSF262112:KSG262113 LCB262112:LCC262113 LLX262112:LLY262113 LVT262112:LVU262113 MFP262112:MFQ262113 MPL262112:MPM262113 MZH262112:MZI262113 NJD262112:NJE262113 NSZ262112:NTA262113 OCV262112:OCW262113 OMR262112:OMS262113 OWN262112:OWO262113 PGJ262112:PGK262113 PQF262112:PQG262113 QAB262112:QAC262113 QJX262112:QJY262113 QTT262112:QTU262113 RDP262112:RDQ262113 RNL262112:RNM262113 RXH262112:RXI262113 SHD262112:SHE262113 SQZ262112:SRA262113 TAV262112:TAW262113 TKR262112:TKS262113 TUN262112:TUO262113 UEJ262112:UEK262113 UOF262112:UOG262113 UYB262112:UYC262113 VHX262112:VHY262113 VRT262112:VRU262113 WBP262112:WBQ262113 WLL262112:WLM262113 WVH262112:WVI262113 L327648:M327649 IV327648:IW327649 SR327648:SS327649 ACN327648:ACO327649 AMJ327648:AMK327649 AWF327648:AWG327649 BGB327648:BGC327649 BPX327648:BPY327649 BZT327648:BZU327649 CJP327648:CJQ327649 CTL327648:CTM327649 DDH327648:DDI327649 DND327648:DNE327649 DWZ327648:DXA327649 EGV327648:EGW327649 EQR327648:EQS327649 FAN327648:FAO327649 FKJ327648:FKK327649 FUF327648:FUG327649 GEB327648:GEC327649 GNX327648:GNY327649 GXT327648:GXU327649 HHP327648:HHQ327649 HRL327648:HRM327649 IBH327648:IBI327649 ILD327648:ILE327649 IUZ327648:IVA327649 JEV327648:JEW327649 JOR327648:JOS327649 JYN327648:JYO327649 KIJ327648:KIK327649 KSF327648:KSG327649 LCB327648:LCC327649 LLX327648:LLY327649 LVT327648:LVU327649 MFP327648:MFQ327649 MPL327648:MPM327649 MZH327648:MZI327649 NJD327648:NJE327649 NSZ327648:NTA327649 OCV327648:OCW327649 OMR327648:OMS327649 OWN327648:OWO327649 PGJ327648:PGK327649 PQF327648:PQG327649 QAB327648:QAC327649 QJX327648:QJY327649 QTT327648:QTU327649 RDP327648:RDQ327649 RNL327648:RNM327649 RXH327648:RXI327649 SHD327648:SHE327649 SQZ327648:SRA327649 TAV327648:TAW327649 TKR327648:TKS327649 TUN327648:TUO327649 UEJ327648:UEK327649 UOF327648:UOG327649 UYB327648:UYC327649 VHX327648:VHY327649 VRT327648:VRU327649 WBP327648:WBQ327649 WLL327648:WLM327649 WVH327648:WVI327649 L393184:M393185 IV393184:IW393185 SR393184:SS393185 ACN393184:ACO393185 AMJ393184:AMK393185 AWF393184:AWG393185 BGB393184:BGC393185 BPX393184:BPY393185 BZT393184:BZU393185 CJP393184:CJQ393185 CTL393184:CTM393185 DDH393184:DDI393185 DND393184:DNE393185 DWZ393184:DXA393185 EGV393184:EGW393185 EQR393184:EQS393185 FAN393184:FAO393185 FKJ393184:FKK393185 FUF393184:FUG393185 GEB393184:GEC393185 GNX393184:GNY393185 GXT393184:GXU393185 HHP393184:HHQ393185 HRL393184:HRM393185 IBH393184:IBI393185 ILD393184:ILE393185 IUZ393184:IVA393185 JEV393184:JEW393185 JOR393184:JOS393185 JYN393184:JYO393185 KIJ393184:KIK393185 KSF393184:KSG393185 LCB393184:LCC393185 LLX393184:LLY393185 LVT393184:LVU393185 MFP393184:MFQ393185 MPL393184:MPM393185 MZH393184:MZI393185 NJD393184:NJE393185 NSZ393184:NTA393185 OCV393184:OCW393185 OMR393184:OMS393185 OWN393184:OWO393185 PGJ393184:PGK393185 PQF393184:PQG393185 QAB393184:QAC393185 QJX393184:QJY393185 QTT393184:QTU393185 RDP393184:RDQ393185 RNL393184:RNM393185 RXH393184:RXI393185 SHD393184:SHE393185 SQZ393184:SRA393185 TAV393184:TAW393185 TKR393184:TKS393185 TUN393184:TUO393185 UEJ393184:UEK393185 UOF393184:UOG393185 UYB393184:UYC393185 VHX393184:VHY393185 VRT393184:VRU393185 WBP393184:WBQ393185 WLL393184:WLM393185 WVH393184:WVI393185 L458720:M458721 IV458720:IW458721 SR458720:SS458721 ACN458720:ACO458721 AMJ458720:AMK458721 AWF458720:AWG458721 BGB458720:BGC458721 BPX458720:BPY458721 BZT458720:BZU458721 CJP458720:CJQ458721 CTL458720:CTM458721 DDH458720:DDI458721 DND458720:DNE458721 DWZ458720:DXA458721 EGV458720:EGW458721 EQR458720:EQS458721 FAN458720:FAO458721 FKJ458720:FKK458721 FUF458720:FUG458721 GEB458720:GEC458721 GNX458720:GNY458721 GXT458720:GXU458721 HHP458720:HHQ458721 HRL458720:HRM458721 IBH458720:IBI458721 ILD458720:ILE458721 IUZ458720:IVA458721 JEV458720:JEW458721 JOR458720:JOS458721 JYN458720:JYO458721 KIJ458720:KIK458721 KSF458720:KSG458721 LCB458720:LCC458721 LLX458720:LLY458721 LVT458720:LVU458721 MFP458720:MFQ458721 MPL458720:MPM458721 MZH458720:MZI458721 NJD458720:NJE458721 NSZ458720:NTA458721 OCV458720:OCW458721 OMR458720:OMS458721 OWN458720:OWO458721 PGJ458720:PGK458721 PQF458720:PQG458721 QAB458720:QAC458721 QJX458720:QJY458721 QTT458720:QTU458721 RDP458720:RDQ458721 RNL458720:RNM458721 RXH458720:RXI458721 SHD458720:SHE458721 SQZ458720:SRA458721 TAV458720:TAW458721 TKR458720:TKS458721 TUN458720:TUO458721 UEJ458720:UEK458721 UOF458720:UOG458721 UYB458720:UYC458721 VHX458720:VHY458721 VRT458720:VRU458721 WBP458720:WBQ458721 WLL458720:WLM458721 WVH458720:WVI458721 L524256:M524257 IV524256:IW524257 SR524256:SS524257 ACN524256:ACO524257 AMJ524256:AMK524257 AWF524256:AWG524257 BGB524256:BGC524257 BPX524256:BPY524257 BZT524256:BZU524257 CJP524256:CJQ524257 CTL524256:CTM524257 DDH524256:DDI524257 DND524256:DNE524257 DWZ524256:DXA524257 EGV524256:EGW524257 EQR524256:EQS524257 FAN524256:FAO524257 FKJ524256:FKK524257 FUF524256:FUG524257 GEB524256:GEC524257 GNX524256:GNY524257 GXT524256:GXU524257 HHP524256:HHQ524257 HRL524256:HRM524257 IBH524256:IBI524257 ILD524256:ILE524257 IUZ524256:IVA524257 JEV524256:JEW524257 JOR524256:JOS524257 JYN524256:JYO524257 KIJ524256:KIK524257 KSF524256:KSG524257 LCB524256:LCC524257 LLX524256:LLY524257 LVT524256:LVU524257 MFP524256:MFQ524257 MPL524256:MPM524257 MZH524256:MZI524257 NJD524256:NJE524257 NSZ524256:NTA524257 OCV524256:OCW524257 OMR524256:OMS524257 OWN524256:OWO524257 PGJ524256:PGK524257 PQF524256:PQG524257 QAB524256:QAC524257 QJX524256:QJY524257 QTT524256:QTU524257 RDP524256:RDQ524257 RNL524256:RNM524257 RXH524256:RXI524257 SHD524256:SHE524257 SQZ524256:SRA524257 TAV524256:TAW524257 TKR524256:TKS524257 TUN524256:TUO524257 UEJ524256:UEK524257 UOF524256:UOG524257 UYB524256:UYC524257 VHX524256:VHY524257 VRT524256:VRU524257 WBP524256:WBQ524257 WLL524256:WLM524257 WVH524256:WVI524257 L589792:M589793 IV589792:IW589793 SR589792:SS589793 ACN589792:ACO589793 AMJ589792:AMK589793 AWF589792:AWG589793 BGB589792:BGC589793 BPX589792:BPY589793 BZT589792:BZU589793 CJP589792:CJQ589793 CTL589792:CTM589793 DDH589792:DDI589793 DND589792:DNE589793 DWZ589792:DXA589793 EGV589792:EGW589793 EQR589792:EQS589793 FAN589792:FAO589793 FKJ589792:FKK589793 FUF589792:FUG589793 GEB589792:GEC589793 GNX589792:GNY589793 GXT589792:GXU589793 HHP589792:HHQ589793 HRL589792:HRM589793 IBH589792:IBI589793 ILD589792:ILE589793 IUZ589792:IVA589793 JEV589792:JEW589793 JOR589792:JOS589793 JYN589792:JYO589793 KIJ589792:KIK589793 KSF589792:KSG589793 LCB589792:LCC589793 LLX589792:LLY589793 LVT589792:LVU589793 MFP589792:MFQ589793 MPL589792:MPM589793 MZH589792:MZI589793 NJD589792:NJE589793 NSZ589792:NTA589793 OCV589792:OCW589793 OMR589792:OMS589793 OWN589792:OWO589793 PGJ589792:PGK589793 PQF589792:PQG589793 QAB589792:QAC589793 QJX589792:QJY589793 QTT589792:QTU589793 RDP589792:RDQ589793 RNL589792:RNM589793 RXH589792:RXI589793 SHD589792:SHE589793 SQZ589792:SRA589793 TAV589792:TAW589793 TKR589792:TKS589793 TUN589792:TUO589793 UEJ589792:UEK589793 UOF589792:UOG589793 UYB589792:UYC589793 VHX589792:VHY589793 VRT589792:VRU589793 WBP589792:WBQ589793 WLL589792:WLM589793 WVH589792:WVI589793 L655328:M655329 IV655328:IW655329 SR655328:SS655329 ACN655328:ACO655329 AMJ655328:AMK655329 AWF655328:AWG655329 BGB655328:BGC655329 BPX655328:BPY655329 BZT655328:BZU655329 CJP655328:CJQ655329 CTL655328:CTM655329 DDH655328:DDI655329 DND655328:DNE655329 DWZ655328:DXA655329 EGV655328:EGW655329 EQR655328:EQS655329 FAN655328:FAO655329 FKJ655328:FKK655329 FUF655328:FUG655329 GEB655328:GEC655329 GNX655328:GNY655329 GXT655328:GXU655329 HHP655328:HHQ655329 HRL655328:HRM655329 IBH655328:IBI655329 ILD655328:ILE655329 IUZ655328:IVA655329 JEV655328:JEW655329 JOR655328:JOS655329 JYN655328:JYO655329 KIJ655328:KIK655329 KSF655328:KSG655329 LCB655328:LCC655329 LLX655328:LLY655329 LVT655328:LVU655329 MFP655328:MFQ655329 MPL655328:MPM655329 MZH655328:MZI655329 NJD655328:NJE655329 NSZ655328:NTA655329 OCV655328:OCW655329 OMR655328:OMS655329 OWN655328:OWO655329 PGJ655328:PGK655329 PQF655328:PQG655329 QAB655328:QAC655329 QJX655328:QJY655329 QTT655328:QTU655329 RDP655328:RDQ655329 RNL655328:RNM655329 RXH655328:RXI655329 SHD655328:SHE655329 SQZ655328:SRA655329 TAV655328:TAW655329 TKR655328:TKS655329 TUN655328:TUO655329 UEJ655328:UEK655329 UOF655328:UOG655329 UYB655328:UYC655329 VHX655328:VHY655329 VRT655328:VRU655329 WBP655328:WBQ655329 WLL655328:WLM655329 WVH655328:WVI655329 L720864:M720865 IV720864:IW720865 SR720864:SS720865 ACN720864:ACO720865 AMJ720864:AMK720865 AWF720864:AWG720865 BGB720864:BGC720865 BPX720864:BPY720865 BZT720864:BZU720865 CJP720864:CJQ720865 CTL720864:CTM720865 DDH720864:DDI720865 DND720864:DNE720865 DWZ720864:DXA720865 EGV720864:EGW720865 EQR720864:EQS720865 FAN720864:FAO720865 FKJ720864:FKK720865 FUF720864:FUG720865 GEB720864:GEC720865 GNX720864:GNY720865 GXT720864:GXU720865 HHP720864:HHQ720865 HRL720864:HRM720865 IBH720864:IBI720865 ILD720864:ILE720865 IUZ720864:IVA720865 JEV720864:JEW720865 JOR720864:JOS720865 JYN720864:JYO720865 KIJ720864:KIK720865 KSF720864:KSG720865 LCB720864:LCC720865 LLX720864:LLY720865 LVT720864:LVU720865 MFP720864:MFQ720865 MPL720864:MPM720865 MZH720864:MZI720865 NJD720864:NJE720865 NSZ720864:NTA720865 OCV720864:OCW720865 OMR720864:OMS720865 OWN720864:OWO720865 PGJ720864:PGK720865 PQF720864:PQG720865 QAB720864:QAC720865 QJX720864:QJY720865 QTT720864:QTU720865 RDP720864:RDQ720865 RNL720864:RNM720865 RXH720864:RXI720865 SHD720864:SHE720865 SQZ720864:SRA720865 TAV720864:TAW720865 TKR720864:TKS720865 TUN720864:TUO720865 UEJ720864:UEK720865 UOF720864:UOG720865 UYB720864:UYC720865 VHX720864:VHY720865 VRT720864:VRU720865 WBP720864:WBQ720865 WLL720864:WLM720865 WVH720864:WVI720865 L786400:M786401 IV786400:IW786401 SR786400:SS786401 ACN786400:ACO786401 AMJ786400:AMK786401 AWF786400:AWG786401 BGB786400:BGC786401 BPX786400:BPY786401 BZT786400:BZU786401 CJP786400:CJQ786401 CTL786400:CTM786401 DDH786400:DDI786401 DND786400:DNE786401 DWZ786400:DXA786401 EGV786400:EGW786401 EQR786400:EQS786401 FAN786400:FAO786401 FKJ786400:FKK786401 FUF786400:FUG786401 GEB786400:GEC786401 GNX786400:GNY786401 GXT786400:GXU786401 HHP786400:HHQ786401 HRL786400:HRM786401 IBH786400:IBI786401 ILD786400:ILE786401 IUZ786400:IVA786401 JEV786400:JEW786401 JOR786400:JOS786401 JYN786400:JYO786401 KIJ786400:KIK786401 KSF786400:KSG786401 LCB786400:LCC786401 LLX786400:LLY786401 LVT786400:LVU786401 MFP786400:MFQ786401 MPL786400:MPM786401 MZH786400:MZI786401 NJD786400:NJE786401 NSZ786400:NTA786401 OCV786400:OCW786401 OMR786400:OMS786401 OWN786400:OWO786401 PGJ786400:PGK786401 PQF786400:PQG786401 QAB786400:QAC786401 QJX786400:QJY786401 QTT786400:QTU786401 RDP786400:RDQ786401 RNL786400:RNM786401 RXH786400:RXI786401 SHD786400:SHE786401 SQZ786400:SRA786401 TAV786400:TAW786401 TKR786400:TKS786401 TUN786400:TUO786401 UEJ786400:UEK786401 UOF786400:UOG786401 UYB786400:UYC786401 VHX786400:VHY786401 VRT786400:VRU786401 WBP786400:WBQ786401 WLL786400:WLM786401 WVH786400:WVI786401 L851936:M851937 IV851936:IW851937 SR851936:SS851937 ACN851936:ACO851937 AMJ851936:AMK851937 AWF851936:AWG851937 BGB851936:BGC851937 BPX851936:BPY851937 BZT851936:BZU851937 CJP851936:CJQ851937 CTL851936:CTM851937 DDH851936:DDI851937 DND851936:DNE851937 DWZ851936:DXA851937 EGV851936:EGW851937 EQR851936:EQS851937 FAN851936:FAO851937 FKJ851936:FKK851937 FUF851936:FUG851937 GEB851936:GEC851937 GNX851936:GNY851937 GXT851936:GXU851937 HHP851936:HHQ851937 HRL851936:HRM851937 IBH851936:IBI851937 ILD851936:ILE851937 IUZ851936:IVA851937 JEV851936:JEW851937 JOR851936:JOS851937 JYN851936:JYO851937 KIJ851936:KIK851937 KSF851936:KSG851937 LCB851936:LCC851937 LLX851936:LLY851937 LVT851936:LVU851937 MFP851936:MFQ851937 MPL851936:MPM851937 MZH851936:MZI851937 NJD851936:NJE851937 NSZ851936:NTA851937 OCV851936:OCW851937 OMR851936:OMS851937 OWN851936:OWO851937 PGJ851936:PGK851937 PQF851936:PQG851937 QAB851936:QAC851937 QJX851936:QJY851937 QTT851936:QTU851937 RDP851936:RDQ851937 RNL851936:RNM851937 RXH851936:RXI851937 SHD851936:SHE851937 SQZ851936:SRA851937 TAV851936:TAW851937 TKR851936:TKS851937 TUN851936:TUO851937 UEJ851936:UEK851937 UOF851936:UOG851937 UYB851936:UYC851937 VHX851936:VHY851937 VRT851936:VRU851937 WBP851936:WBQ851937 WLL851936:WLM851937 WVH851936:WVI851937 L917472:M917473 IV917472:IW917473 SR917472:SS917473 ACN917472:ACO917473 AMJ917472:AMK917473 AWF917472:AWG917473 BGB917472:BGC917473 BPX917472:BPY917473 BZT917472:BZU917473 CJP917472:CJQ917473 CTL917472:CTM917473 DDH917472:DDI917473 DND917472:DNE917473 DWZ917472:DXA917473 EGV917472:EGW917473 EQR917472:EQS917473 FAN917472:FAO917473 FKJ917472:FKK917473 FUF917472:FUG917473 GEB917472:GEC917473 GNX917472:GNY917473 GXT917472:GXU917473 HHP917472:HHQ917473 HRL917472:HRM917473 IBH917472:IBI917473 ILD917472:ILE917473 IUZ917472:IVA917473 JEV917472:JEW917473 JOR917472:JOS917473 JYN917472:JYO917473 KIJ917472:KIK917473 KSF917472:KSG917473 LCB917472:LCC917473 LLX917472:LLY917473 LVT917472:LVU917473 MFP917472:MFQ917473 MPL917472:MPM917473 MZH917472:MZI917473 NJD917472:NJE917473 NSZ917472:NTA917473 OCV917472:OCW917473 OMR917472:OMS917473 OWN917472:OWO917473 PGJ917472:PGK917473 PQF917472:PQG917473 QAB917472:QAC917473 QJX917472:QJY917473 QTT917472:QTU917473 RDP917472:RDQ917473 RNL917472:RNM917473 RXH917472:RXI917473 SHD917472:SHE917473 SQZ917472:SRA917473 TAV917472:TAW917473 TKR917472:TKS917473 TUN917472:TUO917473 UEJ917472:UEK917473 UOF917472:UOG917473 UYB917472:UYC917473 VHX917472:VHY917473 VRT917472:VRU917473 WBP917472:WBQ917473 WLL917472:WLM917473 WVH917472:WVI917473 L983008:M983009 IV983008:IW983009 SR983008:SS983009 ACN983008:ACO983009 AMJ983008:AMK983009 AWF983008:AWG983009 BGB983008:BGC983009 BPX983008:BPY983009 BZT983008:BZU983009 CJP983008:CJQ983009 CTL983008:CTM983009 DDH983008:DDI983009 DND983008:DNE983009 DWZ983008:DXA983009 EGV983008:EGW983009 EQR983008:EQS983009 FAN983008:FAO983009 FKJ983008:FKK983009 FUF983008:FUG983009 GEB983008:GEC983009 GNX983008:GNY983009 GXT983008:GXU983009 HHP983008:HHQ983009 HRL983008:HRM983009 IBH983008:IBI983009 ILD983008:ILE983009 IUZ983008:IVA983009 JEV983008:JEW983009 JOR983008:JOS983009 JYN983008:JYO983009 KIJ983008:KIK983009 KSF983008:KSG983009 LCB983008:LCC983009 LLX983008:LLY983009 LVT983008:LVU983009 MFP983008:MFQ983009 MPL983008:MPM983009 MZH983008:MZI983009 NJD983008:NJE983009 NSZ983008:NTA983009 OCV983008:OCW983009 OMR983008:OMS983009 OWN983008:OWO983009 PGJ983008:PGK983009 PQF983008:PQG983009 QAB983008:QAC983009 QJX983008:QJY983009 QTT983008:QTU983009 RDP983008:RDQ983009 RNL983008:RNM983009 RXH983008:RXI983009 SHD983008:SHE983009 SQZ983008:SRA983009 TAV983008:TAW983009 TKR983008:TKS983009 TUN983008:TUO983009 UEJ983008:UEK983009 UOF983008:UOG983009 UYB983008:UYC983009 VHX983008:VHY983009 VRT983008:VRU983009 WBP983008:WBQ983009 WLL983008:WLM983009 WVH983008:WVI983009 WLI983014:WLJ983015 F65510:G65511 IP65510:IQ65511 SL65510:SM65511 ACH65510:ACI65511 AMD65510:AME65511 AVZ65510:AWA65511 BFV65510:BFW65511 BPR65510:BPS65511 BZN65510:BZO65511 CJJ65510:CJK65511 CTF65510:CTG65511 DDB65510:DDC65511 DMX65510:DMY65511 DWT65510:DWU65511 EGP65510:EGQ65511 EQL65510:EQM65511 FAH65510:FAI65511 FKD65510:FKE65511 FTZ65510:FUA65511 GDV65510:GDW65511 GNR65510:GNS65511 GXN65510:GXO65511 HHJ65510:HHK65511 HRF65510:HRG65511 IBB65510:IBC65511 IKX65510:IKY65511 IUT65510:IUU65511 JEP65510:JEQ65511 JOL65510:JOM65511 JYH65510:JYI65511 KID65510:KIE65511 KRZ65510:KSA65511 LBV65510:LBW65511 LLR65510:LLS65511 LVN65510:LVO65511 MFJ65510:MFK65511 MPF65510:MPG65511 MZB65510:MZC65511 NIX65510:NIY65511 NST65510:NSU65511 OCP65510:OCQ65511 OML65510:OMM65511 OWH65510:OWI65511 PGD65510:PGE65511 PPZ65510:PQA65511 PZV65510:PZW65511 QJR65510:QJS65511 QTN65510:QTO65511 RDJ65510:RDK65511 RNF65510:RNG65511 RXB65510:RXC65511 SGX65510:SGY65511 SQT65510:SQU65511 TAP65510:TAQ65511 TKL65510:TKM65511 TUH65510:TUI65511 UED65510:UEE65511 UNZ65510:UOA65511 UXV65510:UXW65511 VHR65510:VHS65511 VRN65510:VRO65511 WBJ65510:WBK65511 WLF65510:WLG65511 WVB65510:WVC65511 F131046:G131047 IP131046:IQ131047 SL131046:SM131047 ACH131046:ACI131047 AMD131046:AME131047 AVZ131046:AWA131047 BFV131046:BFW131047 BPR131046:BPS131047 BZN131046:BZO131047 CJJ131046:CJK131047 CTF131046:CTG131047 DDB131046:DDC131047 DMX131046:DMY131047 DWT131046:DWU131047 EGP131046:EGQ131047 EQL131046:EQM131047 FAH131046:FAI131047 FKD131046:FKE131047 FTZ131046:FUA131047 GDV131046:GDW131047 GNR131046:GNS131047 GXN131046:GXO131047 HHJ131046:HHK131047 HRF131046:HRG131047 IBB131046:IBC131047 IKX131046:IKY131047 IUT131046:IUU131047 JEP131046:JEQ131047 JOL131046:JOM131047 JYH131046:JYI131047 KID131046:KIE131047 KRZ131046:KSA131047 LBV131046:LBW131047 LLR131046:LLS131047 LVN131046:LVO131047 MFJ131046:MFK131047 MPF131046:MPG131047 MZB131046:MZC131047 NIX131046:NIY131047 NST131046:NSU131047 OCP131046:OCQ131047 OML131046:OMM131047 OWH131046:OWI131047 PGD131046:PGE131047 PPZ131046:PQA131047 PZV131046:PZW131047 QJR131046:QJS131047 QTN131046:QTO131047 RDJ131046:RDK131047 RNF131046:RNG131047 RXB131046:RXC131047 SGX131046:SGY131047 SQT131046:SQU131047 TAP131046:TAQ131047 TKL131046:TKM131047 TUH131046:TUI131047 UED131046:UEE131047 UNZ131046:UOA131047 UXV131046:UXW131047 VHR131046:VHS131047 VRN131046:VRO131047 WBJ131046:WBK131047 WLF131046:WLG131047 WVB131046:WVC131047 F196582:G196583 IP196582:IQ196583 SL196582:SM196583 ACH196582:ACI196583 AMD196582:AME196583 AVZ196582:AWA196583 BFV196582:BFW196583 BPR196582:BPS196583 BZN196582:BZO196583 CJJ196582:CJK196583 CTF196582:CTG196583 DDB196582:DDC196583 DMX196582:DMY196583 DWT196582:DWU196583 EGP196582:EGQ196583 EQL196582:EQM196583 FAH196582:FAI196583 FKD196582:FKE196583 FTZ196582:FUA196583 GDV196582:GDW196583 GNR196582:GNS196583 GXN196582:GXO196583 HHJ196582:HHK196583 HRF196582:HRG196583 IBB196582:IBC196583 IKX196582:IKY196583 IUT196582:IUU196583 JEP196582:JEQ196583 JOL196582:JOM196583 JYH196582:JYI196583 KID196582:KIE196583 KRZ196582:KSA196583 LBV196582:LBW196583 LLR196582:LLS196583 LVN196582:LVO196583 MFJ196582:MFK196583 MPF196582:MPG196583 MZB196582:MZC196583 NIX196582:NIY196583 NST196582:NSU196583 OCP196582:OCQ196583 OML196582:OMM196583 OWH196582:OWI196583 PGD196582:PGE196583 PPZ196582:PQA196583 PZV196582:PZW196583 QJR196582:QJS196583 QTN196582:QTO196583 RDJ196582:RDK196583 RNF196582:RNG196583 RXB196582:RXC196583 SGX196582:SGY196583 SQT196582:SQU196583 TAP196582:TAQ196583 TKL196582:TKM196583 TUH196582:TUI196583 UED196582:UEE196583 UNZ196582:UOA196583 UXV196582:UXW196583 VHR196582:VHS196583 VRN196582:VRO196583 WBJ196582:WBK196583 WLF196582:WLG196583 WVB196582:WVC196583 F262118:G262119 IP262118:IQ262119 SL262118:SM262119 ACH262118:ACI262119 AMD262118:AME262119 AVZ262118:AWA262119 BFV262118:BFW262119 BPR262118:BPS262119 BZN262118:BZO262119 CJJ262118:CJK262119 CTF262118:CTG262119 DDB262118:DDC262119 DMX262118:DMY262119 DWT262118:DWU262119 EGP262118:EGQ262119 EQL262118:EQM262119 FAH262118:FAI262119 FKD262118:FKE262119 FTZ262118:FUA262119 GDV262118:GDW262119 GNR262118:GNS262119 GXN262118:GXO262119 HHJ262118:HHK262119 HRF262118:HRG262119 IBB262118:IBC262119 IKX262118:IKY262119 IUT262118:IUU262119 JEP262118:JEQ262119 JOL262118:JOM262119 JYH262118:JYI262119 KID262118:KIE262119 KRZ262118:KSA262119 LBV262118:LBW262119 LLR262118:LLS262119 LVN262118:LVO262119 MFJ262118:MFK262119 MPF262118:MPG262119 MZB262118:MZC262119 NIX262118:NIY262119 NST262118:NSU262119 OCP262118:OCQ262119 OML262118:OMM262119 OWH262118:OWI262119 PGD262118:PGE262119 PPZ262118:PQA262119 PZV262118:PZW262119 QJR262118:QJS262119 QTN262118:QTO262119 RDJ262118:RDK262119 RNF262118:RNG262119 RXB262118:RXC262119 SGX262118:SGY262119 SQT262118:SQU262119 TAP262118:TAQ262119 TKL262118:TKM262119 TUH262118:TUI262119 UED262118:UEE262119 UNZ262118:UOA262119 UXV262118:UXW262119 VHR262118:VHS262119 VRN262118:VRO262119 WBJ262118:WBK262119 WLF262118:WLG262119 WVB262118:WVC262119 F327654:G327655 IP327654:IQ327655 SL327654:SM327655 ACH327654:ACI327655 AMD327654:AME327655 AVZ327654:AWA327655 BFV327654:BFW327655 BPR327654:BPS327655 BZN327654:BZO327655 CJJ327654:CJK327655 CTF327654:CTG327655 DDB327654:DDC327655 DMX327654:DMY327655 DWT327654:DWU327655 EGP327654:EGQ327655 EQL327654:EQM327655 FAH327654:FAI327655 FKD327654:FKE327655 FTZ327654:FUA327655 GDV327654:GDW327655 GNR327654:GNS327655 GXN327654:GXO327655 HHJ327654:HHK327655 HRF327654:HRG327655 IBB327654:IBC327655 IKX327654:IKY327655 IUT327654:IUU327655 JEP327654:JEQ327655 JOL327654:JOM327655 JYH327654:JYI327655 KID327654:KIE327655 KRZ327654:KSA327655 LBV327654:LBW327655 LLR327654:LLS327655 LVN327654:LVO327655 MFJ327654:MFK327655 MPF327654:MPG327655 MZB327654:MZC327655 NIX327654:NIY327655 NST327654:NSU327655 OCP327654:OCQ327655 OML327654:OMM327655 OWH327654:OWI327655 PGD327654:PGE327655 PPZ327654:PQA327655 PZV327654:PZW327655 QJR327654:QJS327655 QTN327654:QTO327655 RDJ327654:RDK327655 RNF327654:RNG327655 RXB327654:RXC327655 SGX327654:SGY327655 SQT327654:SQU327655 TAP327654:TAQ327655 TKL327654:TKM327655 TUH327654:TUI327655 UED327654:UEE327655 UNZ327654:UOA327655 UXV327654:UXW327655 VHR327654:VHS327655 VRN327654:VRO327655 WBJ327654:WBK327655 WLF327654:WLG327655 WVB327654:WVC327655 F393190:G393191 IP393190:IQ393191 SL393190:SM393191 ACH393190:ACI393191 AMD393190:AME393191 AVZ393190:AWA393191 BFV393190:BFW393191 BPR393190:BPS393191 BZN393190:BZO393191 CJJ393190:CJK393191 CTF393190:CTG393191 DDB393190:DDC393191 DMX393190:DMY393191 DWT393190:DWU393191 EGP393190:EGQ393191 EQL393190:EQM393191 FAH393190:FAI393191 FKD393190:FKE393191 FTZ393190:FUA393191 GDV393190:GDW393191 GNR393190:GNS393191 GXN393190:GXO393191 HHJ393190:HHK393191 HRF393190:HRG393191 IBB393190:IBC393191 IKX393190:IKY393191 IUT393190:IUU393191 JEP393190:JEQ393191 JOL393190:JOM393191 JYH393190:JYI393191 KID393190:KIE393191 KRZ393190:KSA393191 LBV393190:LBW393191 LLR393190:LLS393191 LVN393190:LVO393191 MFJ393190:MFK393191 MPF393190:MPG393191 MZB393190:MZC393191 NIX393190:NIY393191 NST393190:NSU393191 OCP393190:OCQ393191 OML393190:OMM393191 OWH393190:OWI393191 PGD393190:PGE393191 PPZ393190:PQA393191 PZV393190:PZW393191 QJR393190:QJS393191 QTN393190:QTO393191 RDJ393190:RDK393191 RNF393190:RNG393191 RXB393190:RXC393191 SGX393190:SGY393191 SQT393190:SQU393191 TAP393190:TAQ393191 TKL393190:TKM393191 TUH393190:TUI393191 UED393190:UEE393191 UNZ393190:UOA393191 UXV393190:UXW393191 VHR393190:VHS393191 VRN393190:VRO393191 WBJ393190:WBK393191 WLF393190:WLG393191 WVB393190:WVC393191 F458726:G458727 IP458726:IQ458727 SL458726:SM458727 ACH458726:ACI458727 AMD458726:AME458727 AVZ458726:AWA458727 BFV458726:BFW458727 BPR458726:BPS458727 BZN458726:BZO458727 CJJ458726:CJK458727 CTF458726:CTG458727 DDB458726:DDC458727 DMX458726:DMY458727 DWT458726:DWU458727 EGP458726:EGQ458727 EQL458726:EQM458727 FAH458726:FAI458727 FKD458726:FKE458727 FTZ458726:FUA458727 GDV458726:GDW458727 GNR458726:GNS458727 GXN458726:GXO458727 HHJ458726:HHK458727 HRF458726:HRG458727 IBB458726:IBC458727 IKX458726:IKY458727 IUT458726:IUU458727 JEP458726:JEQ458727 JOL458726:JOM458727 JYH458726:JYI458727 KID458726:KIE458727 KRZ458726:KSA458727 LBV458726:LBW458727 LLR458726:LLS458727 LVN458726:LVO458727 MFJ458726:MFK458727 MPF458726:MPG458727 MZB458726:MZC458727 NIX458726:NIY458727 NST458726:NSU458727 OCP458726:OCQ458727 OML458726:OMM458727 OWH458726:OWI458727 PGD458726:PGE458727 PPZ458726:PQA458727 PZV458726:PZW458727 QJR458726:QJS458727 QTN458726:QTO458727 RDJ458726:RDK458727 RNF458726:RNG458727 RXB458726:RXC458727 SGX458726:SGY458727 SQT458726:SQU458727 TAP458726:TAQ458727 TKL458726:TKM458727 TUH458726:TUI458727 UED458726:UEE458727 UNZ458726:UOA458727 UXV458726:UXW458727 VHR458726:VHS458727 VRN458726:VRO458727 WBJ458726:WBK458727 WLF458726:WLG458727 WVB458726:WVC458727 F524262:G524263 IP524262:IQ524263 SL524262:SM524263 ACH524262:ACI524263 AMD524262:AME524263 AVZ524262:AWA524263 BFV524262:BFW524263 BPR524262:BPS524263 BZN524262:BZO524263 CJJ524262:CJK524263 CTF524262:CTG524263 DDB524262:DDC524263 DMX524262:DMY524263 DWT524262:DWU524263 EGP524262:EGQ524263 EQL524262:EQM524263 FAH524262:FAI524263 FKD524262:FKE524263 FTZ524262:FUA524263 GDV524262:GDW524263 GNR524262:GNS524263 GXN524262:GXO524263 HHJ524262:HHK524263 HRF524262:HRG524263 IBB524262:IBC524263 IKX524262:IKY524263 IUT524262:IUU524263 JEP524262:JEQ524263 JOL524262:JOM524263 JYH524262:JYI524263 KID524262:KIE524263 KRZ524262:KSA524263 LBV524262:LBW524263 LLR524262:LLS524263 LVN524262:LVO524263 MFJ524262:MFK524263 MPF524262:MPG524263 MZB524262:MZC524263 NIX524262:NIY524263 NST524262:NSU524263 OCP524262:OCQ524263 OML524262:OMM524263 OWH524262:OWI524263 PGD524262:PGE524263 PPZ524262:PQA524263 PZV524262:PZW524263 QJR524262:QJS524263 QTN524262:QTO524263 RDJ524262:RDK524263 RNF524262:RNG524263 RXB524262:RXC524263 SGX524262:SGY524263 SQT524262:SQU524263 TAP524262:TAQ524263 TKL524262:TKM524263 TUH524262:TUI524263 UED524262:UEE524263 UNZ524262:UOA524263 UXV524262:UXW524263 VHR524262:VHS524263 VRN524262:VRO524263 WBJ524262:WBK524263 WLF524262:WLG524263 WVB524262:WVC524263 F589798:G589799 IP589798:IQ589799 SL589798:SM589799 ACH589798:ACI589799 AMD589798:AME589799 AVZ589798:AWA589799 BFV589798:BFW589799 BPR589798:BPS589799 BZN589798:BZO589799 CJJ589798:CJK589799 CTF589798:CTG589799 DDB589798:DDC589799 DMX589798:DMY589799 DWT589798:DWU589799 EGP589798:EGQ589799 EQL589798:EQM589799 FAH589798:FAI589799 FKD589798:FKE589799 FTZ589798:FUA589799 GDV589798:GDW589799 GNR589798:GNS589799 GXN589798:GXO589799 HHJ589798:HHK589799 HRF589798:HRG589799 IBB589798:IBC589799 IKX589798:IKY589799 IUT589798:IUU589799 JEP589798:JEQ589799 JOL589798:JOM589799 JYH589798:JYI589799 KID589798:KIE589799 KRZ589798:KSA589799 LBV589798:LBW589799 LLR589798:LLS589799 LVN589798:LVO589799 MFJ589798:MFK589799 MPF589798:MPG589799 MZB589798:MZC589799 NIX589798:NIY589799 NST589798:NSU589799 OCP589798:OCQ589799 OML589798:OMM589799 OWH589798:OWI589799 PGD589798:PGE589799 PPZ589798:PQA589799 PZV589798:PZW589799 QJR589798:QJS589799 QTN589798:QTO589799 RDJ589798:RDK589799 RNF589798:RNG589799 RXB589798:RXC589799 SGX589798:SGY589799 SQT589798:SQU589799 TAP589798:TAQ589799 TKL589798:TKM589799 TUH589798:TUI589799 UED589798:UEE589799 UNZ589798:UOA589799 UXV589798:UXW589799 VHR589798:VHS589799 VRN589798:VRO589799 WBJ589798:WBK589799 WLF589798:WLG589799 WVB589798:WVC589799 F655334:G655335 IP655334:IQ655335 SL655334:SM655335 ACH655334:ACI655335 AMD655334:AME655335 AVZ655334:AWA655335 BFV655334:BFW655335 BPR655334:BPS655335 BZN655334:BZO655335 CJJ655334:CJK655335 CTF655334:CTG655335 DDB655334:DDC655335 DMX655334:DMY655335 DWT655334:DWU655335 EGP655334:EGQ655335 EQL655334:EQM655335 FAH655334:FAI655335 FKD655334:FKE655335 FTZ655334:FUA655335 GDV655334:GDW655335 GNR655334:GNS655335 GXN655334:GXO655335 HHJ655334:HHK655335 HRF655334:HRG655335 IBB655334:IBC655335 IKX655334:IKY655335 IUT655334:IUU655335 JEP655334:JEQ655335 JOL655334:JOM655335 JYH655334:JYI655335 KID655334:KIE655335 KRZ655334:KSA655335 LBV655334:LBW655335 LLR655334:LLS655335 LVN655334:LVO655335 MFJ655334:MFK655335 MPF655334:MPG655335 MZB655334:MZC655335 NIX655334:NIY655335 NST655334:NSU655335 OCP655334:OCQ655335 OML655334:OMM655335 OWH655334:OWI655335 PGD655334:PGE655335 PPZ655334:PQA655335 PZV655334:PZW655335 QJR655334:QJS655335 QTN655334:QTO655335 RDJ655334:RDK655335 RNF655334:RNG655335 RXB655334:RXC655335 SGX655334:SGY655335 SQT655334:SQU655335 TAP655334:TAQ655335 TKL655334:TKM655335 TUH655334:TUI655335 UED655334:UEE655335 UNZ655334:UOA655335 UXV655334:UXW655335 VHR655334:VHS655335 VRN655334:VRO655335 WBJ655334:WBK655335 WLF655334:WLG655335 WVB655334:WVC655335 F720870:G720871 IP720870:IQ720871 SL720870:SM720871 ACH720870:ACI720871 AMD720870:AME720871 AVZ720870:AWA720871 BFV720870:BFW720871 BPR720870:BPS720871 BZN720870:BZO720871 CJJ720870:CJK720871 CTF720870:CTG720871 DDB720870:DDC720871 DMX720870:DMY720871 DWT720870:DWU720871 EGP720870:EGQ720871 EQL720870:EQM720871 FAH720870:FAI720871 FKD720870:FKE720871 FTZ720870:FUA720871 GDV720870:GDW720871 GNR720870:GNS720871 GXN720870:GXO720871 HHJ720870:HHK720871 HRF720870:HRG720871 IBB720870:IBC720871 IKX720870:IKY720871 IUT720870:IUU720871 JEP720870:JEQ720871 JOL720870:JOM720871 JYH720870:JYI720871 KID720870:KIE720871 KRZ720870:KSA720871 LBV720870:LBW720871 LLR720870:LLS720871 LVN720870:LVO720871 MFJ720870:MFK720871 MPF720870:MPG720871 MZB720870:MZC720871 NIX720870:NIY720871 NST720870:NSU720871 OCP720870:OCQ720871 OML720870:OMM720871 OWH720870:OWI720871 PGD720870:PGE720871 PPZ720870:PQA720871 PZV720870:PZW720871 QJR720870:QJS720871 QTN720870:QTO720871 RDJ720870:RDK720871 RNF720870:RNG720871 RXB720870:RXC720871 SGX720870:SGY720871 SQT720870:SQU720871 TAP720870:TAQ720871 TKL720870:TKM720871 TUH720870:TUI720871 UED720870:UEE720871 UNZ720870:UOA720871 UXV720870:UXW720871 VHR720870:VHS720871 VRN720870:VRO720871 WBJ720870:WBK720871 WLF720870:WLG720871 WVB720870:WVC720871 F786406:G786407 IP786406:IQ786407 SL786406:SM786407 ACH786406:ACI786407 AMD786406:AME786407 AVZ786406:AWA786407 BFV786406:BFW786407 BPR786406:BPS786407 BZN786406:BZO786407 CJJ786406:CJK786407 CTF786406:CTG786407 DDB786406:DDC786407 DMX786406:DMY786407 DWT786406:DWU786407 EGP786406:EGQ786407 EQL786406:EQM786407 FAH786406:FAI786407 FKD786406:FKE786407 FTZ786406:FUA786407 GDV786406:GDW786407 GNR786406:GNS786407 GXN786406:GXO786407 HHJ786406:HHK786407 HRF786406:HRG786407 IBB786406:IBC786407 IKX786406:IKY786407 IUT786406:IUU786407 JEP786406:JEQ786407 JOL786406:JOM786407 JYH786406:JYI786407 KID786406:KIE786407 KRZ786406:KSA786407 LBV786406:LBW786407 LLR786406:LLS786407 LVN786406:LVO786407 MFJ786406:MFK786407 MPF786406:MPG786407 MZB786406:MZC786407 NIX786406:NIY786407 NST786406:NSU786407 OCP786406:OCQ786407 OML786406:OMM786407 OWH786406:OWI786407 PGD786406:PGE786407 PPZ786406:PQA786407 PZV786406:PZW786407 QJR786406:QJS786407 QTN786406:QTO786407 RDJ786406:RDK786407 RNF786406:RNG786407 RXB786406:RXC786407 SGX786406:SGY786407 SQT786406:SQU786407 TAP786406:TAQ786407 TKL786406:TKM786407 TUH786406:TUI786407 UED786406:UEE786407 UNZ786406:UOA786407 UXV786406:UXW786407 VHR786406:VHS786407 VRN786406:VRO786407 WBJ786406:WBK786407 WLF786406:WLG786407 WVB786406:WVC786407 F851942:G851943 IP851942:IQ851943 SL851942:SM851943 ACH851942:ACI851943 AMD851942:AME851943 AVZ851942:AWA851943 BFV851942:BFW851943 BPR851942:BPS851943 BZN851942:BZO851943 CJJ851942:CJK851943 CTF851942:CTG851943 DDB851942:DDC851943 DMX851942:DMY851943 DWT851942:DWU851943 EGP851942:EGQ851943 EQL851942:EQM851943 FAH851942:FAI851943 FKD851942:FKE851943 FTZ851942:FUA851943 GDV851942:GDW851943 GNR851942:GNS851943 GXN851942:GXO851943 HHJ851942:HHK851943 HRF851942:HRG851943 IBB851942:IBC851943 IKX851942:IKY851943 IUT851942:IUU851943 JEP851942:JEQ851943 JOL851942:JOM851943 JYH851942:JYI851943 KID851942:KIE851943 KRZ851942:KSA851943 LBV851942:LBW851943 LLR851942:LLS851943 LVN851942:LVO851943 MFJ851942:MFK851943 MPF851942:MPG851943 MZB851942:MZC851943 NIX851942:NIY851943 NST851942:NSU851943 OCP851942:OCQ851943 OML851942:OMM851943 OWH851942:OWI851943 PGD851942:PGE851943 PPZ851942:PQA851943 PZV851942:PZW851943 QJR851942:QJS851943 QTN851942:QTO851943 RDJ851942:RDK851943 RNF851942:RNG851943 RXB851942:RXC851943 SGX851942:SGY851943 SQT851942:SQU851943 TAP851942:TAQ851943 TKL851942:TKM851943 TUH851942:TUI851943 UED851942:UEE851943 UNZ851942:UOA851943 UXV851942:UXW851943 VHR851942:VHS851943 VRN851942:VRO851943 WBJ851942:WBK851943 WLF851942:WLG851943 WVB851942:WVC851943 F917478:G917479 IP917478:IQ917479 SL917478:SM917479 ACH917478:ACI917479 AMD917478:AME917479 AVZ917478:AWA917479 BFV917478:BFW917479 BPR917478:BPS917479 BZN917478:BZO917479 CJJ917478:CJK917479 CTF917478:CTG917479 DDB917478:DDC917479 DMX917478:DMY917479 DWT917478:DWU917479 EGP917478:EGQ917479 EQL917478:EQM917479 FAH917478:FAI917479 FKD917478:FKE917479 FTZ917478:FUA917479 GDV917478:GDW917479 GNR917478:GNS917479 GXN917478:GXO917479 HHJ917478:HHK917479 HRF917478:HRG917479 IBB917478:IBC917479 IKX917478:IKY917479 IUT917478:IUU917479 JEP917478:JEQ917479 JOL917478:JOM917479 JYH917478:JYI917479 KID917478:KIE917479 KRZ917478:KSA917479 LBV917478:LBW917479 LLR917478:LLS917479 LVN917478:LVO917479 MFJ917478:MFK917479 MPF917478:MPG917479 MZB917478:MZC917479 NIX917478:NIY917479 NST917478:NSU917479 OCP917478:OCQ917479 OML917478:OMM917479 OWH917478:OWI917479 PGD917478:PGE917479 PPZ917478:PQA917479 PZV917478:PZW917479 QJR917478:QJS917479 QTN917478:QTO917479 RDJ917478:RDK917479 RNF917478:RNG917479 RXB917478:RXC917479 SGX917478:SGY917479 SQT917478:SQU917479 TAP917478:TAQ917479 TKL917478:TKM917479 TUH917478:TUI917479 UED917478:UEE917479 UNZ917478:UOA917479 UXV917478:UXW917479 VHR917478:VHS917479 VRN917478:VRO917479 WBJ917478:WBK917479 WLF917478:WLG917479 WVB917478:WVC917479 F983014:G983015 IP983014:IQ983015 SL983014:SM983015 ACH983014:ACI983015 AMD983014:AME983015 AVZ983014:AWA983015 BFV983014:BFW983015 BPR983014:BPS983015 BZN983014:BZO983015 CJJ983014:CJK983015 CTF983014:CTG983015 DDB983014:DDC983015 DMX983014:DMY983015 DWT983014:DWU983015 EGP983014:EGQ983015 EQL983014:EQM983015 FAH983014:FAI983015 FKD983014:FKE983015 FTZ983014:FUA983015 GDV983014:GDW983015 GNR983014:GNS983015 GXN983014:GXO983015 HHJ983014:HHK983015 HRF983014:HRG983015 IBB983014:IBC983015 IKX983014:IKY983015 IUT983014:IUU983015 JEP983014:JEQ983015 JOL983014:JOM983015 JYH983014:JYI983015 KID983014:KIE983015 KRZ983014:KSA983015 LBV983014:LBW983015 LLR983014:LLS983015 LVN983014:LVO983015 MFJ983014:MFK983015 MPF983014:MPG983015 MZB983014:MZC983015 NIX983014:NIY983015 NST983014:NSU983015 OCP983014:OCQ983015 OML983014:OMM983015 OWH983014:OWI983015 PGD983014:PGE983015 PPZ983014:PQA983015 PZV983014:PZW983015 QJR983014:QJS983015 QTN983014:QTO983015 RDJ983014:RDK983015 RNF983014:RNG983015 RXB983014:RXC983015 SGX983014:SGY983015 SQT983014:SQU983015 TAP983014:TAQ983015 TKL983014:TKM983015 TUH983014:TUI983015 UED983014:UEE983015 UNZ983014:UOA983015 UXV983014:UXW983015 VHR983014:VHS983015 VRN983014:VRO983015 WBJ983014:WBK983015 WLF983014:WLG983015 WVB983014:WVC983015 I65510:J65511 IS65510:IT65511 SO65510:SP65511 ACK65510:ACL65511 AMG65510:AMH65511 AWC65510:AWD65511 BFY65510:BFZ65511 BPU65510:BPV65511 BZQ65510:BZR65511 CJM65510:CJN65511 CTI65510:CTJ65511 DDE65510:DDF65511 DNA65510:DNB65511 DWW65510:DWX65511 EGS65510:EGT65511 EQO65510:EQP65511 FAK65510:FAL65511 FKG65510:FKH65511 FUC65510:FUD65511 GDY65510:GDZ65511 GNU65510:GNV65511 GXQ65510:GXR65511 HHM65510:HHN65511 HRI65510:HRJ65511 IBE65510:IBF65511 ILA65510:ILB65511 IUW65510:IUX65511 JES65510:JET65511 JOO65510:JOP65511 JYK65510:JYL65511 KIG65510:KIH65511 KSC65510:KSD65511 LBY65510:LBZ65511 LLU65510:LLV65511 LVQ65510:LVR65511 MFM65510:MFN65511 MPI65510:MPJ65511 MZE65510:MZF65511 NJA65510:NJB65511 NSW65510:NSX65511 OCS65510:OCT65511 OMO65510:OMP65511 OWK65510:OWL65511 PGG65510:PGH65511 PQC65510:PQD65511 PZY65510:PZZ65511 QJU65510:QJV65511 QTQ65510:QTR65511 RDM65510:RDN65511 RNI65510:RNJ65511 RXE65510:RXF65511 SHA65510:SHB65511 SQW65510:SQX65511 TAS65510:TAT65511 TKO65510:TKP65511 TUK65510:TUL65511 UEG65510:UEH65511 UOC65510:UOD65511 UXY65510:UXZ65511 VHU65510:VHV65511 VRQ65510:VRR65511 WBM65510:WBN65511 WLI65510:WLJ65511 WVE65510:WVF65511 I131046:J131047 IS131046:IT131047 SO131046:SP131047 ACK131046:ACL131047 AMG131046:AMH131047 AWC131046:AWD131047 BFY131046:BFZ131047 BPU131046:BPV131047 BZQ131046:BZR131047 CJM131046:CJN131047 CTI131046:CTJ131047 DDE131046:DDF131047 DNA131046:DNB131047 DWW131046:DWX131047 EGS131046:EGT131047 EQO131046:EQP131047 FAK131046:FAL131047 FKG131046:FKH131047 FUC131046:FUD131047 GDY131046:GDZ131047 GNU131046:GNV131047 GXQ131046:GXR131047 HHM131046:HHN131047 HRI131046:HRJ131047 IBE131046:IBF131047 ILA131046:ILB131047 IUW131046:IUX131047 JES131046:JET131047 JOO131046:JOP131047 JYK131046:JYL131047 KIG131046:KIH131047 KSC131046:KSD131047 LBY131046:LBZ131047 LLU131046:LLV131047 LVQ131046:LVR131047 MFM131046:MFN131047 MPI131046:MPJ131047 MZE131046:MZF131047 NJA131046:NJB131047 NSW131046:NSX131047 OCS131046:OCT131047 OMO131046:OMP131047 OWK131046:OWL131047 PGG131046:PGH131047 PQC131046:PQD131047 PZY131046:PZZ131047 QJU131046:QJV131047 QTQ131046:QTR131047 RDM131046:RDN131047 RNI131046:RNJ131047 RXE131046:RXF131047 SHA131046:SHB131047 SQW131046:SQX131047 TAS131046:TAT131047 TKO131046:TKP131047 TUK131046:TUL131047 UEG131046:UEH131047 UOC131046:UOD131047 UXY131046:UXZ131047 VHU131046:VHV131047 VRQ131046:VRR131047 WBM131046:WBN131047 WLI131046:WLJ131047 WVE131046:WVF131047 I196582:J196583 IS196582:IT196583 SO196582:SP196583 ACK196582:ACL196583 AMG196582:AMH196583 AWC196582:AWD196583 BFY196582:BFZ196583 BPU196582:BPV196583 BZQ196582:BZR196583 CJM196582:CJN196583 CTI196582:CTJ196583 DDE196582:DDF196583 DNA196582:DNB196583 DWW196582:DWX196583 EGS196582:EGT196583 EQO196582:EQP196583 FAK196582:FAL196583 FKG196582:FKH196583 FUC196582:FUD196583 GDY196582:GDZ196583 GNU196582:GNV196583 GXQ196582:GXR196583 HHM196582:HHN196583 HRI196582:HRJ196583 IBE196582:IBF196583 ILA196582:ILB196583 IUW196582:IUX196583 JES196582:JET196583 JOO196582:JOP196583 JYK196582:JYL196583 KIG196582:KIH196583 KSC196582:KSD196583 LBY196582:LBZ196583 LLU196582:LLV196583 LVQ196582:LVR196583 MFM196582:MFN196583 MPI196582:MPJ196583 MZE196582:MZF196583 NJA196582:NJB196583 NSW196582:NSX196583 OCS196582:OCT196583 OMO196582:OMP196583 OWK196582:OWL196583 PGG196582:PGH196583 PQC196582:PQD196583 PZY196582:PZZ196583 QJU196582:QJV196583 QTQ196582:QTR196583 RDM196582:RDN196583 RNI196582:RNJ196583 RXE196582:RXF196583 SHA196582:SHB196583 SQW196582:SQX196583 TAS196582:TAT196583 TKO196582:TKP196583 TUK196582:TUL196583 UEG196582:UEH196583 UOC196582:UOD196583 UXY196582:UXZ196583 VHU196582:VHV196583 VRQ196582:VRR196583 WBM196582:WBN196583 WLI196582:WLJ196583 WVE196582:WVF196583 I262118:J262119 IS262118:IT262119 SO262118:SP262119 ACK262118:ACL262119 AMG262118:AMH262119 AWC262118:AWD262119 BFY262118:BFZ262119 BPU262118:BPV262119 BZQ262118:BZR262119 CJM262118:CJN262119 CTI262118:CTJ262119 DDE262118:DDF262119 DNA262118:DNB262119 DWW262118:DWX262119 EGS262118:EGT262119 EQO262118:EQP262119 FAK262118:FAL262119 FKG262118:FKH262119 FUC262118:FUD262119 GDY262118:GDZ262119 GNU262118:GNV262119 GXQ262118:GXR262119 HHM262118:HHN262119 HRI262118:HRJ262119 IBE262118:IBF262119 ILA262118:ILB262119 IUW262118:IUX262119 JES262118:JET262119 JOO262118:JOP262119 JYK262118:JYL262119 KIG262118:KIH262119 KSC262118:KSD262119 LBY262118:LBZ262119 LLU262118:LLV262119 LVQ262118:LVR262119 MFM262118:MFN262119 MPI262118:MPJ262119 MZE262118:MZF262119 NJA262118:NJB262119 NSW262118:NSX262119 OCS262118:OCT262119 OMO262118:OMP262119 OWK262118:OWL262119 PGG262118:PGH262119 PQC262118:PQD262119 PZY262118:PZZ262119 QJU262118:QJV262119 QTQ262118:QTR262119 RDM262118:RDN262119 RNI262118:RNJ262119 RXE262118:RXF262119 SHA262118:SHB262119 SQW262118:SQX262119 TAS262118:TAT262119 TKO262118:TKP262119 TUK262118:TUL262119 UEG262118:UEH262119 UOC262118:UOD262119 UXY262118:UXZ262119 VHU262118:VHV262119 VRQ262118:VRR262119 WBM262118:WBN262119 WLI262118:WLJ262119 WVE262118:WVF262119 I327654:J327655 IS327654:IT327655 SO327654:SP327655 ACK327654:ACL327655 AMG327654:AMH327655 AWC327654:AWD327655 BFY327654:BFZ327655 BPU327654:BPV327655 BZQ327654:BZR327655 CJM327654:CJN327655 CTI327654:CTJ327655 DDE327654:DDF327655 DNA327654:DNB327655 DWW327654:DWX327655 EGS327654:EGT327655 EQO327654:EQP327655 FAK327654:FAL327655 FKG327654:FKH327655 FUC327654:FUD327655 GDY327654:GDZ327655 GNU327654:GNV327655 GXQ327654:GXR327655 HHM327654:HHN327655 HRI327654:HRJ327655 IBE327654:IBF327655 ILA327654:ILB327655 IUW327654:IUX327655 JES327654:JET327655 JOO327654:JOP327655 JYK327654:JYL327655 KIG327654:KIH327655 KSC327654:KSD327655 LBY327654:LBZ327655 LLU327654:LLV327655 LVQ327654:LVR327655 MFM327654:MFN327655 MPI327654:MPJ327655 MZE327654:MZF327655 NJA327654:NJB327655 NSW327654:NSX327655 OCS327654:OCT327655 OMO327654:OMP327655 OWK327654:OWL327655 PGG327654:PGH327655 PQC327654:PQD327655 PZY327654:PZZ327655 QJU327654:QJV327655 QTQ327654:QTR327655 RDM327654:RDN327655 RNI327654:RNJ327655 RXE327654:RXF327655 SHA327654:SHB327655 SQW327654:SQX327655 TAS327654:TAT327655 TKO327654:TKP327655 TUK327654:TUL327655 UEG327654:UEH327655 UOC327654:UOD327655 UXY327654:UXZ327655 VHU327654:VHV327655 VRQ327654:VRR327655 WBM327654:WBN327655 WLI327654:WLJ327655 WVE327654:WVF327655 I393190:J393191 IS393190:IT393191 SO393190:SP393191 ACK393190:ACL393191 AMG393190:AMH393191 AWC393190:AWD393191 BFY393190:BFZ393191 BPU393190:BPV393191 BZQ393190:BZR393191 CJM393190:CJN393191 CTI393190:CTJ393191 DDE393190:DDF393191 DNA393190:DNB393191 DWW393190:DWX393191 EGS393190:EGT393191 EQO393190:EQP393191 FAK393190:FAL393191 FKG393190:FKH393191 FUC393190:FUD393191 GDY393190:GDZ393191 GNU393190:GNV393191 GXQ393190:GXR393191 HHM393190:HHN393191 HRI393190:HRJ393191 IBE393190:IBF393191 ILA393190:ILB393191 IUW393190:IUX393191 JES393190:JET393191 JOO393190:JOP393191 JYK393190:JYL393191 KIG393190:KIH393191 KSC393190:KSD393191 LBY393190:LBZ393191 LLU393190:LLV393191 LVQ393190:LVR393191 MFM393190:MFN393191 MPI393190:MPJ393191 MZE393190:MZF393191 NJA393190:NJB393191 NSW393190:NSX393191 OCS393190:OCT393191 OMO393190:OMP393191 OWK393190:OWL393191 PGG393190:PGH393191 PQC393190:PQD393191 PZY393190:PZZ393191 QJU393190:QJV393191 QTQ393190:QTR393191 RDM393190:RDN393191 RNI393190:RNJ393191 RXE393190:RXF393191 SHA393190:SHB393191 SQW393190:SQX393191 TAS393190:TAT393191 TKO393190:TKP393191 TUK393190:TUL393191 UEG393190:UEH393191 UOC393190:UOD393191 UXY393190:UXZ393191 VHU393190:VHV393191 VRQ393190:VRR393191 WBM393190:WBN393191 WLI393190:WLJ393191 WVE393190:WVF393191 I458726:J458727 IS458726:IT458727 SO458726:SP458727 ACK458726:ACL458727 AMG458726:AMH458727 AWC458726:AWD458727 BFY458726:BFZ458727 BPU458726:BPV458727 BZQ458726:BZR458727 CJM458726:CJN458727 CTI458726:CTJ458727 DDE458726:DDF458727 DNA458726:DNB458727 DWW458726:DWX458727 EGS458726:EGT458727 EQO458726:EQP458727 FAK458726:FAL458727 FKG458726:FKH458727 FUC458726:FUD458727 GDY458726:GDZ458727 GNU458726:GNV458727 GXQ458726:GXR458727 HHM458726:HHN458727 HRI458726:HRJ458727 IBE458726:IBF458727 ILA458726:ILB458727 IUW458726:IUX458727 JES458726:JET458727 JOO458726:JOP458727 JYK458726:JYL458727 KIG458726:KIH458727 KSC458726:KSD458727 LBY458726:LBZ458727 LLU458726:LLV458727 LVQ458726:LVR458727 MFM458726:MFN458727 MPI458726:MPJ458727 MZE458726:MZF458727 NJA458726:NJB458727 NSW458726:NSX458727 OCS458726:OCT458727 OMO458726:OMP458727 OWK458726:OWL458727 PGG458726:PGH458727 PQC458726:PQD458727 PZY458726:PZZ458727 QJU458726:QJV458727 QTQ458726:QTR458727 RDM458726:RDN458727 RNI458726:RNJ458727 RXE458726:RXF458727 SHA458726:SHB458727 SQW458726:SQX458727 TAS458726:TAT458727 TKO458726:TKP458727 TUK458726:TUL458727 UEG458726:UEH458727 UOC458726:UOD458727 UXY458726:UXZ458727 VHU458726:VHV458727 VRQ458726:VRR458727 WBM458726:WBN458727 WLI458726:WLJ458727 WVE458726:WVF458727 I524262:J524263 IS524262:IT524263 SO524262:SP524263 ACK524262:ACL524263 AMG524262:AMH524263 AWC524262:AWD524263 BFY524262:BFZ524263 BPU524262:BPV524263 BZQ524262:BZR524263 CJM524262:CJN524263 CTI524262:CTJ524263 DDE524262:DDF524263 DNA524262:DNB524263 DWW524262:DWX524263 EGS524262:EGT524263 EQO524262:EQP524263 FAK524262:FAL524263 FKG524262:FKH524263 FUC524262:FUD524263 GDY524262:GDZ524263 GNU524262:GNV524263 GXQ524262:GXR524263 HHM524262:HHN524263 HRI524262:HRJ524263 IBE524262:IBF524263 ILA524262:ILB524263 IUW524262:IUX524263 JES524262:JET524263 JOO524262:JOP524263 JYK524262:JYL524263 KIG524262:KIH524263 KSC524262:KSD524263 LBY524262:LBZ524263 LLU524262:LLV524263 LVQ524262:LVR524263 MFM524262:MFN524263 MPI524262:MPJ524263 MZE524262:MZF524263 NJA524262:NJB524263 NSW524262:NSX524263 OCS524262:OCT524263 OMO524262:OMP524263 OWK524262:OWL524263 PGG524262:PGH524263 PQC524262:PQD524263 PZY524262:PZZ524263 QJU524262:QJV524263 QTQ524262:QTR524263 RDM524262:RDN524263 RNI524262:RNJ524263 RXE524262:RXF524263 SHA524262:SHB524263 SQW524262:SQX524263 TAS524262:TAT524263 TKO524262:TKP524263 TUK524262:TUL524263 UEG524262:UEH524263 UOC524262:UOD524263 UXY524262:UXZ524263 VHU524262:VHV524263 VRQ524262:VRR524263 WBM524262:WBN524263 WLI524262:WLJ524263 WVE524262:WVF524263 I589798:J589799 IS589798:IT589799 SO589798:SP589799 ACK589798:ACL589799 AMG589798:AMH589799 AWC589798:AWD589799 BFY589798:BFZ589799 BPU589798:BPV589799 BZQ589798:BZR589799 CJM589798:CJN589799 CTI589798:CTJ589799 DDE589798:DDF589799 DNA589798:DNB589799 DWW589798:DWX589799 EGS589798:EGT589799 EQO589798:EQP589799 FAK589798:FAL589799 FKG589798:FKH589799 FUC589798:FUD589799 GDY589798:GDZ589799 GNU589798:GNV589799 GXQ589798:GXR589799 HHM589798:HHN589799 HRI589798:HRJ589799 IBE589798:IBF589799 ILA589798:ILB589799 IUW589798:IUX589799 JES589798:JET589799 JOO589798:JOP589799 JYK589798:JYL589799 KIG589798:KIH589799 KSC589798:KSD589799 LBY589798:LBZ589799 LLU589798:LLV589799 LVQ589798:LVR589799 MFM589798:MFN589799 MPI589798:MPJ589799 MZE589798:MZF589799 NJA589798:NJB589799 NSW589798:NSX589799 OCS589798:OCT589799 OMO589798:OMP589799 OWK589798:OWL589799 PGG589798:PGH589799 PQC589798:PQD589799 PZY589798:PZZ589799 QJU589798:QJV589799 QTQ589798:QTR589799 RDM589798:RDN589799 RNI589798:RNJ589799 RXE589798:RXF589799 SHA589798:SHB589799 SQW589798:SQX589799 TAS589798:TAT589799 TKO589798:TKP589799 TUK589798:TUL589799 UEG589798:UEH589799 UOC589798:UOD589799 UXY589798:UXZ589799 VHU589798:VHV589799 VRQ589798:VRR589799 WBM589798:WBN589799 WLI589798:WLJ589799 WVE589798:WVF589799 I655334:J655335 IS655334:IT655335 SO655334:SP655335 ACK655334:ACL655335 AMG655334:AMH655335 AWC655334:AWD655335 BFY655334:BFZ655335 BPU655334:BPV655335 BZQ655334:BZR655335 CJM655334:CJN655335 CTI655334:CTJ655335 DDE655334:DDF655335 DNA655334:DNB655335 DWW655334:DWX655335 EGS655334:EGT655335 EQO655334:EQP655335 FAK655334:FAL655335 FKG655334:FKH655335 FUC655334:FUD655335 GDY655334:GDZ655335 GNU655334:GNV655335 GXQ655334:GXR655335 HHM655334:HHN655335 HRI655334:HRJ655335 IBE655334:IBF655335 ILA655334:ILB655335 IUW655334:IUX655335 JES655334:JET655335 JOO655334:JOP655335 JYK655334:JYL655335 KIG655334:KIH655335 KSC655334:KSD655335 LBY655334:LBZ655335 LLU655334:LLV655335 LVQ655334:LVR655335 MFM655334:MFN655335 MPI655334:MPJ655335 MZE655334:MZF655335 NJA655334:NJB655335 NSW655334:NSX655335 OCS655334:OCT655335 OMO655334:OMP655335 OWK655334:OWL655335 PGG655334:PGH655335 PQC655334:PQD655335 PZY655334:PZZ655335 QJU655334:QJV655335 QTQ655334:QTR655335 RDM655334:RDN655335 RNI655334:RNJ655335 RXE655334:RXF655335 SHA655334:SHB655335 SQW655334:SQX655335 TAS655334:TAT655335 TKO655334:TKP655335 TUK655334:TUL655335 UEG655334:UEH655335 UOC655334:UOD655335 UXY655334:UXZ655335 VHU655334:VHV655335 VRQ655334:VRR655335 WBM655334:WBN655335 WLI655334:WLJ655335 WVE655334:WVF655335 I720870:J720871 IS720870:IT720871 SO720870:SP720871 ACK720870:ACL720871 AMG720870:AMH720871 AWC720870:AWD720871 BFY720870:BFZ720871 BPU720870:BPV720871 BZQ720870:BZR720871 CJM720870:CJN720871 CTI720870:CTJ720871 DDE720870:DDF720871 DNA720870:DNB720871 DWW720870:DWX720871 EGS720870:EGT720871 EQO720870:EQP720871 FAK720870:FAL720871 FKG720870:FKH720871 FUC720870:FUD720871 GDY720870:GDZ720871 GNU720870:GNV720871 GXQ720870:GXR720871 HHM720870:HHN720871 HRI720870:HRJ720871 IBE720870:IBF720871 ILA720870:ILB720871 IUW720870:IUX720871 JES720870:JET720871 JOO720870:JOP720871 JYK720870:JYL720871 KIG720870:KIH720871 KSC720870:KSD720871 LBY720870:LBZ720871 LLU720870:LLV720871 LVQ720870:LVR720871 MFM720870:MFN720871 MPI720870:MPJ720871 MZE720870:MZF720871 NJA720870:NJB720871 NSW720870:NSX720871 OCS720870:OCT720871 OMO720870:OMP720871 OWK720870:OWL720871 PGG720870:PGH720871 PQC720870:PQD720871 PZY720870:PZZ720871 QJU720870:QJV720871 QTQ720870:QTR720871 RDM720870:RDN720871 RNI720870:RNJ720871 RXE720870:RXF720871 SHA720870:SHB720871 SQW720870:SQX720871 TAS720870:TAT720871 TKO720870:TKP720871 TUK720870:TUL720871 UEG720870:UEH720871 UOC720870:UOD720871 UXY720870:UXZ720871 VHU720870:VHV720871 VRQ720870:VRR720871 WBM720870:WBN720871 WLI720870:WLJ720871 WVE720870:WVF720871 I786406:J786407 IS786406:IT786407 SO786406:SP786407 ACK786406:ACL786407 AMG786406:AMH786407 AWC786406:AWD786407 BFY786406:BFZ786407 BPU786406:BPV786407 BZQ786406:BZR786407 CJM786406:CJN786407 CTI786406:CTJ786407 DDE786406:DDF786407 DNA786406:DNB786407 DWW786406:DWX786407 EGS786406:EGT786407 EQO786406:EQP786407 FAK786406:FAL786407 FKG786406:FKH786407 FUC786406:FUD786407 GDY786406:GDZ786407 GNU786406:GNV786407 GXQ786406:GXR786407 HHM786406:HHN786407 HRI786406:HRJ786407 IBE786406:IBF786407 ILA786406:ILB786407 IUW786406:IUX786407 JES786406:JET786407 JOO786406:JOP786407 JYK786406:JYL786407 KIG786406:KIH786407 KSC786406:KSD786407 LBY786406:LBZ786407 LLU786406:LLV786407 LVQ786406:LVR786407 MFM786406:MFN786407 MPI786406:MPJ786407 MZE786406:MZF786407 NJA786406:NJB786407 NSW786406:NSX786407 OCS786406:OCT786407 OMO786406:OMP786407 OWK786406:OWL786407 PGG786406:PGH786407 PQC786406:PQD786407 PZY786406:PZZ786407 QJU786406:QJV786407 QTQ786406:QTR786407 RDM786406:RDN786407 RNI786406:RNJ786407 RXE786406:RXF786407 SHA786406:SHB786407 SQW786406:SQX786407 TAS786406:TAT786407 TKO786406:TKP786407 TUK786406:TUL786407 UEG786406:UEH786407 UOC786406:UOD786407 UXY786406:UXZ786407 VHU786406:VHV786407 VRQ786406:VRR786407 WBM786406:WBN786407 WLI786406:WLJ786407 WVE786406:WVF786407 I851942:J851943 IS851942:IT851943 SO851942:SP851943 ACK851942:ACL851943 AMG851942:AMH851943 AWC851942:AWD851943 BFY851942:BFZ851943 BPU851942:BPV851943 BZQ851942:BZR851943 CJM851942:CJN851943 CTI851942:CTJ851943 DDE851942:DDF851943 DNA851942:DNB851943 DWW851942:DWX851943 EGS851942:EGT851943 EQO851942:EQP851943 FAK851942:FAL851943 FKG851942:FKH851943 FUC851942:FUD851943 GDY851942:GDZ851943 GNU851942:GNV851943 GXQ851942:GXR851943 HHM851942:HHN851943 HRI851942:HRJ851943 IBE851942:IBF851943 ILA851942:ILB851943 IUW851942:IUX851943 JES851942:JET851943 JOO851942:JOP851943 JYK851942:JYL851943 KIG851942:KIH851943 KSC851942:KSD851943 LBY851942:LBZ851943 LLU851942:LLV851943 LVQ851942:LVR851943 MFM851942:MFN851943 MPI851942:MPJ851943 MZE851942:MZF851943 NJA851942:NJB851943 NSW851942:NSX851943 OCS851942:OCT851943 OMO851942:OMP851943 OWK851942:OWL851943 PGG851942:PGH851943 PQC851942:PQD851943 PZY851942:PZZ851943 QJU851942:QJV851943 QTQ851942:QTR851943 RDM851942:RDN851943 RNI851942:RNJ851943 RXE851942:RXF851943 SHA851942:SHB851943 SQW851942:SQX851943 TAS851942:TAT851943 TKO851942:TKP851943 TUK851942:TUL851943 UEG851942:UEH851943 UOC851942:UOD851943 UXY851942:UXZ851943 VHU851942:VHV851943 VRQ851942:VRR851943 WBM851942:WBN851943 WLI851942:WLJ851943 WVE851942:WVF851943 I917478:J917479 IS917478:IT917479 SO917478:SP917479 ACK917478:ACL917479 AMG917478:AMH917479 AWC917478:AWD917479 BFY917478:BFZ917479 BPU917478:BPV917479 BZQ917478:BZR917479 CJM917478:CJN917479 CTI917478:CTJ917479 DDE917478:DDF917479 DNA917478:DNB917479 DWW917478:DWX917479 EGS917478:EGT917479 EQO917478:EQP917479 FAK917478:FAL917479 FKG917478:FKH917479 FUC917478:FUD917479 GDY917478:GDZ917479 GNU917478:GNV917479 GXQ917478:GXR917479 HHM917478:HHN917479 HRI917478:HRJ917479 IBE917478:IBF917479 ILA917478:ILB917479 IUW917478:IUX917479 JES917478:JET917479 JOO917478:JOP917479 JYK917478:JYL917479 KIG917478:KIH917479 KSC917478:KSD917479 LBY917478:LBZ917479 LLU917478:LLV917479 LVQ917478:LVR917479 MFM917478:MFN917479 MPI917478:MPJ917479 MZE917478:MZF917479 NJA917478:NJB917479 NSW917478:NSX917479 OCS917478:OCT917479 OMO917478:OMP917479 OWK917478:OWL917479 PGG917478:PGH917479 PQC917478:PQD917479 PZY917478:PZZ917479 QJU917478:QJV917479 QTQ917478:QTR917479 RDM917478:RDN917479 RNI917478:RNJ917479 RXE917478:RXF917479 SHA917478:SHB917479 SQW917478:SQX917479 TAS917478:TAT917479 TKO917478:TKP917479 TUK917478:TUL917479 UEG917478:UEH917479 UOC917478:UOD917479 UXY917478:UXZ917479 VHU917478:VHV917479 VRQ917478:VRR917479 WBM917478:WBN917479 WLI917478:WLJ917479 WVE917478:WVF917479 I983014:J983015 IS983014:IT983015 SO983014:SP983015 ACK983014:ACL983015 AMG983014:AMH983015 AWC983014:AWD983015 BFY983014:BFZ983015 BPU983014:BPV983015 BZQ983014:BZR983015 CJM983014:CJN983015 CTI983014:CTJ983015 DDE983014:DDF983015 DNA983014:DNB983015 DWW983014:DWX983015 EGS983014:EGT983015 EQO983014:EQP983015 FAK983014:FAL983015 FKG983014:FKH983015 FUC983014:FUD983015 GDY983014:GDZ983015 GNU983014:GNV983015 GXQ983014:GXR983015 HHM983014:HHN983015 HRI983014:HRJ983015 IBE983014:IBF983015 ILA983014:ILB983015 IUW983014:IUX983015 JES983014:JET983015 JOO983014:JOP983015 JYK983014:JYL983015 KIG983014:KIH983015 KSC983014:KSD983015 LBY983014:LBZ983015 LLU983014:LLV983015 LVQ983014:LVR983015 MFM983014:MFN983015 MPI983014:MPJ983015 MZE983014:MZF983015 NJA983014:NJB983015 NSW983014:NSX983015 OCS983014:OCT983015 OMO983014:OMP983015 OWK983014:OWL983015 PGG983014:PGH983015 PQC983014:PQD983015 PZY983014:PZZ983015 QJU983014:QJV983015 QTQ983014:QTR983015 RDM983014:RDN983015 RNI983014:RNJ983015 RXE983014:RXF983015 SHA983014:SHB983015 SQW983014:SQX983015 TAS983014:TAT983015 TKO983014:TKP983015 TUK983014:TUL983015 UEG983014:UEH983015 UOC983014:UOD983015 UXY983014:UXZ983015 VHU983014:VHV983015 VRQ983014:VRR983015 IV8:IW9 ACN8:ACO9 I8:J8 WVE8:WVF9 WLI8:WLJ9 WBM8:WBN9 VRQ8:VRR9 VHU8:VHV9 UXY8:UXZ9 UOC8:UOD9 UEG8:UEH9 TUK8:TUL9 TKO8:TKP9 TAS8:TAT9 SQW8:SQX9 SHA8:SHB9 RXE8:RXF9 RNI8:RNJ9 RDM8:RDN9 QTQ8:QTR9 QJU8:QJV9 PZY8:PZZ9 PQC8:PQD9 PGG8:PGH9 OWK8:OWL9 OMO8:OMP9 OCS8:OCT9 NSW8:NSX9 NJA8:NJB9 MZE8:MZF9 MPI8:MPJ9 MFM8:MFN9 LVQ8:LVR9 LLU8:LLV9 LBY8:LBZ9 KSC8:KSD9 KIG8:KIH9 JYK8:JYL9 JOO8:JOP9 JES8:JET9 IUW8:IUX9 ILA8:ILB9 IBE8:IBF9 HRI8:HRJ9 HHM8:HHN9 GXQ8:GXR9 GNU8:GNV9 GDY8:GDZ9 FUC8:FUD9 FKG8:FKH9 FAK8:FAL9 EQO8:EQP9 EGS8:EGT9 DWW8:DWX9 DNA8:DNB9 DDE8:DDF9 CTI8:CTJ9 CJM8:CJN9 BZQ8:BZR9 BPU8:BPV9 BFY8:BFZ9 AWC8:AWD9 AMG8:AMH9 ACK8:ACL9 SO8:SP9 IS8:IT9 SR8:SS9 WVB8:WVC9 WLF8:WLG9 WBJ8:WBK9 VRN8:VRO9 VHR8:VHS9 UXV8:UXW9 UNZ8:UOA9 UED8:UEE9 TUH8:TUI9 TKL8:TKM9 TAP8:TAQ9 SQT8:SQU9 SGX8:SGY9 RXB8:RXC9 RNF8:RNG9 RDJ8:RDK9 QTN8:QTO9 QJR8:QJS9 PZV8:PZW9 PPZ8:PQA9 PGD8:PGE9 OWH8:OWI9 OML8:OMM9 OCP8:OCQ9 NST8:NSU9 NIX8:NIY9 MZB8:MZC9 MPF8:MPG9 MFJ8:MFK9 LVN8:LVO9 LLR8:LLS9 LBV8:LBW9 KRZ8:KSA9 KID8:KIE9 JYH8:JYI9 JOL8:JOM9 JEP8:JEQ9 IUT8:IUU9 IKX8:IKY9 IBB8:IBC9 HRF8:HRG9 HHJ8:HHK9 GXN8:GXO9 GNR8:GNS9 GDV8:GDW9 FTZ8:FUA9 FKD8:FKE9 FAH8:FAI9 EQL8:EQM9 EGP8:EGQ9 DWT8:DWU9 DMX8:DMY9 DDB8:DDC9 CTF8:CTG9 CJJ8:CJK9 BZN8:BZO9 BPR8:BPS9 BFV8:BFW9 AVZ8:AWA9 AMD8:AME9 ACH8:ACI9 SL8:SM9 IP8:IQ9 WVH8:WVI9 WLL8:WLM9 WBP8:WBQ9 VRT8:VRU9 VHX8:VHY9 UYB8:UYC9 UOF8:UOG9 UEJ8:UEK9 TUN8:TUO9 TKR8:TKS9 TAV8:TAW9 SQZ8:SRA9 SHD8:SHE9 RXH8:RXI9 RNL8:RNM9 RDP8:RDQ9 QTT8:QTU9 QJX8:QJY9 QAB8:QAC9 PQF8:PQG9 PGJ8:PGK9 OWN8:OWO9 OMR8:OMS9 OCV8:OCW9 NSZ8:NTA9 NJD8:NJE9 MZH8:MZI9 MPL8:MPM9 MFP8:MFQ9 LVT8:LVU9 LLX8:LLY9 LCB8:LCC9 KSF8:KSG9 KIJ8:KIK9 JYN8:JYO9 JOR8:JOS9 JEV8:JEW9 IUZ8:IVA9 ILD8:ILE9 IBH8:IBI9 HRL8:HRM9 HHP8:HHQ9 GXT8:GXU9 GNX8:GNY9 GEB8:GEC9 FUF8:FUG9 FKJ8:FKK9 FAN8:FAO9 EQR8:EQS9 EGV8:EGW9 DWZ8:DXA9 DND8:DNE9 DDH8:DDI9 CTL8:CTM9 CJP8:CJQ9 BZT8:BZU9 BPX8:BPY9 BGB8:BGC9 AWF8:AWG9 AMJ8:AMK9 O131046:P131047 O196582:P196583 O262118:P262119 O327654:P327655 O393190:P393191 O458726:P458727 O524262:P524263 O589798:P589799 O655334:P655335 O720870:P720871 O786406:P786407 O851942:P851943 O917478:P917479 O983014:P983015 O65504:P65505 O131040:P131041 O196576:P196577 O262112:P262113 O327648:P327649 O393184:P393185 O458720:P458721 O524256:P524257 O589792:P589793 O655328:P655329 O720864:P720865 O786400:P786401 O851936:P851937 O917472:P917473 O983008:P983009 O65510:P65511 R131046:S131047 R196582:S196583 R262118:S262119 R327654:S327655 R393190:S393191 R458726:S458727 R524262:S524263 R589798:S589799 R655334:S655335 R720870:S720871 R786406:S786407 R851942:S851943 R917478:S917479 R983014:S983015 R65504:S65505 R131040:S131041 R196576:S196577 R262112:S262113 R327648:S327649 R393184:S393185 R458720:S458721 R524256:S524257 R589792:S589793 R655328:S655329 R720864:S720865 R786400:S786401 R851936:S851937 R917472:S917473 R983008:S983009 R65510:S65511 F8:G8 L8:M9"/>
    <dataValidation allowBlank="1" showErrorMessage="1" prompt="Sólo para Instituciones PRIVADAS." sqref="O8:S10"/>
  </dataValidations>
  <printOptions horizontalCentered="1" verticalCentered="1"/>
  <pageMargins left="0.15748031496062992" right="0.15748031496062992" top="0.78740157480314965" bottom="0.59055118110236227" header="0.31496062992125984" footer="0.23622047244094491"/>
  <pageSetup scale="89" orientation="landscape" r:id="rId1"/>
  <headerFooter>
    <oddFooter>&amp;R&amp;"Malgun Gothic,Negrita Cursiva"&amp;9Educación Preescolar&amp;"Malgun Gothic,Cursiva", página 3 de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S21"/>
  <sheetViews>
    <sheetView showGridLines="0" zoomScale="90" zoomScaleNormal="90" workbookViewId="0"/>
  </sheetViews>
  <sheetFormatPr baseColWidth="10" defaultRowHeight="15"/>
  <cols>
    <col min="1" max="1" width="29" style="89" customWidth="1"/>
    <col min="2" max="19" width="7" style="89" customWidth="1"/>
    <col min="20" max="244" width="11.42578125" style="89"/>
    <col min="245" max="245" width="32.28515625" style="89" customWidth="1"/>
    <col min="246" max="257" width="8.5703125" style="89" customWidth="1"/>
    <col min="258" max="500" width="11.42578125" style="89"/>
    <col min="501" max="501" width="32.28515625" style="89" customWidth="1"/>
    <col min="502" max="513" width="8.5703125" style="89" customWidth="1"/>
    <col min="514" max="756" width="11.42578125" style="89"/>
    <col min="757" max="757" width="32.28515625" style="89" customWidth="1"/>
    <col min="758" max="769" width="8.5703125" style="89" customWidth="1"/>
    <col min="770" max="1012" width="11.42578125" style="89"/>
    <col min="1013" max="1013" width="32.28515625" style="89" customWidth="1"/>
    <col min="1014" max="1025" width="8.5703125" style="89" customWidth="1"/>
    <col min="1026" max="1268" width="11.42578125" style="89"/>
    <col min="1269" max="1269" width="32.28515625" style="89" customWidth="1"/>
    <col min="1270" max="1281" width="8.5703125" style="89" customWidth="1"/>
    <col min="1282" max="1524" width="11.42578125" style="89"/>
    <col min="1525" max="1525" width="32.28515625" style="89" customWidth="1"/>
    <col min="1526" max="1537" width="8.5703125" style="89" customWidth="1"/>
    <col min="1538" max="1780" width="11.42578125" style="89"/>
    <col min="1781" max="1781" width="32.28515625" style="89" customWidth="1"/>
    <col min="1782" max="1793" width="8.5703125" style="89" customWidth="1"/>
    <col min="1794" max="2036" width="11.42578125" style="89"/>
    <col min="2037" max="2037" width="32.28515625" style="89" customWidth="1"/>
    <col min="2038" max="2049" width="8.5703125" style="89" customWidth="1"/>
    <col min="2050" max="2292" width="11.42578125" style="89"/>
    <col min="2293" max="2293" width="32.28515625" style="89" customWidth="1"/>
    <col min="2294" max="2305" width="8.5703125" style="89" customWidth="1"/>
    <col min="2306" max="2548" width="11.42578125" style="89"/>
    <col min="2549" max="2549" width="32.28515625" style="89" customWidth="1"/>
    <col min="2550" max="2561" width="8.5703125" style="89" customWidth="1"/>
    <col min="2562" max="2804" width="11.42578125" style="89"/>
    <col min="2805" max="2805" width="32.28515625" style="89" customWidth="1"/>
    <col min="2806" max="2817" width="8.5703125" style="89" customWidth="1"/>
    <col min="2818" max="3060" width="11.42578125" style="89"/>
    <col min="3061" max="3061" width="32.28515625" style="89" customWidth="1"/>
    <col min="3062" max="3073" width="8.5703125" style="89" customWidth="1"/>
    <col min="3074" max="3316" width="11.42578125" style="89"/>
    <col min="3317" max="3317" width="32.28515625" style="89" customWidth="1"/>
    <col min="3318" max="3329" width="8.5703125" style="89" customWidth="1"/>
    <col min="3330" max="3572" width="11.42578125" style="89"/>
    <col min="3573" max="3573" width="32.28515625" style="89" customWidth="1"/>
    <col min="3574" max="3585" width="8.5703125" style="89" customWidth="1"/>
    <col min="3586" max="3828" width="11.42578125" style="89"/>
    <col min="3829" max="3829" width="32.28515625" style="89" customWidth="1"/>
    <col min="3830" max="3841" width="8.5703125" style="89" customWidth="1"/>
    <col min="3842" max="4084" width="11.42578125" style="89"/>
    <col min="4085" max="4085" width="32.28515625" style="89" customWidth="1"/>
    <col min="4086" max="4097" width="8.5703125" style="89" customWidth="1"/>
    <col min="4098" max="4340" width="11.42578125" style="89"/>
    <col min="4341" max="4341" width="32.28515625" style="89" customWidth="1"/>
    <col min="4342" max="4353" width="8.5703125" style="89" customWidth="1"/>
    <col min="4354" max="4596" width="11.42578125" style="89"/>
    <col min="4597" max="4597" width="32.28515625" style="89" customWidth="1"/>
    <col min="4598" max="4609" width="8.5703125" style="89" customWidth="1"/>
    <col min="4610" max="4852" width="11.42578125" style="89"/>
    <col min="4853" max="4853" width="32.28515625" style="89" customWidth="1"/>
    <col min="4854" max="4865" width="8.5703125" style="89" customWidth="1"/>
    <col min="4866" max="5108" width="11.42578125" style="89"/>
    <col min="5109" max="5109" width="32.28515625" style="89" customWidth="1"/>
    <col min="5110" max="5121" width="8.5703125" style="89" customWidth="1"/>
    <col min="5122" max="5364" width="11.42578125" style="89"/>
    <col min="5365" max="5365" width="32.28515625" style="89" customWidth="1"/>
    <col min="5366" max="5377" width="8.5703125" style="89" customWidth="1"/>
    <col min="5378" max="5620" width="11.42578125" style="89"/>
    <col min="5621" max="5621" width="32.28515625" style="89" customWidth="1"/>
    <col min="5622" max="5633" width="8.5703125" style="89" customWidth="1"/>
    <col min="5634" max="5876" width="11.42578125" style="89"/>
    <col min="5877" max="5877" width="32.28515625" style="89" customWidth="1"/>
    <col min="5878" max="5889" width="8.5703125" style="89" customWidth="1"/>
    <col min="5890" max="6132" width="11.42578125" style="89"/>
    <col min="6133" max="6133" width="32.28515625" style="89" customWidth="1"/>
    <col min="6134" max="6145" width="8.5703125" style="89" customWidth="1"/>
    <col min="6146" max="6388" width="11.42578125" style="89"/>
    <col min="6389" max="6389" width="32.28515625" style="89" customWidth="1"/>
    <col min="6390" max="6401" width="8.5703125" style="89" customWidth="1"/>
    <col min="6402" max="6644" width="11.42578125" style="89"/>
    <col min="6645" max="6645" width="32.28515625" style="89" customWidth="1"/>
    <col min="6646" max="6657" width="8.5703125" style="89" customWidth="1"/>
    <col min="6658" max="6900" width="11.42578125" style="89"/>
    <col min="6901" max="6901" width="32.28515625" style="89" customWidth="1"/>
    <col min="6902" max="6913" width="8.5703125" style="89" customWidth="1"/>
    <col min="6914" max="7156" width="11.42578125" style="89"/>
    <col min="7157" max="7157" width="32.28515625" style="89" customWidth="1"/>
    <col min="7158" max="7169" width="8.5703125" style="89" customWidth="1"/>
    <col min="7170" max="7412" width="11.42578125" style="89"/>
    <col min="7413" max="7413" width="32.28515625" style="89" customWidth="1"/>
    <col min="7414" max="7425" width="8.5703125" style="89" customWidth="1"/>
    <col min="7426" max="7668" width="11.42578125" style="89"/>
    <col min="7669" max="7669" width="32.28515625" style="89" customWidth="1"/>
    <col min="7670" max="7681" width="8.5703125" style="89" customWidth="1"/>
    <col min="7682" max="7924" width="11.42578125" style="89"/>
    <col min="7925" max="7925" width="32.28515625" style="89" customWidth="1"/>
    <col min="7926" max="7937" width="8.5703125" style="89" customWidth="1"/>
    <col min="7938" max="8180" width="11.42578125" style="89"/>
    <col min="8181" max="8181" width="32.28515625" style="89" customWidth="1"/>
    <col min="8182" max="8193" width="8.5703125" style="89" customWidth="1"/>
    <col min="8194" max="8436" width="11.42578125" style="89"/>
    <col min="8437" max="8437" width="32.28515625" style="89" customWidth="1"/>
    <col min="8438" max="8449" width="8.5703125" style="89" customWidth="1"/>
    <col min="8450" max="8692" width="11.42578125" style="89"/>
    <col min="8693" max="8693" width="32.28515625" style="89" customWidth="1"/>
    <col min="8694" max="8705" width="8.5703125" style="89" customWidth="1"/>
    <col min="8706" max="8948" width="11.42578125" style="89"/>
    <col min="8949" max="8949" width="32.28515625" style="89" customWidth="1"/>
    <col min="8950" max="8961" width="8.5703125" style="89" customWidth="1"/>
    <col min="8962" max="9204" width="11.42578125" style="89"/>
    <col min="9205" max="9205" width="32.28515625" style="89" customWidth="1"/>
    <col min="9206" max="9217" width="8.5703125" style="89" customWidth="1"/>
    <col min="9218" max="9460" width="11.42578125" style="89"/>
    <col min="9461" max="9461" width="32.28515625" style="89" customWidth="1"/>
    <col min="9462" max="9473" width="8.5703125" style="89" customWidth="1"/>
    <col min="9474" max="9716" width="11.42578125" style="89"/>
    <col min="9717" max="9717" width="32.28515625" style="89" customWidth="1"/>
    <col min="9718" max="9729" width="8.5703125" style="89" customWidth="1"/>
    <col min="9730" max="9972" width="11.42578125" style="89"/>
    <col min="9973" max="9973" width="32.28515625" style="89" customWidth="1"/>
    <col min="9974" max="9985" width="8.5703125" style="89" customWidth="1"/>
    <col min="9986" max="10228" width="11.42578125" style="89"/>
    <col min="10229" max="10229" width="32.28515625" style="89" customWidth="1"/>
    <col min="10230" max="10241" width="8.5703125" style="89" customWidth="1"/>
    <col min="10242" max="10484" width="11.42578125" style="89"/>
    <col min="10485" max="10485" width="32.28515625" style="89" customWidth="1"/>
    <col min="10486" max="10497" width="8.5703125" style="89" customWidth="1"/>
    <col min="10498" max="10740" width="11.42578125" style="89"/>
    <col min="10741" max="10741" width="32.28515625" style="89" customWidth="1"/>
    <col min="10742" max="10753" width="8.5703125" style="89" customWidth="1"/>
    <col min="10754" max="10996" width="11.42578125" style="89"/>
    <col min="10997" max="10997" width="32.28515625" style="89" customWidth="1"/>
    <col min="10998" max="11009" width="8.5703125" style="89" customWidth="1"/>
    <col min="11010" max="11252" width="11.42578125" style="89"/>
    <col min="11253" max="11253" width="32.28515625" style="89" customWidth="1"/>
    <col min="11254" max="11265" width="8.5703125" style="89" customWidth="1"/>
    <col min="11266" max="11508" width="11.42578125" style="89"/>
    <col min="11509" max="11509" width="32.28515625" style="89" customWidth="1"/>
    <col min="11510" max="11521" width="8.5703125" style="89" customWidth="1"/>
    <col min="11522" max="11764" width="11.42578125" style="89"/>
    <col min="11765" max="11765" width="32.28515625" style="89" customWidth="1"/>
    <col min="11766" max="11777" width="8.5703125" style="89" customWidth="1"/>
    <col min="11778" max="12020" width="11.42578125" style="89"/>
    <col min="12021" max="12021" width="32.28515625" style="89" customWidth="1"/>
    <col min="12022" max="12033" width="8.5703125" style="89" customWidth="1"/>
    <col min="12034" max="12276" width="11.42578125" style="89"/>
    <col min="12277" max="12277" width="32.28515625" style="89" customWidth="1"/>
    <col min="12278" max="12289" width="8.5703125" style="89" customWidth="1"/>
    <col min="12290" max="12532" width="11.42578125" style="89"/>
    <col min="12533" max="12533" width="32.28515625" style="89" customWidth="1"/>
    <col min="12534" max="12545" width="8.5703125" style="89" customWidth="1"/>
    <col min="12546" max="12788" width="11.42578125" style="89"/>
    <col min="12789" max="12789" width="32.28515625" style="89" customWidth="1"/>
    <col min="12790" max="12801" width="8.5703125" style="89" customWidth="1"/>
    <col min="12802" max="13044" width="11.42578125" style="89"/>
    <col min="13045" max="13045" width="32.28515625" style="89" customWidth="1"/>
    <col min="13046" max="13057" width="8.5703125" style="89" customWidth="1"/>
    <col min="13058" max="13300" width="11.42578125" style="89"/>
    <col min="13301" max="13301" width="32.28515625" style="89" customWidth="1"/>
    <col min="13302" max="13313" width="8.5703125" style="89" customWidth="1"/>
    <col min="13314" max="13556" width="11.42578125" style="89"/>
    <col min="13557" max="13557" width="32.28515625" style="89" customWidth="1"/>
    <col min="13558" max="13569" width="8.5703125" style="89" customWidth="1"/>
    <col min="13570" max="13812" width="11.42578125" style="89"/>
    <col min="13813" max="13813" width="32.28515625" style="89" customWidth="1"/>
    <col min="13814" max="13825" width="8.5703125" style="89" customWidth="1"/>
    <col min="13826" max="14068" width="11.42578125" style="89"/>
    <col min="14069" max="14069" width="32.28515625" style="89" customWidth="1"/>
    <col min="14070" max="14081" width="8.5703125" style="89" customWidth="1"/>
    <col min="14082" max="14324" width="11.42578125" style="89"/>
    <col min="14325" max="14325" width="32.28515625" style="89" customWidth="1"/>
    <col min="14326" max="14337" width="8.5703125" style="89" customWidth="1"/>
    <col min="14338" max="14580" width="11.42578125" style="89"/>
    <col min="14581" max="14581" width="32.28515625" style="89" customWidth="1"/>
    <col min="14582" max="14593" width="8.5703125" style="89" customWidth="1"/>
    <col min="14594" max="14836" width="11.42578125" style="89"/>
    <col min="14837" max="14837" width="32.28515625" style="89" customWidth="1"/>
    <col min="14838" max="14849" width="8.5703125" style="89" customWidth="1"/>
    <col min="14850" max="15092" width="11.42578125" style="89"/>
    <col min="15093" max="15093" width="32.28515625" style="89" customWidth="1"/>
    <col min="15094" max="15105" width="8.5703125" style="89" customWidth="1"/>
    <col min="15106" max="15348" width="11.42578125" style="89"/>
    <col min="15349" max="15349" width="32.28515625" style="89" customWidth="1"/>
    <col min="15350" max="15361" width="8.5703125" style="89" customWidth="1"/>
    <col min="15362" max="15604" width="11.42578125" style="89"/>
    <col min="15605" max="15605" width="32.28515625" style="89" customWidth="1"/>
    <col min="15606" max="15617" width="8.5703125" style="89" customWidth="1"/>
    <col min="15618" max="15860" width="11.42578125" style="89"/>
    <col min="15861" max="15861" width="32.28515625" style="89" customWidth="1"/>
    <col min="15862" max="15873" width="8.5703125" style="89" customWidth="1"/>
    <col min="15874" max="16116" width="11.42578125" style="89"/>
    <col min="16117" max="16117" width="32.28515625" style="89" customWidth="1"/>
    <col min="16118" max="16129" width="8.5703125" style="89" customWidth="1"/>
    <col min="16130" max="16384" width="11.42578125" style="89"/>
  </cols>
  <sheetData>
    <row r="1" spans="1:19" ht="18.75">
      <c r="A1" s="87" t="s">
        <v>9171</v>
      </c>
      <c r="B1" s="87"/>
      <c r="C1" s="87"/>
      <c r="D1" s="87"/>
      <c r="E1" s="87"/>
      <c r="F1" s="87"/>
      <c r="G1" s="87"/>
      <c r="H1" s="87"/>
      <c r="I1" s="87"/>
      <c r="J1" s="87"/>
      <c r="K1" s="87"/>
      <c r="L1" s="87"/>
      <c r="M1" s="87"/>
      <c r="N1" s="87"/>
      <c r="O1" s="88"/>
      <c r="P1" s="88"/>
      <c r="Q1" s="88"/>
      <c r="R1" s="88"/>
      <c r="S1" s="88"/>
    </row>
    <row r="2" spans="1:19" ht="22.5" customHeight="1">
      <c r="A2" s="87" t="s">
        <v>12684</v>
      </c>
      <c r="B2" s="87"/>
      <c r="C2" s="87"/>
      <c r="D2" s="87"/>
      <c r="E2" s="87"/>
      <c r="F2" s="87"/>
      <c r="G2" s="87"/>
      <c r="H2" s="87"/>
      <c r="I2" s="87"/>
      <c r="J2" s="87"/>
      <c r="K2" s="87"/>
      <c r="L2" s="87"/>
      <c r="M2" s="87"/>
      <c r="N2" s="87"/>
      <c r="O2" s="87"/>
      <c r="P2" s="87"/>
      <c r="Q2" s="87"/>
      <c r="R2" s="87"/>
      <c r="S2" s="87"/>
    </row>
    <row r="3" spans="1:19" ht="22.5" customHeight="1" thickBot="1">
      <c r="A3" s="189" t="s">
        <v>13935</v>
      </c>
      <c r="B3" s="131"/>
      <c r="C3" s="187"/>
      <c r="D3" s="187"/>
      <c r="E3" s="187"/>
      <c r="F3" s="187"/>
      <c r="G3" s="187"/>
      <c r="H3" s="187"/>
      <c r="I3" s="187"/>
      <c r="J3" s="187"/>
      <c r="K3" s="187"/>
      <c r="L3" s="187"/>
      <c r="M3" s="187"/>
      <c r="N3" s="187"/>
      <c r="O3" s="91"/>
      <c r="P3" s="91"/>
      <c r="Q3" s="91"/>
      <c r="R3" s="91"/>
      <c r="S3" s="91"/>
    </row>
    <row r="4" spans="1:19" ht="22.5" customHeight="1" thickTop="1">
      <c r="A4" s="92"/>
      <c r="B4" s="93"/>
      <c r="C4" s="93"/>
      <c r="D4" s="93"/>
      <c r="E4" s="322" t="s">
        <v>6834</v>
      </c>
      <c r="F4" s="323"/>
      <c r="G4" s="323"/>
      <c r="H4" s="323"/>
      <c r="I4" s="323"/>
      <c r="J4" s="323"/>
      <c r="K4" s="323"/>
      <c r="L4" s="323"/>
      <c r="M4" s="323"/>
      <c r="N4" s="323"/>
      <c r="O4" s="323"/>
      <c r="P4" s="324"/>
      <c r="Q4" s="325" t="s">
        <v>9182</v>
      </c>
      <c r="R4" s="326"/>
      <c r="S4" s="326"/>
    </row>
    <row r="5" spans="1:19" ht="23.25" customHeight="1">
      <c r="A5" s="347" t="s">
        <v>10733</v>
      </c>
      <c r="B5" s="341" t="s">
        <v>0</v>
      </c>
      <c r="C5" s="341"/>
      <c r="D5" s="341"/>
      <c r="E5" s="342" t="s">
        <v>9588</v>
      </c>
      <c r="F5" s="343"/>
      <c r="G5" s="344"/>
      <c r="H5" s="338" t="s">
        <v>6835</v>
      </c>
      <c r="I5" s="339"/>
      <c r="J5" s="340"/>
      <c r="K5" s="345" t="s">
        <v>6836</v>
      </c>
      <c r="L5" s="343"/>
      <c r="M5" s="346"/>
      <c r="N5" s="338" t="s">
        <v>9175</v>
      </c>
      <c r="O5" s="339"/>
      <c r="P5" s="340"/>
      <c r="Q5" s="327"/>
      <c r="R5" s="328"/>
      <c r="S5" s="328"/>
    </row>
    <row r="6" spans="1:19" ht="27" customHeight="1" thickBot="1">
      <c r="A6" s="348"/>
      <c r="B6" s="94" t="s">
        <v>0</v>
      </c>
      <c r="C6" s="95" t="s">
        <v>9586</v>
      </c>
      <c r="D6" s="94" t="s">
        <v>9181</v>
      </c>
      <c r="E6" s="96" t="s">
        <v>0</v>
      </c>
      <c r="F6" s="95" t="s">
        <v>9586</v>
      </c>
      <c r="G6" s="97" t="s">
        <v>9181</v>
      </c>
      <c r="H6" s="96" t="s">
        <v>0</v>
      </c>
      <c r="I6" s="95" t="s">
        <v>9586</v>
      </c>
      <c r="J6" s="97" t="s">
        <v>9181</v>
      </c>
      <c r="K6" s="94" t="s">
        <v>0</v>
      </c>
      <c r="L6" s="95" t="s">
        <v>9586</v>
      </c>
      <c r="M6" s="94" t="s">
        <v>9181</v>
      </c>
      <c r="N6" s="96" t="s">
        <v>0</v>
      </c>
      <c r="O6" s="95" t="s">
        <v>9586</v>
      </c>
      <c r="P6" s="97" t="s">
        <v>9181</v>
      </c>
      <c r="Q6" s="94" t="s">
        <v>0</v>
      </c>
      <c r="R6" s="95" t="s">
        <v>9586</v>
      </c>
      <c r="S6" s="94" t="s">
        <v>9181</v>
      </c>
    </row>
    <row r="7" spans="1:19" ht="25.5" customHeight="1" thickTop="1" thickBot="1">
      <c r="A7" s="98" t="s">
        <v>7772</v>
      </c>
      <c r="B7" s="99">
        <f>+C7+D7</f>
        <v>0</v>
      </c>
      <c r="C7" s="100">
        <f>SUM(C8:C10)</f>
        <v>0</v>
      </c>
      <c r="D7" s="101">
        <f>SUM(D8:D10)</f>
        <v>0</v>
      </c>
      <c r="E7" s="102">
        <f>+F7+G7</f>
        <v>0</v>
      </c>
      <c r="F7" s="100">
        <f>SUM(F8:F10)</f>
        <v>0</v>
      </c>
      <c r="G7" s="103">
        <f>SUM(G8:G10)</f>
        <v>0</v>
      </c>
      <c r="H7" s="102">
        <f>+I7+J7</f>
        <v>0</v>
      </c>
      <c r="I7" s="100">
        <f>SUM(I8:I10)</f>
        <v>0</v>
      </c>
      <c r="J7" s="103">
        <f>SUM(J8:J10)</f>
        <v>0</v>
      </c>
      <c r="K7" s="101">
        <f>+L7+M7</f>
        <v>0</v>
      </c>
      <c r="L7" s="100">
        <f>SUM(L8:L10)</f>
        <v>0</v>
      </c>
      <c r="M7" s="101">
        <f>SUM(M8:M10)</f>
        <v>0</v>
      </c>
      <c r="N7" s="102">
        <f>+O7+P7</f>
        <v>0</v>
      </c>
      <c r="O7" s="100">
        <f>SUM(O8:O10)</f>
        <v>0</v>
      </c>
      <c r="P7" s="103">
        <f>SUM(P8:P10)</f>
        <v>0</v>
      </c>
      <c r="Q7" s="101">
        <f>+R7+S7</f>
        <v>0</v>
      </c>
      <c r="R7" s="100">
        <f>SUM(R8:R10)</f>
        <v>0</v>
      </c>
      <c r="S7" s="101">
        <f>SUM(S8:S10)</f>
        <v>0</v>
      </c>
    </row>
    <row r="8" spans="1:19" ht="25.5" customHeight="1">
      <c r="A8" s="181" t="s">
        <v>10731</v>
      </c>
      <c r="B8" s="104">
        <f>+C8+D8</f>
        <v>0</v>
      </c>
      <c r="C8" s="105">
        <f>+F8+I8+L8+O8+R8</f>
        <v>0</v>
      </c>
      <c r="D8" s="106">
        <f t="shared" ref="D8:D10" si="0">+G8+J8+M8+P8+S8</f>
        <v>0</v>
      </c>
      <c r="E8" s="107">
        <f>+F8+G8</f>
        <v>0</v>
      </c>
      <c r="F8" s="108"/>
      <c r="G8" s="109"/>
      <c r="H8" s="107">
        <f>+I8+J8</f>
        <v>0</v>
      </c>
      <c r="I8" s="108"/>
      <c r="J8" s="109"/>
      <c r="K8" s="107">
        <f>+L8+M8</f>
        <v>0</v>
      </c>
      <c r="L8" s="108"/>
      <c r="M8" s="109"/>
      <c r="N8" s="107">
        <f>+O8+P8</f>
        <v>0</v>
      </c>
      <c r="O8" s="108"/>
      <c r="P8" s="109"/>
      <c r="Q8" s="107">
        <f>+R8+S8</f>
        <v>0</v>
      </c>
      <c r="R8" s="108"/>
      <c r="S8" s="110"/>
    </row>
    <row r="9" spans="1:19" ht="25.5" customHeight="1">
      <c r="A9" s="181" t="s">
        <v>10732</v>
      </c>
      <c r="B9" s="111">
        <f t="shared" ref="B9:B10" si="1">+C9+D9</f>
        <v>0</v>
      </c>
      <c r="C9" s="112">
        <f t="shared" ref="C9:C10" si="2">+F9+I9+L9+O9+R9</f>
        <v>0</v>
      </c>
      <c r="D9" s="113">
        <f t="shared" si="0"/>
        <v>0</v>
      </c>
      <c r="E9" s="329"/>
      <c r="F9" s="330"/>
      <c r="G9" s="331"/>
      <c r="H9" s="329"/>
      <c r="I9" s="330"/>
      <c r="J9" s="331"/>
      <c r="K9" s="114">
        <f t="shared" ref="K9" si="3">+L9+M9</f>
        <v>0</v>
      </c>
      <c r="L9" s="115"/>
      <c r="M9" s="116"/>
      <c r="N9" s="114">
        <f t="shared" ref="N9:N10" si="4">+O9+P9</f>
        <v>0</v>
      </c>
      <c r="O9" s="115"/>
      <c r="P9" s="116"/>
      <c r="Q9" s="114">
        <f t="shared" ref="Q9:Q10" si="5">+R9+S9</f>
        <v>0</v>
      </c>
      <c r="R9" s="115"/>
      <c r="S9" s="117"/>
    </row>
    <row r="10" spans="1:19" ht="25.5" customHeight="1" thickBot="1">
      <c r="A10" s="182" t="s">
        <v>9180</v>
      </c>
      <c r="B10" s="118">
        <f t="shared" si="1"/>
        <v>0</v>
      </c>
      <c r="C10" s="119">
        <f t="shared" si="2"/>
        <v>0</v>
      </c>
      <c r="D10" s="120">
        <f t="shared" si="0"/>
        <v>0</v>
      </c>
      <c r="E10" s="332"/>
      <c r="F10" s="333"/>
      <c r="G10" s="334"/>
      <c r="H10" s="332"/>
      <c r="I10" s="333"/>
      <c r="J10" s="334"/>
      <c r="K10" s="335"/>
      <c r="L10" s="336"/>
      <c r="M10" s="337"/>
      <c r="N10" s="121">
        <f t="shared" si="4"/>
        <v>0</v>
      </c>
      <c r="O10" s="122"/>
      <c r="P10" s="123"/>
      <c r="Q10" s="121">
        <f t="shared" si="5"/>
        <v>0</v>
      </c>
      <c r="R10" s="122"/>
      <c r="S10" s="124"/>
    </row>
    <row r="11" spans="1:19" ht="17.25" customHeight="1" thickTop="1">
      <c r="A11" s="128" t="s">
        <v>9593</v>
      </c>
      <c r="B11" s="125"/>
      <c r="C11" s="106"/>
      <c r="D11" s="106"/>
      <c r="F11" s="126" t="str">
        <f>IF(F7&gt;'CUADRO 1'!F18,"**","")</f>
        <v/>
      </c>
      <c r="G11" s="126" t="str">
        <f>IF(G7&gt;'CUADRO 1'!G18,"**","")</f>
        <v/>
      </c>
      <c r="H11" s="127"/>
      <c r="I11" s="126" t="str">
        <f>IF(I7&gt;'CUADRO 1'!I18,"**","")</f>
        <v/>
      </c>
      <c r="J11" s="126" t="str">
        <f>IF(J7&gt;'CUADRO 1'!J18,"**","")</f>
        <v/>
      </c>
      <c r="K11" s="127"/>
      <c r="L11" s="126" t="str">
        <f>IF(L7&gt;'CUADRO 1'!L18,"**","")</f>
        <v/>
      </c>
      <c r="M11" s="126" t="str">
        <f>IF(M7&gt;'CUADRO 1'!M18,"**","")</f>
        <v/>
      </c>
      <c r="N11" s="127"/>
      <c r="O11" s="126" t="str">
        <f>IF(O7&gt;'CUADRO 1'!O18,"**","")</f>
        <v/>
      </c>
      <c r="P11" s="126" t="str">
        <f>IF(P7&gt;'CUADRO 1'!P18,"**","")</f>
        <v/>
      </c>
      <c r="Q11" s="127"/>
      <c r="R11" s="126" t="str">
        <f>IF(R7&gt;'CUADRO 1'!R18,"**","")</f>
        <v/>
      </c>
      <c r="S11" s="126" t="str">
        <f>IF(S7&gt;'CUADRO 1'!S18,"**","")</f>
        <v/>
      </c>
    </row>
    <row r="12" spans="1:19" ht="15.75" customHeight="1">
      <c r="A12" s="350" t="s">
        <v>13936</v>
      </c>
      <c r="B12" s="350"/>
      <c r="C12" s="350"/>
      <c r="D12" s="350"/>
      <c r="E12" s="349" t="str">
        <f>IF(OR(F11="**",G11="**",I11="**",J11="**",L11="**",M11="**",O11="**",P11="**",R11="**",S11="**"),"** = El total de estudiantes indicado, no puede ser mayor al total de la fila Matrícula Actual del Cuadro 1.","")</f>
        <v/>
      </c>
      <c r="F12" s="349"/>
      <c r="G12" s="349"/>
      <c r="H12" s="349"/>
      <c r="I12" s="349"/>
      <c r="J12" s="349"/>
      <c r="K12" s="349"/>
      <c r="L12" s="349"/>
      <c r="M12" s="349"/>
      <c r="N12" s="349"/>
      <c r="O12" s="349"/>
      <c r="P12" s="349"/>
      <c r="Q12" s="349"/>
      <c r="R12" s="349"/>
      <c r="S12" s="349"/>
    </row>
    <row r="13" spans="1:19" ht="15.75" customHeight="1">
      <c r="A13" s="350"/>
      <c r="B13" s="350"/>
      <c r="C13" s="350"/>
      <c r="D13" s="350"/>
      <c r="E13" s="349"/>
      <c r="F13" s="349"/>
      <c r="G13" s="349"/>
      <c r="H13" s="349"/>
      <c r="I13" s="349"/>
      <c r="J13" s="349"/>
      <c r="K13" s="349"/>
      <c r="L13" s="349"/>
      <c r="M13" s="349"/>
      <c r="N13" s="349"/>
      <c r="O13" s="349"/>
      <c r="P13" s="349"/>
      <c r="Q13" s="349"/>
      <c r="R13" s="349"/>
      <c r="S13" s="349"/>
    </row>
    <row r="14" spans="1:19" ht="15.75" customHeight="1">
      <c r="A14" s="350"/>
      <c r="B14" s="350"/>
      <c r="C14" s="350"/>
      <c r="D14" s="350"/>
      <c r="E14" s="129"/>
      <c r="F14" s="129"/>
      <c r="G14" s="129"/>
      <c r="H14" s="129"/>
      <c r="I14" s="129"/>
      <c r="J14" s="129"/>
      <c r="K14" s="129"/>
      <c r="L14" s="129"/>
      <c r="M14" s="129"/>
      <c r="N14" s="129"/>
      <c r="O14" s="129"/>
      <c r="P14" s="129"/>
      <c r="Q14" s="129"/>
      <c r="R14" s="129"/>
      <c r="S14" s="129"/>
    </row>
    <row r="15" spans="1:19" ht="21.75" customHeight="1">
      <c r="A15" s="130"/>
      <c r="B15" s="130"/>
      <c r="C15" s="130"/>
      <c r="D15" s="130"/>
      <c r="E15" s="130"/>
      <c r="F15" s="130"/>
      <c r="G15" s="130"/>
      <c r="H15" s="130"/>
      <c r="I15" s="130"/>
      <c r="J15" s="130"/>
      <c r="K15" s="130"/>
      <c r="L15" s="130"/>
      <c r="M15" s="130"/>
      <c r="N15" s="130"/>
      <c r="O15" s="130"/>
      <c r="P15" s="130"/>
      <c r="Q15" s="130"/>
      <c r="R15" s="130"/>
      <c r="S15" s="130"/>
    </row>
    <row r="16" spans="1:19" ht="21.75" customHeight="1">
      <c r="A16" s="130"/>
      <c r="B16" s="130"/>
      <c r="C16" s="130"/>
      <c r="D16" s="130"/>
      <c r="E16" s="130"/>
      <c r="F16" s="130"/>
      <c r="G16" s="130"/>
      <c r="H16" s="130"/>
      <c r="I16" s="130"/>
      <c r="J16" s="130"/>
      <c r="K16" s="130"/>
      <c r="L16" s="130"/>
      <c r="M16" s="130"/>
      <c r="N16" s="130"/>
      <c r="O16" s="130"/>
      <c r="P16" s="130"/>
      <c r="Q16" s="130"/>
      <c r="R16" s="130"/>
      <c r="S16" s="130"/>
    </row>
    <row r="17" spans="1:19" s="57" customFormat="1" ht="15.75">
      <c r="A17" s="82" t="s">
        <v>9595</v>
      </c>
      <c r="B17" s="83"/>
      <c r="C17" s="84"/>
      <c r="D17" s="84"/>
    </row>
    <row r="18" spans="1:19" s="57" customFormat="1" ht="21" customHeight="1">
      <c r="A18" s="247"/>
      <c r="B18" s="248"/>
      <c r="C18" s="248"/>
      <c r="D18" s="248"/>
      <c r="E18" s="248"/>
      <c r="F18" s="248"/>
      <c r="G18" s="248"/>
      <c r="H18" s="248"/>
      <c r="I18" s="248"/>
      <c r="J18" s="248"/>
      <c r="K18" s="248"/>
      <c r="L18" s="248"/>
      <c r="M18" s="248"/>
      <c r="N18" s="248"/>
      <c r="O18" s="248"/>
      <c r="P18" s="248"/>
      <c r="Q18" s="248"/>
      <c r="R18" s="248"/>
      <c r="S18" s="249"/>
    </row>
    <row r="19" spans="1:19" s="57" customFormat="1" ht="21" customHeight="1">
      <c r="A19" s="250"/>
      <c r="B19" s="251"/>
      <c r="C19" s="251"/>
      <c r="D19" s="251"/>
      <c r="E19" s="251"/>
      <c r="F19" s="251"/>
      <c r="G19" s="251"/>
      <c r="H19" s="251"/>
      <c r="I19" s="251"/>
      <c r="J19" s="251"/>
      <c r="K19" s="251"/>
      <c r="L19" s="251"/>
      <c r="M19" s="251"/>
      <c r="N19" s="251"/>
      <c r="O19" s="251"/>
      <c r="P19" s="251"/>
      <c r="Q19" s="251"/>
      <c r="R19" s="251"/>
      <c r="S19" s="252"/>
    </row>
    <row r="20" spans="1:19" s="57" customFormat="1" ht="21" customHeight="1">
      <c r="A20" s="250"/>
      <c r="B20" s="251"/>
      <c r="C20" s="251"/>
      <c r="D20" s="251"/>
      <c r="E20" s="251"/>
      <c r="F20" s="251"/>
      <c r="G20" s="251"/>
      <c r="H20" s="251"/>
      <c r="I20" s="251"/>
      <c r="J20" s="251"/>
      <c r="K20" s="251"/>
      <c r="L20" s="251"/>
      <c r="M20" s="251"/>
      <c r="N20" s="251"/>
      <c r="O20" s="251"/>
      <c r="P20" s="251"/>
      <c r="Q20" s="251"/>
      <c r="R20" s="251"/>
      <c r="S20" s="252"/>
    </row>
    <row r="21" spans="1:19" s="57" customFormat="1" ht="21" customHeight="1">
      <c r="A21" s="253"/>
      <c r="B21" s="254"/>
      <c r="C21" s="254"/>
      <c r="D21" s="254"/>
      <c r="E21" s="254"/>
      <c r="F21" s="254"/>
      <c r="G21" s="254"/>
      <c r="H21" s="254"/>
      <c r="I21" s="254"/>
      <c r="J21" s="254"/>
      <c r="K21" s="254"/>
      <c r="L21" s="254"/>
      <c r="M21" s="254"/>
      <c r="N21" s="254"/>
      <c r="O21" s="254"/>
      <c r="P21" s="254"/>
      <c r="Q21" s="254"/>
      <c r="R21" s="254"/>
      <c r="S21" s="255"/>
    </row>
  </sheetData>
  <sheetProtection password="C70F" sheet="1" objects="1" scenarios="1"/>
  <protectedRanges>
    <protectedRange sqref="L8:M10 O8:P10 F8:G10 R8:S10 I8:J10" name="Rango1"/>
  </protectedRanges>
  <mergeCells count="14">
    <mergeCell ref="E9:G10"/>
    <mergeCell ref="H9:J10"/>
    <mergeCell ref="K10:M10"/>
    <mergeCell ref="A18:S21"/>
    <mergeCell ref="E4:P4"/>
    <mergeCell ref="Q4:S5"/>
    <mergeCell ref="A5:A6"/>
    <mergeCell ref="B5:D5"/>
    <mergeCell ref="E5:G5"/>
    <mergeCell ref="H5:J5"/>
    <mergeCell ref="K5:M5"/>
    <mergeCell ref="N5:P5"/>
    <mergeCell ref="E12:S13"/>
    <mergeCell ref="A12:D14"/>
  </mergeCells>
  <conditionalFormatting sqref="B7:E8 F7:M7 B10:D11">
    <cfRule type="cellIs" dxfId="18" priority="18" operator="equal">
      <formula>0</formula>
    </cfRule>
  </conditionalFormatting>
  <conditionalFormatting sqref="B9:E9">
    <cfRule type="cellIs" dxfId="17" priority="17" operator="equal">
      <formula>0</formula>
    </cfRule>
  </conditionalFormatting>
  <conditionalFormatting sqref="E12:S13">
    <cfRule type="notContainsBlanks" dxfId="16" priority="16">
      <formula>LEN(TRIM(E12))&gt;0</formula>
    </cfRule>
  </conditionalFormatting>
  <conditionalFormatting sqref="N7:P7">
    <cfRule type="cellIs" dxfId="15" priority="12" operator="equal">
      <formula>0</formula>
    </cfRule>
  </conditionalFormatting>
  <conditionalFormatting sqref="N15:P16">
    <cfRule type="notContainsBlanks" dxfId="14" priority="11">
      <formula>LEN(TRIM(N15))&gt;0</formula>
    </cfRule>
  </conditionalFormatting>
  <conditionalFormatting sqref="Q7:S7">
    <cfRule type="cellIs" dxfId="13" priority="10" operator="equal">
      <formula>0</formula>
    </cfRule>
  </conditionalFormatting>
  <conditionalFormatting sqref="Q15:S16">
    <cfRule type="notContainsBlanks" dxfId="12" priority="9">
      <formula>LEN(TRIM(Q15))&gt;0</formula>
    </cfRule>
  </conditionalFormatting>
  <conditionalFormatting sqref="H8">
    <cfRule type="cellIs" dxfId="11" priority="8" operator="equal">
      <formula>0</formula>
    </cfRule>
  </conditionalFormatting>
  <conditionalFormatting sqref="H9">
    <cfRule type="cellIs" dxfId="10" priority="7" operator="equal">
      <formula>0</formula>
    </cfRule>
  </conditionalFormatting>
  <conditionalFormatting sqref="K8 K10">
    <cfRule type="cellIs" dxfId="9" priority="6" operator="equal">
      <formula>0</formula>
    </cfRule>
  </conditionalFormatting>
  <conditionalFormatting sqref="K9">
    <cfRule type="cellIs" dxfId="8" priority="5" operator="equal">
      <formula>0</formula>
    </cfRule>
  </conditionalFormatting>
  <conditionalFormatting sqref="N8 N10">
    <cfRule type="cellIs" dxfId="7" priority="4" operator="equal">
      <formula>0</formula>
    </cfRule>
  </conditionalFormatting>
  <conditionalFormatting sqref="N9">
    <cfRule type="cellIs" dxfId="6" priority="3" operator="equal">
      <formula>0</formula>
    </cfRule>
  </conditionalFormatting>
  <conditionalFormatting sqref="Q8 Q10">
    <cfRule type="cellIs" dxfId="5" priority="2" operator="equal">
      <formula>0</formula>
    </cfRule>
  </conditionalFormatting>
  <conditionalFormatting sqref="Q9">
    <cfRule type="cellIs" dxfId="4" priority="1" operator="equal">
      <formula>0</formula>
    </cfRule>
  </conditionalFormatting>
  <dataValidations count="2">
    <dataValidation allowBlank="1" showInputMessage="1" showErrorMessage="1" prompt="Sólo para Instituciones PRIVADAS." sqref="F65511:G65512 IP65511:IQ65512 SL65511:SM65512 ACH65511:ACI65512 AMD65511:AME65512 AVZ65511:AWA65512 BFV65511:BFW65512 BPR65511:BPS65512 BZN65511:BZO65512 CJJ65511:CJK65512 CTF65511:CTG65512 DDB65511:DDC65512 DMX65511:DMY65512 DWT65511:DWU65512 EGP65511:EGQ65512 EQL65511:EQM65512 FAH65511:FAI65512 FKD65511:FKE65512 FTZ65511:FUA65512 GDV65511:GDW65512 GNR65511:GNS65512 GXN65511:GXO65512 HHJ65511:HHK65512 HRF65511:HRG65512 IBB65511:IBC65512 IKX65511:IKY65512 IUT65511:IUU65512 JEP65511:JEQ65512 JOL65511:JOM65512 JYH65511:JYI65512 KID65511:KIE65512 KRZ65511:KSA65512 LBV65511:LBW65512 LLR65511:LLS65512 LVN65511:LVO65512 MFJ65511:MFK65512 MPF65511:MPG65512 MZB65511:MZC65512 NIX65511:NIY65512 NST65511:NSU65512 OCP65511:OCQ65512 OML65511:OMM65512 OWH65511:OWI65512 PGD65511:PGE65512 PPZ65511:PQA65512 PZV65511:PZW65512 QJR65511:QJS65512 QTN65511:QTO65512 RDJ65511:RDK65512 RNF65511:RNG65512 RXB65511:RXC65512 SGX65511:SGY65512 SQT65511:SQU65512 TAP65511:TAQ65512 TKL65511:TKM65512 TUH65511:TUI65512 UED65511:UEE65512 UNZ65511:UOA65512 UXV65511:UXW65512 VHR65511:VHS65512 VRN65511:VRO65512 WBJ65511:WBK65512 WLF65511:WLG65512 WVB65511:WVC65512 F131047:G131048 IP131047:IQ131048 SL131047:SM131048 ACH131047:ACI131048 AMD131047:AME131048 AVZ131047:AWA131048 BFV131047:BFW131048 BPR131047:BPS131048 BZN131047:BZO131048 CJJ131047:CJK131048 CTF131047:CTG131048 DDB131047:DDC131048 DMX131047:DMY131048 DWT131047:DWU131048 EGP131047:EGQ131048 EQL131047:EQM131048 FAH131047:FAI131048 FKD131047:FKE131048 FTZ131047:FUA131048 GDV131047:GDW131048 GNR131047:GNS131048 GXN131047:GXO131048 HHJ131047:HHK131048 HRF131047:HRG131048 IBB131047:IBC131048 IKX131047:IKY131048 IUT131047:IUU131048 JEP131047:JEQ131048 JOL131047:JOM131048 JYH131047:JYI131048 KID131047:KIE131048 KRZ131047:KSA131048 LBV131047:LBW131048 LLR131047:LLS131048 LVN131047:LVO131048 MFJ131047:MFK131048 MPF131047:MPG131048 MZB131047:MZC131048 NIX131047:NIY131048 NST131047:NSU131048 OCP131047:OCQ131048 OML131047:OMM131048 OWH131047:OWI131048 PGD131047:PGE131048 PPZ131047:PQA131048 PZV131047:PZW131048 QJR131047:QJS131048 QTN131047:QTO131048 RDJ131047:RDK131048 RNF131047:RNG131048 RXB131047:RXC131048 SGX131047:SGY131048 SQT131047:SQU131048 TAP131047:TAQ131048 TKL131047:TKM131048 TUH131047:TUI131048 UED131047:UEE131048 UNZ131047:UOA131048 UXV131047:UXW131048 VHR131047:VHS131048 VRN131047:VRO131048 WBJ131047:WBK131048 WLF131047:WLG131048 WVB131047:WVC131048 F196583:G196584 IP196583:IQ196584 SL196583:SM196584 ACH196583:ACI196584 AMD196583:AME196584 AVZ196583:AWA196584 BFV196583:BFW196584 BPR196583:BPS196584 BZN196583:BZO196584 CJJ196583:CJK196584 CTF196583:CTG196584 DDB196583:DDC196584 DMX196583:DMY196584 DWT196583:DWU196584 EGP196583:EGQ196584 EQL196583:EQM196584 FAH196583:FAI196584 FKD196583:FKE196584 FTZ196583:FUA196584 GDV196583:GDW196584 GNR196583:GNS196584 GXN196583:GXO196584 HHJ196583:HHK196584 HRF196583:HRG196584 IBB196583:IBC196584 IKX196583:IKY196584 IUT196583:IUU196584 JEP196583:JEQ196584 JOL196583:JOM196584 JYH196583:JYI196584 KID196583:KIE196584 KRZ196583:KSA196584 LBV196583:LBW196584 LLR196583:LLS196584 LVN196583:LVO196584 MFJ196583:MFK196584 MPF196583:MPG196584 MZB196583:MZC196584 NIX196583:NIY196584 NST196583:NSU196584 OCP196583:OCQ196584 OML196583:OMM196584 OWH196583:OWI196584 PGD196583:PGE196584 PPZ196583:PQA196584 PZV196583:PZW196584 QJR196583:QJS196584 QTN196583:QTO196584 RDJ196583:RDK196584 RNF196583:RNG196584 RXB196583:RXC196584 SGX196583:SGY196584 SQT196583:SQU196584 TAP196583:TAQ196584 TKL196583:TKM196584 TUH196583:TUI196584 UED196583:UEE196584 UNZ196583:UOA196584 UXV196583:UXW196584 VHR196583:VHS196584 VRN196583:VRO196584 WBJ196583:WBK196584 WLF196583:WLG196584 WVB196583:WVC196584 F262119:G262120 IP262119:IQ262120 SL262119:SM262120 ACH262119:ACI262120 AMD262119:AME262120 AVZ262119:AWA262120 BFV262119:BFW262120 BPR262119:BPS262120 BZN262119:BZO262120 CJJ262119:CJK262120 CTF262119:CTG262120 DDB262119:DDC262120 DMX262119:DMY262120 DWT262119:DWU262120 EGP262119:EGQ262120 EQL262119:EQM262120 FAH262119:FAI262120 FKD262119:FKE262120 FTZ262119:FUA262120 GDV262119:GDW262120 GNR262119:GNS262120 GXN262119:GXO262120 HHJ262119:HHK262120 HRF262119:HRG262120 IBB262119:IBC262120 IKX262119:IKY262120 IUT262119:IUU262120 JEP262119:JEQ262120 JOL262119:JOM262120 JYH262119:JYI262120 KID262119:KIE262120 KRZ262119:KSA262120 LBV262119:LBW262120 LLR262119:LLS262120 LVN262119:LVO262120 MFJ262119:MFK262120 MPF262119:MPG262120 MZB262119:MZC262120 NIX262119:NIY262120 NST262119:NSU262120 OCP262119:OCQ262120 OML262119:OMM262120 OWH262119:OWI262120 PGD262119:PGE262120 PPZ262119:PQA262120 PZV262119:PZW262120 QJR262119:QJS262120 QTN262119:QTO262120 RDJ262119:RDK262120 RNF262119:RNG262120 RXB262119:RXC262120 SGX262119:SGY262120 SQT262119:SQU262120 TAP262119:TAQ262120 TKL262119:TKM262120 TUH262119:TUI262120 UED262119:UEE262120 UNZ262119:UOA262120 UXV262119:UXW262120 VHR262119:VHS262120 VRN262119:VRO262120 WBJ262119:WBK262120 WLF262119:WLG262120 WVB262119:WVC262120 F327655:G327656 IP327655:IQ327656 SL327655:SM327656 ACH327655:ACI327656 AMD327655:AME327656 AVZ327655:AWA327656 BFV327655:BFW327656 BPR327655:BPS327656 BZN327655:BZO327656 CJJ327655:CJK327656 CTF327655:CTG327656 DDB327655:DDC327656 DMX327655:DMY327656 DWT327655:DWU327656 EGP327655:EGQ327656 EQL327655:EQM327656 FAH327655:FAI327656 FKD327655:FKE327656 FTZ327655:FUA327656 GDV327655:GDW327656 GNR327655:GNS327656 GXN327655:GXO327656 HHJ327655:HHK327656 HRF327655:HRG327656 IBB327655:IBC327656 IKX327655:IKY327656 IUT327655:IUU327656 JEP327655:JEQ327656 JOL327655:JOM327656 JYH327655:JYI327656 KID327655:KIE327656 KRZ327655:KSA327656 LBV327655:LBW327656 LLR327655:LLS327656 LVN327655:LVO327656 MFJ327655:MFK327656 MPF327655:MPG327656 MZB327655:MZC327656 NIX327655:NIY327656 NST327655:NSU327656 OCP327655:OCQ327656 OML327655:OMM327656 OWH327655:OWI327656 PGD327655:PGE327656 PPZ327655:PQA327656 PZV327655:PZW327656 QJR327655:QJS327656 QTN327655:QTO327656 RDJ327655:RDK327656 RNF327655:RNG327656 RXB327655:RXC327656 SGX327655:SGY327656 SQT327655:SQU327656 TAP327655:TAQ327656 TKL327655:TKM327656 TUH327655:TUI327656 UED327655:UEE327656 UNZ327655:UOA327656 UXV327655:UXW327656 VHR327655:VHS327656 VRN327655:VRO327656 WBJ327655:WBK327656 WLF327655:WLG327656 WVB327655:WVC327656 F393191:G393192 IP393191:IQ393192 SL393191:SM393192 ACH393191:ACI393192 AMD393191:AME393192 AVZ393191:AWA393192 BFV393191:BFW393192 BPR393191:BPS393192 BZN393191:BZO393192 CJJ393191:CJK393192 CTF393191:CTG393192 DDB393191:DDC393192 DMX393191:DMY393192 DWT393191:DWU393192 EGP393191:EGQ393192 EQL393191:EQM393192 FAH393191:FAI393192 FKD393191:FKE393192 FTZ393191:FUA393192 GDV393191:GDW393192 GNR393191:GNS393192 GXN393191:GXO393192 HHJ393191:HHK393192 HRF393191:HRG393192 IBB393191:IBC393192 IKX393191:IKY393192 IUT393191:IUU393192 JEP393191:JEQ393192 JOL393191:JOM393192 JYH393191:JYI393192 KID393191:KIE393192 KRZ393191:KSA393192 LBV393191:LBW393192 LLR393191:LLS393192 LVN393191:LVO393192 MFJ393191:MFK393192 MPF393191:MPG393192 MZB393191:MZC393192 NIX393191:NIY393192 NST393191:NSU393192 OCP393191:OCQ393192 OML393191:OMM393192 OWH393191:OWI393192 PGD393191:PGE393192 PPZ393191:PQA393192 PZV393191:PZW393192 QJR393191:QJS393192 QTN393191:QTO393192 RDJ393191:RDK393192 RNF393191:RNG393192 RXB393191:RXC393192 SGX393191:SGY393192 SQT393191:SQU393192 TAP393191:TAQ393192 TKL393191:TKM393192 TUH393191:TUI393192 UED393191:UEE393192 UNZ393191:UOA393192 UXV393191:UXW393192 VHR393191:VHS393192 VRN393191:VRO393192 WBJ393191:WBK393192 WLF393191:WLG393192 WVB393191:WVC393192 F458727:G458728 IP458727:IQ458728 SL458727:SM458728 ACH458727:ACI458728 AMD458727:AME458728 AVZ458727:AWA458728 BFV458727:BFW458728 BPR458727:BPS458728 BZN458727:BZO458728 CJJ458727:CJK458728 CTF458727:CTG458728 DDB458727:DDC458728 DMX458727:DMY458728 DWT458727:DWU458728 EGP458727:EGQ458728 EQL458727:EQM458728 FAH458727:FAI458728 FKD458727:FKE458728 FTZ458727:FUA458728 GDV458727:GDW458728 GNR458727:GNS458728 GXN458727:GXO458728 HHJ458727:HHK458728 HRF458727:HRG458728 IBB458727:IBC458728 IKX458727:IKY458728 IUT458727:IUU458728 JEP458727:JEQ458728 JOL458727:JOM458728 JYH458727:JYI458728 KID458727:KIE458728 KRZ458727:KSA458728 LBV458727:LBW458728 LLR458727:LLS458728 LVN458727:LVO458728 MFJ458727:MFK458728 MPF458727:MPG458728 MZB458727:MZC458728 NIX458727:NIY458728 NST458727:NSU458728 OCP458727:OCQ458728 OML458727:OMM458728 OWH458727:OWI458728 PGD458727:PGE458728 PPZ458727:PQA458728 PZV458727:PZW458728 QJR458727:QJS458728 QTN458727:QTO458728 RDJ458727:RDK458728 RNF458727:RNG458728 RXB458727:RXC458728 SGX458727:SGY458728 SQT458727:SQU458728 TAP458727:TAQ458728 TKL458727:TKM458728 TUH458727:TUI458728 UED458727:UEE458728 UNZ458727:UOA458728 UXV458727:UXW458728 VHR458727:VHS458728 VRN458727:VRO458728 WBJ458727:WBK458728 WLF458727:WLG458728 WVB458727:WVC458728 F524263:G524264 IP524263:IQ524264 SL524263:SM524264 ACH524263:ACI524264 AMD524263:AME524264 AVZ524263:AWA524264 BFV524263:BFW524264 BPR524263:BPS524264 BZN524263:BZO524264 CJJ524263:CJK524264 CTF524263:CTG524264 DDB524263:DDC524264 DMX524263:DMY524264 DWT524263:DWU524264 EGP524263:EGQ524264 EQL524263:EQM524264 FAH524263:FAI524264 FKD524263:FKE524264 FTZ524263:FUA524264 GDV524263:GDW524264 GNR524263:GNS524264 GXN524263:GXO524264 HHJ524263:HHK524264 HRF524263:HRG524264 IBB524263:IBC524264 IKX524263:IKY524264 IUT524263:IUU524264 JEP524263:JEQ524264 JOL524263:JOM524264 JYH524263:JYI524264 KID524263:KIE524264 KRZ524263:KSA524264 LBV524263:LBW524264 LLR524263:LLS524264 LVN524263:LVO524264 MFJ524263:MFK524264 MPF524263:MPG524264 MZB524263:MZC524264 NIX524263:NIY524264 NST524263:NSU524264 OCP524263:OCQ524264 OML524263:OMM524264 OWH524263:OWI524264 PGD524263:PGE524264 PPZ524263:PQA524264 PZV524263:PZW524264 QJR524263:QJS524264 QTN524263:QTO524264 RDJ524263:RDK524264 RNF524263:RNG524264 RXB524263:RXC524264 SGX524263:SGY524264 SQT524263:SQU524264 TAP524263:TAQ524264 TKL524263:TKM524264 TUH524263:TUI524264 UED524263:UEE524264 UNZ524263:UOA524264 UXV524263:UXW524264 VHR524263:VHS524264 VRN524263:VRO524264 WBJ524263:WBK524264 WLF524263:WLG524264 WVB524263:WVC524264 F589799:G589800 IP589799:IQ589800 SL589799:SM589800 ACH589799:ACI589800 AMD589799:AME589800 AVZ589799:AWA589800 BFV589799:BFW589800 BPR589799:BPS589800 BZN589799:BZO589800 CJJ589799:CJK589800 CTF589799:CTG589800 DDB589799:DDC589800 DMX589799:DMY589800 DWT589799:DWU589800 EGP589799:EGQ589800 EQL589799:EQM589800 FAH589799:FAI589800 FKD589799:FKE589800 FTZ589799:FUA589800 GDV589799:GDW589800 GNR589799:GNS589800 GXN589799:GXO589800 HHJ589799:HHK589800 HRF589799:HRG589800 IBB589799:IBC589800 IKX589799:IKY589800 IUT589799:IUU589800 JEP589799:JEQ589800 JOL589799:JOM589800 JYH589799:JYI589800 KID589799:KIE589800 KRZ589799:KSA589800 LBV589799:LBW589800 LLR589799:LLS589800 LVN589799:LVO589800 MFJ589799:MFK589800 MPF589799:MPG589800 MZB589799:MZC589800 NIX589799:NIY589800 NST589799:NSU589800 OCP589799:OCQ589800 OML589799:OMM589800 OWH589799:OWI589800 PGD589799:PGE589800 PPZ589799:PQA589800 PZV589799:PZW589800 QJR589799:QJS589800 QTN589799:QTO589800 RDJ589799:RDK589800 RNF589799:RNG589800 RXB589799:RXC589800 SGX589799:SGY589800 SQT589799:SQU589800 TAP589799:TAQ589800 TKL589799:TKM589800 TUH589799:TUI589800 UED589799:UEE589800 UNZ589799:UOA589800 UXV589799:UXW589800 VHR589799:VHS589800 VRN589799:VRO589800 WBJ589799:WBK589800 WLF589799:WLG589800 WVB589799:WVC589800 F655335:G655336 IP655335:IQ655336 SL655335:SM655336 ACH655335:ACI655336 AMD655335:AME655336 AVZ655335:AWA655336 BFV655335:BFW655336 BPR655335:BPS655336 BZN655335:BZO655336 CJJ655335:CJK655336 CTF655335:CTG655336 DDB655335:DDC655336 DMX655335:DMY655336 DWT655335:DWU655336 EGP655335:EGQ655336 EQL655335:EQM655336 FAH655335:FAI655336 FKD655335:FKE655336 FTZ655335:FUA655336 GDV655335:GDW655336 GNR655335:GNS655336 GXN655335:GXO655336 HHJ655335:HHK655336 HRF655335:HRG655336 IBB655335:IBC655336 IKX655335:IKY655336 IUT655335:IUU655336 JEP655335:JEQ655336 JOL655335:JOM655336 JYH655335:JYI655336 KID655335:KIE655336 KRZ655335:KSA655336 LBV655335:LBW655336 LLR655335:LLS655336 LVN655335:LVO655336 MFJ655335:MFK655336 MPF655335:MPG655336 MZB655335:MZC655336 NIX655335:NIY655336 NST655335:NSU655336 OCP655335:OCQ655336 OML655335:OMM655336 OWH655335:OWI655336 PGD655335:PGE655336 PPZ655335:PQA655336 PZV655335:PZW655336 QJR655335:QJS655336 QTN655335:QTO655336 RDJ655335:RDK655336 RNF655335:RNG655336 RXB655335:RXC655336 SGX655335:SGY655336 SQT655335:SQU655336 TAP655335:TAQ655336 TKL655335:TKM655336 TUH655335:TUI655336 UED655335:UEE655336 UNZ655335:UOA655336 UXV655335:UXW655336 VHR655335:VHS655336 VRN655335:VRO655336 WBJ655335:WBK655336 WLF655335:WLG655336 WVB655335:WVC655336 F720871:G720872 IP720871:IQ720872 SL720871:SM720872 ACH720871:ACI720872 AMD720871:AME720872 AVZ720871:AWA720872 BFV720871:BFW720872 BPR720871:BPS720872 BZN720871:BZO720872 CJJ720871:CJK720872 CTF720871:CTG720872 DDB720871:DDC720872 DMX720871:DMY720872 DWT720871:DWU720872 EGP720871:EGQ720872 EQL720871:EQM720872 FAH720871:FAI720872 FKD720871:FKE720872 FTZ720871:FUA720872 GDV720871:GDW720872 GNR720871:GNS720872 GXN720871:GXO720872 HHJ720871:HHK720872 HRF720871:HRG720872 IBB720871:IBC720872 IKX720871:IKY720872 IUT720871:IUU720872 JEP720871:JEQ720872 JOL720871:JOM720872 JYH720871:JYI720872 KID720871:KIE720872 KRZ720871:KSA720872 LBV720871:LBW720872 LLR720871:LLS720872 LVN720871:LVO720872 MFJ720871:MFK720872 MPF720871:MPG720872 MZB720871:MZC720872 NIX720871:NIY720872 NST720871:NSU720872 OCP720871:OCQ720872 OML720871:OMM720872 OWH720871:OWI720872 PGD720871:PGE720872 PPZ720871:PQA720872 PZV720871:PZW720872 QJR720871:QJS720872 QTN720871:QTO720872 RDJ720871:RDK720872 RNF720871:RNG720872 RXB720871:RXC720872 SGX720871:SGY720872 SQT720871:SQU720872 TAP720871:TAQ720872 TKL720871:TKM720872 TUH720871:TUI720872 UED720871:UEE720872 UNZ720871:UOA720872 UXV720871:UXW720872 VHR720871:VHS720872 VRN720871:VRO720872 WBJ720871:WBK720872 WLF720871:WLG720872 WVB720871:WVC720872 F786407:G786408 IP786407:IQ786408 SL786407:SM786408 ACH786407:ACI786408 AMD786407:AME786408 AVZ786407:AWA786408 BFV786407:BFW786408 BPR786407:BPS786408 BZN786407:BZO786408 CJJ786407:CJK786408 CTF786407:CTG786408 DDB786407:DDC786408 DMX786407:DMY786408 DWT786407:DWU786408 EGP786407:EGQ786408 EQL786407:EQM786408 FAH786407:FAI786408 FKD786407:FKE786408 FTZ786407:FUA786408 GDV786407:GDW786408 GNR786407:GNS786408 GXN786407:GXO786408 HHJ786407:HHK786408 HRF786407:HRG786408 IBB786407:IBC786408 IKX786407:IKY786408 IUT786407:IUU786408 JEP786407:JEQ786408 JOL786407:JOM786408 JYH786407:JYI786408 KID786407:KIE786408 KRZ786407:KSA786408 LBV786407:LBW786408 LLR786407:LLS786408 LVN786407:LVO786408 MFJ786407:MFK786408 MPF786407:MPG786408 MZB786407:MZC786408 NIX786407:NIY786408 NST786407:NSU786408 OCP786407:OCQ786408 OML786407:OMM786408 OWH786407:OWI786408 PGD786407:PGE786408 PPZ786407:PQA786408 PZV786407:PZW786408 QJR786407:QJS786408 QTN786407:QTO786408 RDJ786407:RDK786408 RNF786407:RNG786408 RXB786407:RXC786408 SGX786407:SGY786408 SQT786407:SQU786408 TAP786407:TAQ786408 TKL786407:TKM786408 TUH786407:TUI786408 UED786407:UEE786408 UNZ786407:UOA786408 UXV786407:UXW786408 VHR786407:VHS786408 VRN786407:VRO786408 WBJ786407:WBK786408 WLF786407:WLG786408 WVB786407:WVC786408 F851943:G851944 IP851943:IQ851944 SL851943:SM851944 ACH851943:ACI851944 AMD851943:AME851944 AVZ851943:AWA851944 BFV851943:BFW851944 BPR851943:BPS851944 BZN851943:BZO851944 CJJ851943:CJK851944 CTF851943:CTG851944 DDB851943:DDC851944 DMX851943:DMY851944 DWT851943:DWU851944 EGP851943:EGQ851944 EQL851943:EQM851944 FAH851943:FAI851944 FKD851943:FKE851944 FTZ851943:FUA851944 GDV851943:GDW851944 GNR851943:GNS851944 GXN851943:GXO851944 HHJ851943:HHK851944 HRF851943:HRG851944 IBB851943:IBC851944 IKX851943:IKY851944 IUT851943:IUU851944 JEP851943:JEQ851944 JOL851943:JOM851944 JYH851943:JYI851944 KID851943:KIE851944 KRZ851943:KSA851944 LBV851943:LBW851944 LLR851943:LLS851944 LVN851943:LVO851944 MFJ851943:MFK851944 MPF851943:MPG851944 MZB851943:MZC851944 NIX851943:NIY851944 NST851943:NSU851944 OCP851943:OCQ851944 OML851943:OMM851944 OWH851943:OWI851944 PGD851943:PGE851944 PPZ851943:PQA851944 PZV851943:PZW851944 QJR851943:QJS851944 QTN851943:QTO851944 RDJ851943:RDK851944 RNF851943:RNG851944 RXB851943:RXC851944 SGX851943:SGY851944 SQT851943:SQU851944 TAP851943:TAQ851944 TKL851943:TKM851944 TUH851943:TUI851944 UED851943:UEE851944 UNZ851943:UOA851944 UXV851943:UXW851944 VHR851943:VHS851944 VRN851943:VRO851944 WBJ851943:WBK851944 WLF851943:WLG851944 WVB851943:WVC851944 F917479:G917480 IP917479:IQ917480 SL917479:SM917480 ACH917479:ACI917480 AMD917479:AME917480 AVZ917479:AWA917480 BFV917479:BFW917480 BPR917479:BPS917480 BZN917479:BZO917480 CJJ917479:CJK917480 CTF917479:CTG917480 DDB917479:DDC917480 DMX917479:DMY917480 DWT917479:DWU917480 EGP917479:EGQ917480 EQL917479:EQM917480 FAH917479:FAI917480 FKD917479:FKE917480 FTZ917479:FUA917480 GDV917479:GDW917480 GNR917479:GNS917480 GXN917479:GXO917480 HHJ917479:HHK917480 HRF917479:HRG917480 IBB917479:IBC917480 IKX917479:IKY917480 IUT917479:IUU917480 JEP917479:JEQ917480 JOL917479:JOM917480 JYH917479:JYI917480 KID917479:KIE917480 KRZ917479:KSA917480 LBV917479:LBW917480 LLR917479:LLS917480 LVN917479:LVO917480 MFJ917479:MFK917480 MPF917479:MPG917480 MZB917479:MZC917480 NIX917479:NIY917480 NST917479:NSU917480 OCP917479:OCQ917480 OML917479:OMM917480 OWH917479:OWI917480 PGD917479:PGE917480 PPZ917479:PQA917480 PZV917479:PZW917480 QJR917479:QJS917480 QTN917479:QTO917480 RDJ917479:RDK917480 RNF917479:RNG917480 RXB917479:RXC917480 SGX917479:SGY917480 SQT917479:SQU917480 TAP917479:TAQ917480 TKL917479:TKM917480 TUH917479:TUI917480 UED917479:UEE917480 UNZ917479:UOA917480 UXV917479:UXW917480 VHR917479:VHS917480 VRN917479:VRO917480 WBJ917479:WBK917480 WLF917479:WLG917480 WVB917479:WVC917480 F983015:G983016 IP983015:IQ983016 SL983015:SM983016 ACH983015:ACI983016 AMD983015:AME983016 AVZ983015:AWA983016 BFV983015:BFW983016 BPR983015:BPS983016 BZN983015:BZO983016 CJJ983015:CJK983016 CTF983015:CTG983016 DDB983015:DDC983016 DMX983015:DMY983016 DWT983015:DWU983016 EGP983015:EGQ983016 EQL983015:EQM983016 FAH983015:FAI983016 FKD983015:FKE983016 FTZ983015:FUA983016 GDV983015:GDW983016 GNR983015:GNS983016 GXN983015:GXO983016 HHJ983015:HHK983016 HRF983015:HRG983016 IBB983015:IBC983016 IKX983015:IKY983016 IUT983015:IUU983016 JEP983015:JEQ983016 JOL983015:JOM983016 JYH983015:JYI983016 KID983015:KIE983016 KRZ983015:KSA983016 LBV983015:LBW983016 LLR983015:LLS983016 LVN983015:LVO983016 MFJ983015:MFK983016 MPF983015:MPG983016 MZB983015:MZC983016 NIX983015:NIY983016 NST983015:NSU983016 OCP983015:OCQ983016 OML983015:OMM983016 OWH983015:OWI983016 PGD983015:PGE983016 PPZ983015:PQA983016 PZV983015:PZW983016 QJR983015:QJS983016 QTN983015:QTO983016 RDJ983015:RDK983016 RNF983015:RNG983016 RXB983015:RXC983016 SGX983015:SGY983016 SQT983015:SQU983016 TAP983015:TAQ983016 TKL983015:TKM983016 TUH983015:TUI983016 UED983015:UEE983016 UNZ983015:UOA983016 UXV983015:UXW983016 VHR983015:VHS983016 VRN983015:VRO983016 WBJ983015:WBK983016 WLF983015:WLG983016 WVB983015:WVC983016 WBM983021:WBN983022 L65517:M65518 IV65517:IW65518 SR65517:SS65518 ACN65517:ACO65518 AMJ65517:AMK65518 AWF65517:AWG65518 BGB65517:BGC65518 BPX65517:BPY65518 BZT65517:BZU65518 CJP65517:CJQ65518 CTL65517:CTM65518 DDH65517:DDI65518 DND65517:DNE65518 DWZ65517:DXA65518 EGV65517:EGW65518 EQR65517:EQS65518 FAN65517:FAO65518 FKJ65517:FKK65518 FUF65517:FUG65518 GEB65517:GEC65518 GNX65517:GNY65518 GXT65517:GXU65518 HHP65517:HHQ65518 HRL65517:HRM65518 IBH65517:IBI65518 ILD65517:ILE65518 IUZ65517:IVA65518 JEV65517:JEW65518 JOR65517:JOS65518 JYN65517:JYO65518 KIJ65517:KIK65518 KSF65517:KSG65518 LCB65517:LCC65518 LLX65517:LLY65518 LVT65517:LVU65518 MFP65517:MFQ65518 MPL65517:MPM65518 MZH65517:MZI65518 NJD65517:NJE65518 NSZ65517:NTA65518 OCV65517:OCW65518 OMR65517:OMS65518 OWN65517:OWO65518 PGJ65517:PGK65518 PQF65517:PQG65518 QAB65517:QAC65518 QJX65517:QJY65518 QTT65517:QTU65518 RDP65517:RDQ65518 RNL65517:RNM65518 RXH65517:RXI65518 SHD65517:SHE65518 SQZ65517:SRA65518 TAV65517:TAW65518 TKR65517:TKS65518 TUN65517:TUO65518 UEJ65517:UEK65518 UOF65517:UOG65518 UYB65517:UYC65518 VHX65517:VHY65518 VRT65517:VRU65518 WBP65517:WBQ65518 WLL65517:WLM65518 WVH65517:WVI65518 L131053:M131054 IV131053:IW131054 SR131053:SS131054 ACN131053:ACO131054 AMJ131053:AMK131054 AWF131053:AWG131054 BGB131053:BGC131054 BPX131053:BPY131054 BZT131053:BZU131054 CJP131053:CJQ131054 CTL131053:CTM131054 DDH131053:DDI131054 DND131053:DNE131054 DWZ131053:DXA131054 EGV131053:EGW131054 EQR131053:EQS131054 FAN131053:FAO131054 FKJ131053:FKK131054 FUF131053:FUG131054 GEB131053:GEC131054 GNX131053:GNY131054 GXT131053:GXU131054 HHP131053:HHQ131054 HRL131053:HRM131054 IBH131053:IBI131054 ILD131053:ILE131054 IUZ131053:IVA131054 JEV131053:JEW131054 JOR131053:JOS131054 JYN131053:JYO131054 KIJ131053:KIK131054 KSF131053:KSG131054 LCB131053:LCC131054 LLX131053:LLY131054 LVT131053:LVU131054 MFP131053:MFQ131054 MPL131053:MPM131054 MZH131053:MZI131054 NJD131053:NJE131054 NSZ131053:NTA131054 OCV131053:OCW131054 OMR131053:OMS131054 OWN131053:OWO131054 PGJ131053:PGK131054 PQF131053:PQG131054 QAB131053:QAC131054 QJX131053:QJY131054 QTT131053:QTU131054 RDP131053:RDQ131054 RNL131053:RNM131054 RXH131053:RXI131054 SHD131053:SHE131054 SQZ131053:SRA131054 TAV131053:TAW131054 TKR131053:TKS131054 TUN131053:TUO131054 UEJ131053:UEK131054 UOF131053:UOG131054 UYB131053:UYC131054 VHX131053:VHY131054 VRT131053:VRU131054 WBP131053:WBQ131054 WLL131053:WLM131054 WVH131053:WVI131054 L196589:M196590 IV196589:IW196590 SR196589:SS196590 ACN196589:ACO196590 AMJ196589:AMK196590 AWF196589:AWG196590 BGB196589:BGC196590 BPX196589:BPY196590 BZT196589:BZU196590 CJP196589:CJQ196590 CTL196589:CTM196590 DDH196589:DDI196590 DND196589:DNE196590 DWZ196589:DXA196590 EGV196589:EGW196590 EQR196589:EQS196590 FAN196589:FAO196590 FKJ196589:FKK196590 FUF196589:FUG196590 GEB196589:GEC196590 GNX196589:GNY196590 GXT196589:GXU196590 HHP196589:HHQ196590 HRL196589:HRM196590 IBH196589:IBI196590 ILD196589:ILE196590 IUZ196589:IVA196590 JEV196589:JEW196590 JOR196589:JOS196590 JYN196589:JYO196590 KIJ196589:KIK196590 KSF196589:KSG196590 LCB196589:LCC196590 LLX196589:LLY196590 LVT196589:LVU196590 MFP196589:MFQ196590 MPL196589:MPM196590 MZH196589:MZI196590 NJD196589:NJE196590 NSZ196589:NTA196590 OCV196589:OCW196590 OMR196589:OMS196590 OWN196589:OWO196590 PGJ196589:PGK196590 PQF196589:PQG196590 QAB196589:QAC196590 QJX196589:QJY196590 QTT196589:QTU196590 RDP196589:RDQ196590 RNL196589:RNM196590 RXH196589:RXI196590 SHD196589:SHE196590 SQZ196589:SRA196590 TAV196589:TAW196590 TKR196589:TKS196590 TUN196589:TUO196590 UEJ196589:UEK196590 UOF196589:UOG196590 UYB196589:UYC196590 VHX196589:VHY196590 VRT196589:VRU196590 WBP196589:WBQ196590 WLL196589:WLM196590 WVH196589:WVI196590 L262125:M262126 IV262125:IW262126 SR262125:SS262126 ACN262125:ACO262126 AMJ262125:AMK262126 AWF262125:AWG262126 BGB262125:BGC262126 BPX262125:BPY262126 BZT262125:BZU262126 CJP262125:CJQ262126 CTL262125:CTM262126 DDH262125:DDI262126 DND262125:DNE262126 DWZ262125:DXA262126 EGV262125:EGW262126 EQR262125:EQS262126 FAN262125:FAO262126 FKJ262125:FKK262126 FUF262125:FUG262126 GEB262125:GEC262126 GNX262125:GNY262126 GXT262125:GXU262126 HHP262125:HHQ262126 HRL262125:HRM262126 IBH262125:IBI262126 ILD262125:ILE262126 IUZ262125:IVA262126 JEV262125:JEW262126 JOR262125:JOS262126 JYN262125:JYO262126 KIJ262125:KIK262126 KSF262125:KSG262126 LCB262125:LCC262126 LLX262125:LLY262126 LVT262125:LVU262126 MFP262125:MFQ262126 MPL262125:MPM262126 MZH262125:MZI262126 NJD262125:NJE262126 NSZ262125:NTA262126 OCV262125:OCW262126 OMR262125:OMS262126 OWN262125:OWO262126 PGJ262125:PGK262126 PQF262125:PQG262126 QAB262125:QAC262126 QJX262125:QJY262126 QTT262125:QTU262126 RDP262125:RDQ262126 RNL262125:RNM262126 RXH262125:RXI262126 SHD262125:SHE262126 SQZ262125:SRA262126 TAV262125:TAW262126 TKR262125:TKS262126 TUN262125:TUO262126 UEJ262125:UEK262126 UOF262125:UOG262126 UYB262125:UYC262126 VHX262125:VHY262126 VRT262125:VRU262126 WBP262125:WBQ262126 WLL262125:WLM262126 WVH262125:WVI262126 L327661:M327662 IV327661:IW327662 SR327661:SS327662 ACN327661:ACO327662 AMJ327661:AMK327662 AWF327661:AWG327662 BGB327661:BGC327662 BPX327661:BPY327662 BZT327661:BZU327662 CJP327661:CJQ327662 CTL327661:CTM327662 DDH327661:DDI327662 DND327661:DNE327662 DWZ327661:DXA327662 EGV327661:EGW327662 EQR327661:EQS327662 FAN327661:FAO327662 FKJ327661:FKK327662 FUF327661:FUG327662 GEB327661:GEC327662 GNX327661:GNY327662 GXT327661:GXU327662 HHP327661:HHQ327662 HRL327661:HRM327662 IBH327661:IBI327662 ILD327661:ILE327662 IUZ327661:IVA327662 JEV327661:JEW327662 JOR327661:JOS327662 JYN327661:JYO327662 KIJ327661:KIK327662 KSF327661:KSG327662 LCB327661:LCC327662 LLX327661:LLY327662 LVT327661:LVU327662 MFP327661:MFQ327662 MPL327661:MPM327662 MZH327661:MZI327662 NJD327661:NJE327662 NSZ327661:NTA327662 OCV327661:OCW327662 OMR327661:OMS327662 OWN327661:OWO327662 PGJ327661:PGK327662 PQF327661:PQG327662 QAB327661:QAC327662 QJX327661:QJY327662 QTT327661:QTU327662 RDP327661:RDQ327662 RNL327661:RNM327662 RXH327661:RXI327662 SHD327661:SHE327662 SQZ327661:SRA327662 TAV327661:TAW327662 TKR327661:TKS327662 TUN327661:TUO327662 UEJ327661:UEK327662 UOF327661:UOG327662 UYB327661:UYC327662 VHX327661:VHY327662 VRT327661:VRU327662 WBP327661:WBQ327662 WLL327661:WLM327662 WVH327661:WVI327662 L393197:M393198 IV393197:IW393198 SR393197:SS393198 ACN393197:ACO393198 AMJ393197:AMK393198 AWF393197:AWG393198 BGB393197:BGC393198 BPX393197:BPY393198 BZT393197:BZU393198 CJP393197:CJQ393198 CTL393197:CTM393198 DDH393197:DDI393198 DND393197:DNE393198 DWZ393197:DXA393198 EGV393197:EGW393198 EQR393197:EQS393198 FAN393197:FAO393198 FKJ393197:FKK393198 FUF393197:FUG393198 GEB393197:GEC393198 GNX393197:GNY393198 GXT393197:GXU393198 HHP393197:HHQ393198 HRL393197:HRM393198 IBH393197:IBI393198 ILD393197:ILE393198 IUZ393197:IVA393198 JEV393197:JEW393198 JOR393197:JOS393198 JYN393197:JYO393198 KIJ393197:KIK393198 KSF393197:KSG393198 LCB393197:LCC393198 LLX393197:LLY393198 LVT393197:LVU393198 MFP393197:MFQ393198 MPL393197:MPM393198 MZH393197:MZI393198 NJD393197:NJE393198 NSZ393197:NTA393198 OCV393197:OCW393198 OMR393197:OMS393198 OWN393197:OWO393198 PGJ393197:PGK393198 PQF393197:PQG393198 QAB393197:QAC393198 QJX393197:QJY393198 QTT393197:QTU393198 RDP393197:RDQ393198 RNL393197:RNM393198 RXH393197:RXI393198 SHD393197:SHE393198 SQZ393197:SRA393198 TAV393197:TAW393198 TKR393197:TKS393198 TUN393197:TUO393198 UEJ393197:UEK393198 UOF393197:UOG393198 UYB393197:UYC393198 VHX393197:VHY393198 VRT393197:VRU393198 WBP393197:WBQ393198 WLL393197:WLM393198 WVH393197:WVI393198 L458733:M458734 IV458733:IW458734 SR458733:SS458734 ACN458733:ACO458734 AMJ458733:AMK458734 AWF458733:AWG458734 BGB458733:BGC458734 BPX458733:BPY458734 BZT458733:BZU458734 CJP458733:CJQ458734 CTL458733:CTM458734 DDH458733:DDI458734 DND458733:DNE458734 DWZ458733:DXA458734 EGV458733:EGW458734 EQR458733:EQS458734 FAN458733:FAO458734 FKJ458733:FKK458734 FUF458733:FUG458734 GEB458733:GEC458734 GNX458733:GNY458734 GXT458733:GXU458734 HHP458733:HHQ458734 HRL458733:HRM458734 IBH458733:IBI458734 ILD458733:ILE458734 IUZ458733:IVA458734 JEV458733:JEW458734 JOR458733:JOS458734 JYN458733:JYO458734 KIJ458733:KIK458734 KSF458733:KSG458734 LCB458733:LCC458734 LLX458733:LLY458734 LVT458733:LVU458734 MFP458733:MFQ458734 MPL458733:MPM458734 MZH458733:MZI458734 NJD458733:NJE458734 NSZ458733:NTA458734 OCV458733:OCW458734 OMR458733:OMS458734 OWN458733:OWO458734 PGJ458733:PGK458734 PQF458733:PQG458734 QAB458733:QAC458734 QJX458733:QJY458734 QTT458733:QTU458734 RDP458733:RDQ458734 RNL458733:RNM458734 RXH458733:RXI458734 SHD458733:SHE458734 SQZ458733:SRA458734 TAV458733:TAW458734 TKR458733:TKS458734 TUN458733:TUO458734 UEJ458733:UEK458734 UOF458733:UOG458734 UYB458733:UYC458734 VHX458733:VHY458734 VRT458733:VRU458734 WBP458733:WBQ458734 WLL458733:WLM458734 WVH458733:WVI458734 L524269:M524270 IV524269:IW524270 SR524269:SS524270 ACN524269:ACO524270 AMJ524269:AMK524270 AWF524269:AWG524270 BGB524269:BGC524270 BPX524269:BPY524270 BZT524269:BZU524270 CJP524269:CJQ524270 CTL524269:CTM524270 DDH524269:DDI524270 DND524269:DNE524270 DWZ524269:DXA524270 EGV524269:EGW524270 EQR524269:EQS524270 FAN524269:FAO524270 FKJ524269:FKK524270 FUF524269:FUG524270 GEB524269:GEC524270 GNX524269:GNY524270 GXT524269:GXU524270 HHP524269:HHQ524270 HRL524269:HRM524270 IBH524269:IBI524270 ILD524269:ILE524270 IUZ524269:IVA524270 JEV524269:JEW524270 JOR524269:JOS524270 JYN524269:JYO524270 KIJ524269:KIK524270 KSF524269:KSG524270 LCB524269:LCC524270 LLX524269:LLY524270 LVT524269:LVU524270 MFP524269:MFQ524270 MPL524269:MPM524270 MZH524269:MZI524270 NJD524269:NJE524270 NSZ524269:NTA524270 OCV524269:OCW524270 OMR524269:OMS524270 OWN524269:OWO524270 PGJ524269:PGK524270 PQF524269:PQG524270 QAB524269:QAC524270 QJX524269:QJY524270 QTT524269:QTU524270 RDP524269:RDQ524270 RNL524269:RNM524270 RXH524269:RXI524270 SHD524269:SHE524270 SQZ524269:SRA524270 TAV524269:TAW524270 TKR524269:TKS524270 TUN524269:TUO524270 UEJ524269:UEK524270 UOF524269:UOG524270 UYB524269:UYC524270 VHX524269:VHY524270 VRT524269:VRU524270 WBP524269:WBQ524270 WLL524269:WLM524270 WVH524269:WVI524270 L589805:M589806 IV589805:IW589806 SR589805:SS589806 ACN589805:ACO589806 AMJ589805:AMK589806 AWF589805:AWG589806 BGB589805:BGC589806 BPX589805:BPY589806 BZT589805:BZU589806 CJP589805:CJQ589806 CTL589805:CTM589806 DDH589805:DDI589806 DND589805:DNE589806 DWZ589805:DXA589806 EGV589805:EGW589806 EQR589805:EQS589806 FAN589805:FAO589806 FKJ589805:FKK589806 FUF589805:FUG589806 GEB589805:GEC589806 GNX589805:GNY589806 GXT589805:GXU589806 HHP589805:HHQ589806 HRL589805:HRM589806 IBH589805:IBI589806 ILD589805:ILE589806 IUZ589805:IVA589806 JEV589805:JEW589806 JOR589805:JOS589806 JYN589805:JYO589806 KIJ589805:KIK589806 KSF589805:KSG589806 LCB589805:LCC589806 LLX589805:LLY589806 LVT589805:LVU589806 MFP589805:MFQ589806 MPL589805:MPM589806 MZH589805:MZI589806 NJD589805:NJE589806 NSZ589805:NTA589806 OCV589805:OCW589806 OMR589805:OMS589806 OWN589805:OWO589806 PGJ589805:PGK589806 PQF589805:PQG589806 QAB589805:QAC589806 QJX589805:QJY589806 QTT589805:QTU589806 RDP589805:RDQ589806 RNL589805:RNM589806 RXH589805:RXI589806 SHD589805:SHE589806 SQZ589805:SRA589806 TAV589805:TAW589806 TKR589805:TKS589806 TUN589805:TUO589806 UEJ589805:UEK589806 UOF589805:UOG589806 UYB589805:UYC589806 VHX589805:VHY589806 VRT589805:VRU589806 WBP589805:WBQ589806 WLL589805:WLM589806 WVH589805:WVI589806 L655341:M655342 IV655341:IW655342 SR655341:SS655342 ACN655341:ACO655342 AMJ655341:AMK655342 AWF655341:AWG655342 BGB655341:BGC655342 BPX655341:BPY655342 BZT655341:BZU655342 CJP655341:CJQ655342 CTL655341:CTM655342 DDH655341:DDI655342 DND655341:DNE655342 DWZ655341:DXA655342 EGV655341:EGW655342 EQR655341:EQS655342 FAN655341:FAO655342 FKJ655341:FKK655342 FUF655341:FUG655342 GEB655341:GEC655342 GNX655341:GNY655342 GXT655341:GXU655342 HHP655341:HHQ655342 HRL655341:HRM655342 IBH655341:IBI655342 ILD655341:ILE655342 IUZ655341:IVA655342 JEV655341:JEW655342 JOR655341:JOS655342 JYN655341:JYO655342 KIJ655341:KIK655342 KSF655341:KSG655342 LCB655341:LCC655342 LLX655341:LLY655342 LVT655341:LVU655342 MFP655341:MFQ655342 MPL655341:MPM655342 MZH655341:MZI655342 NJD655341:NJE655342 NSZ655341:NTA655342 OCV655341:OCW655342 OMR655341:OMS655342 OWN655341:OWO655342 PGJ655341:PGK655342 PQF655341:PQG655342 QAB655341:QAC655342 QJX655341:QJY655342 QTT655341:QTU655342 RDP655341:RDQ655342 RNL655341:RNM655342 RXH655341:RXI655342 SHD655341:SHE655342 SQZ655341:SRA655342 TAV655341:TAW655342 TKR655341:TKS655342 TUN655341:TUO655342 UEJ655341:UEK655342 UOF655341:UOG655342 UYB655341:UYC655342 VHX655341:VHY655342 VRT655341:VRU655342 WBP655341:WBQ655342 WLL655341:WLM655342 WVH655341:WVI655342 L720877:M720878 IV720877:IW720878 SR720877:SS720878 ACN720877:ACO720878 AMJ720877:AMK720878 AWF720877:AWG720878 BGB720877:BGC720878 BPX720877:BPY720878 BZT720877:BZU720878 CJP720877:CJQ720878 CTL720877:CTM720878 DDH720877:DDI720878 DND720877:DNE720878 DWZ720877:DXA720878 EGV720877:EGW720878 EQR720877:EQS720878 FAN720877:FAO720878 FKJ720877:FKK720878 FUF720877:FUG720878 GEB720877:GEC720878 GNX720877:GNY720878 GXT720877:GXU720878 HHP720877:HHQ720878 HRL720877:HRM720878 IBH720877:IBI720878 ILD720877:ILE720878 IUZ720877:IVA720878 JEV720877:JEW720878 JOR720877:JOS720878 JYN720877:JYO720878 KIJ720877:KIK720878 KSF720877:KSG720878 LCB720877:LCC720878 LLX720877:LLY720878 LVT720877:LVU720878 MFP720877:MFQ720878 MPL720877:MPM720878 MZH720877:MZI720878 NJD720877:NJE720878 NSZ720877:NTA720878 OCV720877:OCW720878 OMR720877:OMS720878 OWN720877:OWO720878 PGJ720877:PGK720878 PQF720877:PQG720878 QAB720877:QAC720878 QJX720877:QJY720878 QTT720877:QTU720878 RDP720877:RDQ720878 RNL720877:RNM720878 RXH720877:RXI720878 SHD720877:SHE720878 SQZ720877:SRA720878 TAV720877:TAW720878 TKR720877:TKS720878 TUN720877:TUO720878 UEJ720877:UEK720878 UOF720877:UOG720878 UYB720877:UYC720878 VHX720877:VHY720878 VRT720877:VRU720878 WBP720877:WBQ720878 WLL720877:WLM720878 WVH720877:WVI720878 L786413:M786414 IV786413:IW786414 SR786413:SS786414 ACN786413:ACO786414 AMJ786413:AMK786414 AWF786413:AWG786414 BGB786413:BGC786414 BPX786413:BPY786414 BZT786413:BZU786414 CJP786413:CJQ786414 CTL786413:CTM786414 DDH786413:DDI786414 DND786413:DNE786414 DWZ786413:DXA786414 EGV786413:EGW786414 EQR786413:EQS786414 FAN786413:FAO786414 FKJ786413:FKK786414 FUF786413:FUG786414 GEB786413:GEC786414 GNX786413:GNY786414 GXT786413:GXU786414 HHP786413:HHQ786414 HRL786413:HRM786414 IBH786413:IBI786414 ILD786413:ILE786414 IUZ786413:IVA786414 JEV786413:JEW786414 JOR786413:JOS786414 JYN786413:JYO786414 KIJ786413:KIK786414 KSF786413:KSG786414 LCB786413:LCC786414 LLX786413:LLY786414 LVT786413:LVU786414 MFP786413:MFQ786414 MPL786413:MPM786414 MZH786413:MZI786414 NJD786413:NJE786414 NSZ786413:NTA786414 OCV786413:OCW786414 OMR786413:OMS786414 OWN786413:OWO786414 PGJ786413:PGK786414 PQF786413:PQG786414 QAB786413:QAC786414 QJX786413:QJY786414 QTT786413:QTU786414 RDP786413:RDQ786414 RNL786413:RNM786414 RXH786413:RXI786414 SHD786413:SHE786414 SQZ786413:SRA786414 TAV786413:TAW786414 TKR786413:TKS786414 TUN786413:TUO786414 UEJ786413:UEK786414 UOF786413:UOG786414 UYB786413:UYC786414 VHX786413:VHY786414 VRT786413:VRU786414 WBP786413:WBQ786414 WLL786413:WLM786414 WVH786413:WVI786414 L851949:M851950 IV851949:IW851950 SR851949:SS851950 ACN851949:ACO851950 AMJ851949:AMK851950 AWF851949:AWG851950 BGB851949:BGC851950 BPX851949:BPY851950 BZT851949:BZU851950 CJP851949:CJQ851950 CTL851949:CTM851950 DDH851949:DDI851950 DND851949:DNE851950 DWZ851949:DXA851950 EGV851949:EGW851950 EQR851949:EQS851950 FAN851949:FAO851950 FKJ851949:FKK851950 FUF851949:FUG851950 GEB851949:GEC851950 GNX851949:GNY851950 GXT851949:GXU851950 HHP851949:HHQ851950 HRL851949:HRM851950 IBH851949:IBI851950 ILD851949:ILE851950 IUZ851949:IVA851950 JEV851949:JEW851950 JOR851949:JOS851950 JYN851949:JYO851950 KIJ851949:KIK851950 KSF851949:KSG851950 LCB851949:LCC851950 LLX851949:LLY851950 LVT851949:LVU851950 MFP851949:MFQ851950 MPL851949:MPM851950 MZH851949:MZI851950 NJD851949:NJE851950 NSZ851949:NTA851950 OCV851949:OCW851950 OMR851949:OMS851950 OWN851949:OWO851950 PGJ851949:PGK851950 PQF851949:PQG851950 QAB851949:QAC851950 QJX851949:QJY851950 QTT851949:QTU851950 RDP851949:RDQ851950 RNL851949:RNM851950 RXH851949:RXI851950 SHD851949:SHE851950 SQZ851949:SRA851950 TAV851949:TAW851950 TKR851949:TKS851950 TUN851949:TUO851950 UEJ851949:UEK851950 UOF851949:UOG851950 UYB851949:UYC851950 VHX851949:VHY851950 VRT851949:VRU851950 WBP851949:WBQ851950 WLL851949:WLM851950 WVH851949:WVI851950 L917485:M917486 IV917485:IW917486 SR917485:SS917486 ACN917485:ACO917486 AMJ917485:AMK917486 AWF917485:AWG917486 BGB917485:BGC917486 BPX917485:BPY917486 BZT917485:BZU917486 CJP917485:CJQ917486 CTL917485:CTM917486 DDH917485:DDI917486 DND917485:DNE917486 DWZ917485:DXA917486 EGV917485:EGW917486 EQR917485:EQS917486 FAN917485:FAO917486 FKJ917485:FKK917486 FUF917485:FUG917486 GEB917485:GEC917486 GNX917485:GNY917486 GXT917485:GXU917486 HHP917485:HHQ917486 HRL917485:HRM917486 IBH917485:IBI917486 ILD917485:ILE917486 IUZ917485:IVA917486 JEV917485:JEW917486 JOR917485:JOS917486 JYN917485:JYO917486 KIJ917485:KIK917486 KSF917485:KSG917486 LCB917485:LCC917486 LLX917485:LLY917486 LVT917485:LVU917486 MFP917485:MFQ917486 MPL917485:MPM917486 MZH917485:MZI917486 NJD917485:NJE917486 NSZ917485:NTA917486 OCV917485:OCW917486 OMR917485:OMS917486 OWN917485:OWO917486 PGJ917485:PGK917486 PQF917485:PQG917486 QAB917485:QAC917486 QJX917485:QJY917486 QTT917485:QTU917486 RDP917485:RDQ917486 RNL917485:RNM917486 RXH917485:RXI917486 SHD917485:SHE917486 SQZ917485:SRA917486 TAV917485:TAW917486 TKR917485:TKS917486 TUN917485:TUO917486 UEJ917485:UEK917486 UOF917485:UOG917486 UYB917485:UYC917486 VHX917485:VHY917486 VRT917485:VRU917486 WBP917485:WBQ917486 WLL917485:WLM917486 WVH917485:WVI917486 L983021:M983022 IV983021:IW983022 SR983021:SS983022 ACN983021:ACO983022 AMJ983021:AMK983022 AWF983021:AWG983022 BGB983021:BGC983022 BPX983021:BPY983022 BZT983021:BZU983022 CJP983021:CJQ983022 CTL983021:CTM983022 DDH983021:DDI983022 DND983021:DNE983022 DWZ983021:DXA983022 EGV983021:EGW983022 EQR983021:EQS983022 FAN983021:FAO983022 FKJ983021:FKK983022 FUF983021:FUG983022 GEB983021:GEC983022 GNX983021:GNY983022 GXT983021:GXU983022 HHP983021:HHQ983022 HRL983021:HRM983022 IBH983021:IBI983022 ILD983021:ILE983022 IUZ983021:IVA983022 JEV983021:JEW983022 JOR983021:JOS983022 JYN983021:JYO983022 KIJ983021:KIK983022 KSF983021:KSG983022 LCB983021:LCC983022 LLX983021:LLY983022 LVT983021:LVU983022 MFP983021:MFQ983022 MPL983021:MPM983022 MZH983021:MZI983022 NJD983021:NJE983022 NSZ983021:NTA983022 OCV983021:OCW983022 OMR983021:OMS983022 OWN983021:OWO983022 PGJ983021:PGK983022 PQF983021:PQG983022 QAB983021:QAC983022 QJX983021:QJY983022 QTT983021:QTU983022 RDP983021:RDQ983022 RNL983021:RNM983022 RXH983021:RXI983022 SHD983021:SHE983022 SQZ983021:SRA983022 TAV983021:TAW983022 TKR983021:TKS983022 TUN983021:TUO983022 UEJ983021:UEK983022 UOF983021:UOG983022 UYB983021:UYC983022 VHX983021:VHY983022 VRT983021:VRU983022 WBP983021:WBQ983022 WLL983021:WLM983022 WVH983021:WVI983022 WVE983021:WVF983022 I65511:J65512 IS65511:IT65512 SO65511:SP65512 ACK65511:ACL65512 AMG65511:AMH65512 AWC65511:AWD65512 BFY65511:BFZ65512 BPU65511:BPV65512 BZQ65511:BZR65512 CJM65511:CJN65512 CTI65511:CTJ65512 DDE65511:DDF65512 DNA65511:DNB65512 DWW65511:DWX65512 EGS65511:EGT65512 EQO65511:EQP65512 FAK65511:FAL65512 FKG65511:FKH65512 FUC65511:FUD65512 GDY65511:GDZ65512 GNU65511:GNV65512 GXQ65511:GXR65512 HHM65511:HHN65512 HRI65511:HRJ65512 IBE65511:IBF65512 ILA65511:ILB65512 IUW65511:IUX65512 JES65511:JET65512 JOO65511:JOP65512 JYK65511:JYL65512 KIG65511:KIH65512 KSC65511:KSD65512 LBY65511:LBZ65512 LLU65511:LLV65512 LVQ65511:LVR65512 MFM65511:MFN65512 MPI65511:MPJ65512 MZE65511:MZF65512 NJA65511:NJB65512 NSW65511:NSX65512 OCS65511:OCT65512 OMO65511:OMP65512 OWK65511:OWL65512 PGG65511:PGH65512 PQC65511:PQD65512 PZY65511:PZZ65512 QJU65511:QJV65512 QTQ65511:QTR65512 RDM65511:RDN65512 RNI65511:RNJ65512 RXE65511:RXF65512 SHA65511:SHB65512 SQW65511:SQX65512 TAS65511:TAT65512 TKO65511:TKP65512 TUK65511:TUL65512 UEG65511:UEH65512 UOC65511:UOD65512 UXY65511:UXZ65512 VHU65511:VHV65512 VRQ65511:VRR65512 WBM65511:WBN65512 WLI65511:WLJ65512 WVE65511:WVF65512 I131047:J131048 IS131047:IT131048 SO131047:SP131048 ACK131047:ACL131048 AMG131047:AMH131048 AWC131047:AWD131048 BFY131047:BFZ131048 BPU131047:BPV131048 BZQ131047:BZR131048 CJM131047:CJN131048 CTI131047:CTJ131048 DDE131047:DDF131048 DNA131047:DNB131048 DWW131047:DWX131048 EGS131047:EGT131048 EQO131047:EQP131048 FAK131047:FAL131048 FKG131047:FKH131048 FUC131047:FUD131048 GDY131047:GDZ131048 GNU131047:GNV131048 GXQ131047:GXR131048 HHM131047:HHN131048 HRI131047:HRJ131048 IBE131047:IBF131048 ILA131047:ILB131048 IUW131047:IUX131048 JES131047:JET131048 JOO131047:JOP131048 JYK131047:JYL131048 KIG131047:KIH131048 KSC131047:KSD131048 LBY131047:LBZ131048 LLU131047:LLV131048 LVQ131047:LVR131048 MFM131047:MFN131048 MPI131047:MPJ131048 MZE131047:MZF131048 NJA131047:NJB131048 NSW131047:NSX131048 OCS131047:OCT131048 OMO131047:OMP131048 OWK131047:OWL131048 PGG131047:PGH131048 PQC131047:PQD131048 PZY131047:PZZ131048 QJU131047:QJV131048 QTQ131047:QTR131048 RDM131047:RDN131048 RNI131047:RNJ131048 RXE131047:RXF131048 SHA131047:SHB131048 SQW131047:SQX131048 TAS131047:TAT131048 TKO131047:TKP131048 TUK131047:TUL131048 UEG131047:UEH131048 UOC131047:UOD131048 UXY131047:UXZ131048 VHU131047:VHV131048 VRQ131047:VRR131048 WBM131047:WBN131048 WLI131047:WLJ131048 WVE131047:WVF131048 I196583:J196584 IS196583:IT196584 SO196583:SP196584 ACK196583:ACL196584 AMG196583:AMH196584 AWC196583:AWD196584 BFY196583:BFZ196584 BPU196583:BPV196584 BZQ196583:BZR196584 CJM196583:CJN196584 CTI196583:CTJ196584 DDE196583:DDF196584 DNA196583:DNB196584 DWW196583:DWX196584 EGS196583:EGT196584 EQO196583:EQP196584 FAK196583:FAL196584 FKG196583:FKH196584 FUC196583:FUD196584 GDY196583:GDZ196584 GNU196583:GNV196584 GXQ196583:GXR196584 HHM196583:HHN196584 HRI196583:HRJ196584 IBE196583:IBF196584 ILA196583:ILB196584 IUW196583:IUX196584 JES196583:JET196584 JOO196583:JOP196584 JYK196583:JYL196584 KIG196583:KIH196584 KSC196583:KSD196584 LBY196583:LBZ196584 LLU196583:LLV196584 LVQ196583:LVR196584 MFM196583:MFN196584 MPI196583:MPJ196584 MZE196583:MZF196584 NJA196583:NJB196584 NSW196583:NSX196584 OCS196583:OCT196584 OMO196583:OMP196584 OWK196583:OWL196584 PGG196583:PGH196584 PQC196583:PQD196584 PZY196583:PZZ196584 QJU196583:QJV196584 QTQ196583:QTR196584 RDM196583:RDN196584 RNI196583:RNJ196584 RXE196583:RXF196584 SHA196583:SHB196584 SQW196583:SQX196584 TAS196583:TAT196584 TKO196583:TKP196584 TUK196583:TUL196584 UEG196583:UEH196584 UOC196583:UOD196584 UXY196583:UXZ196584 VHU196583:VHV196584 VRQ196583:VRR196584 WBM196583:WBN196584 WLI196583:WLJ196584 WVE196583:WVF196584 I262119:J262120 IS262119:IT262120 SO262119:SP262120 ACK262119:ACL262120 AMG262119:AMH262120 AWC262119:AWD262120 BFY262119:BFZ262120 BPU262119:BPV262120 BZQ262119:BZR262120 CJM262119:CJN262120 CTI262119:CTJ262120 DDE262119:DDF262120 DNA262119:DNB262120 DWW262119:DWX262120 EGS262119:EGT262120 EQO262119:EQP262120 FAK262119:FAL262120 FKG262119:FKH262120 FUC262119:FUD262120 GDY262119:GDZ262120 GNU262119:GNV262120 GXQ262119:GXR262120 HHM262119:HHN262120 HRI262119:HRJ262120 IBE262119:IBF262120 ILA262119:ILB262120 IUW262119:IUX262120 JES262119:JET262120 JOO262119:JOP262120 JYK262119:JYL262120 KIG262119:KIH262120 KSC262119:KSD262120 LBY262119:LBZ262120 LLU262119:LLV262120 LVQ262119:LVR262120 MFM262119:MFN262120 MPI262119:MPJ262120 MZE262119:MZF262120 NJA262119:NJB262120 NSW262119:NSX262120 OCS262119:OCT262120 OMO262119:OMP262120 OWK262119:OWL262120 PGG262119:PGH262120 PQC262119:PQD262120 PZY262119:PZZ262120 QJU262119:QJV262120 QTQ262119:QTR262120 RDM262119:RDN262120 RNI262119:RNJ262120 RXE262119:RXF262120 SHA262119:SHB262120 SQW262119:SQX262120 TAS262119:TAT262120 TKO262119:TKP262120 TUK262119:TUL262120 UEG262119:UEH262120 UOC262119:UOD262120 UXY262119:UXZ262120 VHU262119:VHV262120 VRQ262119:VRR262120 WBM262119:WBN262120 WLI262119:WLJ262120 WVE262119:WVF262120 I327655:J327656 IS327655:IT327656 SO327655:SP327656 ACK327655:ACL327656 AMG327655:AMH327656 AWC327655:AWD327656 BFY327655:BFZ327656 BPU327655:BPV327656 BZQ327655:BZR327656 CJM327655:CJN327656 CTI327655:CTJ327656 DDE327655:DDF327656 DNA327655:DNB327656 DWW327655:DWX327656 EGS327655:EGT327656 EQO327655:EQP327656 FAK327655:FAL327656 FKG327655:FKH327656 FUC327655:FUD327656 GDY327655:GDZ327656 GNU327655:GNV327656 GXQ327655:GXR327656 HHM327655:HHN327656 HRI327655:HRJ327656 IBE327655:IBF327656 ILA327655:ILB327656 IUW327655:IUX327656 JES327655:JET327656 JOO327655:JOP327656 JYK327655:JYL327656 KIG327655:KIH327656 KSC327655:KSD327656 LBY327655:LBZ327656 LLU327655:LLV327656 LVQ327655:LVR327656 MFM327655:MFN327656 MPI327655:MPJ327656 MZE327655:MZF327656 NJA327655:NJB327656 NSW327655:NSX327656 OCS327655:OCT327656 OMO327655:OMP327656 OWK327655:OWL327656 PGG327655:PGH327656 PQC327655:PQD327656 PZY327655:PZZ327656 QJU327655:QJV327656 QTQ327655:QTR327656 RDM327655:RDN327656 RNI327655:RNJ327656 RXE327655:RXF327656 SHA327655:SHB327656 SQW327655:SQX327656 TAS327655:TAT327656 TKO327655:TKP327656 TUK327655:TUL327656 UEG327655:UEH327656 UOC327655:UOD327656 UXY327655:UXZ327656 VHU327655:VHV327656 VRQ327655:VRR327656 WBM327655:WBN327656 WLI327655:WLJ327656 WVE327655:WVF327656 I393191:J393192 IS393191:IT393192 SO393191:SP393192 ACK393191:ACL393192 AMG393191:AMH393192 AWC393191:AWD393192 BFY393191:BFZ393192 BPU393191:BPV393192 BZQ393191:BZR393192 CJM393191:CJN393192 CTI393191:CTJ393192 DDE393191:DDF393192 DNA393191:DNB393192 DWW393191:DWX393192 EGS393191:EGT393192 EQO393191:EQP393192 FAK393191:FAL393192 FKG393191:FKH393192 FUC393191:FUD393192 GDY393191:GDZ393192 GNU393191:GNV393192 GXQ393191:GXR393192 HHM393191:HHN393192 HRI393191:HRJ393192 IBE393191:IBF393192 ILA393191:ILB393192 IUW393191:IUX393192 JES393191:JET393192 JOO393191:JOP393192 JYK393191:JYL393192 KIG393191:KIH393192 KSC393191:KSD393192 LBY393191:LBZ393192 LLU393191:LLV393192 LVQ393191:LVR393192 MFM393191:MFN393192 MPI393191:MPJ393192 MZE393191:MZF393192 NJA393191:NJB393192 NSW393191:NSX393192 OCS393191:OCT393192 OMO393191:OMP393192 OWK393191:OWL393192 PGG393191:PGH393192 PQC393191:PQD393192 PZY393191:PZZ393192 QJU393191:QJV393192 QTQ393191:QTR393192 RDM393191:RDN393192 RNI393191:RNJ393192 RXE393191:RXF393192 SHA393191:SHB393192 SQW393191:SQX393192 TAS393191:TAT393192 TKO393191:TKP393192 TUK393191:TUL393192 UEG393191:UEH393192 UOC393191:UOD393192 UXY393191:UXZ393192 VHU393191:VHV393192 VRQ393191:VRR393192 WBM393191:WBN393192 WLI393191:WLJ393192 WVE393191:WVF393192 I458727:J458728 IS458727:IT458728 SO458727:SP458728 ACK458727:ACL458728 AMG458727:AMH458728 AWC458727:AWD458728 BFY458727:BFZ458728 BPU458727:BPV458728 BZQ458727:BZR458728 CJM458727:CJN458728 CTI458727:CTJ458728 DDE458727:DDF458728 DNA458727:DNB458728 DWW458727:DWX458728 EGS458727:EGT458728 EQO458727:EQP458728 FAK458727:FAL458728 FKG458727:FKH458728 FUC458727:FUD458728 GDY458727:GDZ458728 GNU458727:GNV458728 GXQ458727:GXR458728 HHM458727:HHN458728 HRI458727:HRJ458728 IBE458727:IBF458728 ILA458727:ILB458728 IUW458727:IUX458728 JES458727:JET458728 JOO458727:JOP458728 JYK458727:JYL458728 KIG458727:KIH458728 KSC458727:KSD458728 LBY458727:LBZ458728 LLU458727:LLV458728 LVQ458727:LVR458728 MFM458727:MFN458728 MPI458727:MPJ458728 MZE458727:MZF458728 NJA458727:NJB458728 NSW458727:NSX458728 OCS458727:OCT458728 OMO458727:OMP458728 OWK458727:OWL458728 PGG458727:PGH458728 PQC458727:PQD458728 PZY458727:PZZ458728 QJU458727:QJV458728 QTQ458727:QTR458728 RDM458727:RDN458728 RNI458727:RNJ458728 RXE458727:RXF458728 SHA458727:SHB458728 SQW458727:SQX458728 TAS458727:TAT458728 TKO458727:TKP458728 TUK458727:TUL458728 UEG458727:UEH458728 UOC458727:UOD458728 UXY458727:UXZ458728 VHU458727:VHV458728 VRQ458727:VRR458728 WBM458727:WBN458728 WLI458727:WLJ458728 WVE458727:WVF458728 I524263:J524264 IS524263:IT524264 SO524263:SP524264 ACK524263:ACL524264 AMG524263:AMH524264 AWC524263:AWD524264 BFY524263:BFZ524264 BPU524263:BPV524264 BZQ524263:BZR524264 CJM524263:CJN524264 CTI524263:CTJ524264 DDE524263:DDF524264 DNA524263:DNB524264 DWW524263:DWX524264 EGS524263:EGT524264 EQO524263:EQP524264 FAK524263:FAL524264 FKG524263:FKH524264 FUC524263:FUD524264 GDY524263:GDZ524264 GNU524263:GNV524264 GXQ524263:GXR524264 HHM524263:HHN524264 HRI524263:HRJ524264 IBE524263:IBF524264 ILA524263:ILB524264 IUW524263:IUX524264 JES524263:JET524264 JOO524263:JOP524264 JYK524263:JYL524264 KIG524263:KIH524264 KSC524263:KSD524264 LBY524263:LBZ524264 LLU524263:LLV524264 LVQ524263:LVR524264 MFM524263:MFN524264 MPI524263:MPJ524264 MZE524263:MZF524264 NJA524263:NJB524264 NSW524263:NSX524264 OCS524263:OCT524264 OMO524263:OMP524264 OWK524263:OWL524264 PGG524263:PGH524264 PQC524263:PQD524264 PZY524263:PZZ524264 QJU524263:QJV524264 QTQ524263:QTR524264 RDM524263:RDN524264 RNI524263:RNJ524264 RXE524263:RXF524264 SHA524263:SHB524264 SQW524263:SQX524264 TAS524263:TAT524264 TKO524263:TKP524264 TUK524263:TUL524264 UEG524263:UEH524264 UOC524263:UOD524264 UXY524263:UXZ524264 VHU524263:VHV524264 VRQ524263:VRR524264 WBM524263:WBN524264 WLI524263:WLJ524264 WVE524263:WVF524264 I589799:J589800 IS589799:IT589800 SO589799:SP589800 ACK589799:ACL589800 AMG589799:AMH589800 AWC589799:AWD589800 BFY589799:BFZ589800 BPU589799:BPV589800 BZQ589799:BZR589800 CJM589799:CJN589800 CTI589799:CTJ589800 DDE589799:DDF589800 DNA589799:DNB589800 DWW589799:DWX589800 EGS589799:EGT589800 EQO589799:EQP589800 FAK589799:FAL589800 FKG589799:FKH589800 FUC589799:FUD589800 GDY589799:GDZ589800 GNU589799:GNV589800 GXQ589799:GXR589800 HHM589799:HHN589800 HRI589799:HRJ589800 IBE589799:IBF589800 ILA589799:ILB589800 IUW589799:IUX589800 JES589799:JET589800 JOO589799:JOP589800 JYK589799:JYL589800 KIG589799:KIH589800 KSC589799:KSD589800 LBY589799:LBZ589800 LLU589799:LLV589800 LVQ589799:LVR589800 MFM589799:MFN589800 MPI589799:MPJ589800 MZE589799:MZF589800 NJA589799:NJB589800 NSW589799:NSX589800 OCS589799:OCT589800 OMO589799:OMP589800 OWK589799:OWL589800 PGG589799:PGH589800 PQC589799:PQD589800 PZY589799:PZZ589800 QJU589799:QJV589800 QTQ589799:QTR589800 RDM589799:RDN589800 RNI589799:RNJ589800 RXE589799:RXF589800 SHA589799:SHB589800 SQW589799:SQX589800 TAS589799:TAT589800 TKO589799:TKP589800 TUK589799:TUL589800 UEG589799:UEH589800 UOC589799:UOD589800 UXY589799:UXZ589800 VHU589799:VHV589800 VRQ589799:VRR589800 WBM589799:WBN589800 WLI589799:WLJ589800 WVE589799:WVF589800 I655335:J655336 IS655335:IT655336 SO655335:SP655336 ACK655335:ACL655336 AMG655335:AMH655336 AWC655335:AWD655336 BFY655335:BFZ655336 BPU655335:BPV655336 BZQ655335:BZR655336 CJM655335:CJN655336 CTI655335:CTJ655336 DDE655335:DDF655336 DNA655335:DNB655336 DWW655335:DWX655336 EGS655335:EGT655336 EQO655335:EQP655336 FAK655335:FAL655336 FKG655335:FKH655336 FUC655335:FUD655336 GDY655335:GDZ655336 GNU655335:GNV655336 GXQ655335:GXR655336 HHM655335:HHN655336 HRI655335:HRJ655336 IBE655335:IBF655336 ILA655335:ILB655336 IUW655335:IUX655336 JES655335:JET655336 JOO655335:JOP655336 JYK655335:JYL655336 KIG655335:KIH655336 KSC655335:KSD655336 LBY655335:LBZ655336 LLU655335:LLV655336 LVQ655335:LVR655336 MFM655335:MFN655336 MPI655335:MPJ655336 MZE655335:MZF655336 NJA655335:NJB655336 NSW655335:NSX655336 OCS655335:OCT655336 OMO655335:OMP655336 OWK655335:OWL655336 PGG655335:PGH655336 PQC655335:PQD655336 PZY655335:PZZ655336 QJU655335:QJV655336 QTQ655335:QTR655336 RDM655335:RDN655336 RNI655335:RNJ655336 RXE655335:RXF655336 SHA655335:SHB655336 SQW655335:SQX655336 TAS655335:TAT655336 TKO655335:TKP655336 TUK655335:TUL655336 UEG655335:UEH655336 UOC655335:UOD655336 UXY655335:UXZ655336 VHU655335:VHV655336 VRQ655335:VRR655336 WBM655335:WBN655336 WLI655335:WLJ655336 WVE655335:WVF655336 I720871:J720872 IS720871:IT720872 SO720871:SP720872 ACK720871:ACL720872 AMG720871:AMH720872 AWC720871:AWD720872 BFY720871:BFZ720872 BPU720871:BPV720872 BZQ720871:BZR720872 CJM720871:CJN720872 CTI720871:CTJ720872 DDE720871:DDF720872 DNA720871:DNB720872 DWW720871:DWX720872 EGS720871:EGT720872 EQO720871:EQP720872 FAK720871:FAL720872 FKG720871:FKH720872 FUC720871:FUD720872 GDY720871:GDZ720872 GNU720871:GNV720872 GXQ720871:GXR720872 HHM720871:HHN720872 HRI720871:HRJ720872 IBE720871:IBF720872 ILA720871:ILB720872 IUW720871:IUX720872 JES720871:JET720872 JOO720871:JOP720872 JYK720871:JYL720872 KIG720871:KIH720872 KSC720871:KSD720872 LBY720871:LBZ720872 LLU720871:LLV720872 LVQ720871:LVR720872 MFM720871:MFN720872 MPI720871:MPJ720872 MZE720871:MZF720872 NJA720871:NJB720872 NSW720871:NSX720872 OCS720871:OCT720872 OMO720871:OMP720872 OWK720871:OWL720872 PGG720871:PGH720872 PQC720871:PQD720872 PZY720871:PZZ720872 QJU720871:QJV720872 QTQ720871:QTR720872 RDM720871:RDN720872 RNI720871:RNJ720872 RXE720871:RXF720872 SHA720871:SHB720872 SQW720871:SQX720872 TAS720871:TAT720872 TKO720871:TKP720872 TUK720871:TUL720872 UEG720871:UEH720872 UOC720871:UOD720872 UXY720871:UXZ720872 VHU720871:VHV720872 VRQ720871:VRR720872 WBM720871:WBN720872 WLI720871:WLJ720872 WVE720871:WVF720872 I786407:J786408 IS786407:IT786408 SO786407:SP786408 ACK786407:ACL786408 AMG786407:AMH786408 AWC786407:AWD786408 BFY786407:BFZ786408 BPU786407:BPV786408 BZQ786407:BZR786408 CJM786407:CJN786408 CTI786407:CTJ786408 DDE786407:DDF786408 DNA786407:DNB786408 DWW786407:DWX786408 EGS786407:EGT786408 EQO786407:EQP786408 FAK786407:FAL786408 FKG786407:FKH786408 FUC786407:FUD786408 GDY786407:GDZ786408 GNU786407:GNV786408 GXQ786407:GXR786408 HHM786407:HHN786408 HRI786407:HRJ786408 IBE786407:IBF786408 ILA786407:ILB786408 IUW786407:IUX786408 JES786407:JET786408 JOO786407:JOP786408 JYK786407:JYL786408 KIG786407:KIH786408 KSC786407:KSD786408 LBY786407:LBZ786408 LLU786407:LLV786408 LVQ786407:LVR786408 MFM786407:MFN786408 MPI786407:MPJ786408 MZE786407:MZF786408 NJA786407:NJB786408 NSW786407:NSX786408 OCS786407:OCT786408 OMO786407:OMP786408 OWK786407:OWL786408 PGG786407:PGH786408 PQC786407:PQD786408 PZY786407:PZZ786408 QJU786407:QJV786408 QTQ786407:QTR786408 RDM786407:RDN786408 RNI786407:RNJ786408 RXE786407:RXF786408 SHA786407:SHB786408 SQW786407:SQX786408 TAS786407:TAT786408 TKO786407:TKP786408 TUK786407:TUL786408 UEG786407:UEH786408 UOC786407:UOD786408 UXY786407:UXZ786408 VHU786407:VHV786408 VRQ786407:VRR786408 WBM786407:WBN786408 WLI786407:WLJ786408 WVE786407:WVF786408 I851943:J851944 IS851943:IT851944 SO851943:SP851944 ACK851943:ACL851944 AMG851943:AMH851944 AWC851943:AWD851944 BFY851943:BFZ851944 BPU851943:BPV851944 BZQ851943:BZR851944 CJM851943:CJN851944 CTI851943:CTJ851944 DDE851943:DDF851944 DNA851943:DNB851944 DWW851943:DWX851944 EGS851943:EGT851944 EQO851943:EQP851944 FAK851943:FAL851944 FKG851943:FKH851944 FUC851943:FUD851944 GDY851943:GDZ851944 GNU851943:GNV851944 GXQ851943:GXR851944 HHM851943:HHN851944 HRI851943:HRJ851944 IBE851943:IBF851944 ILA851943:ILB851944 IUW851943:IUX851944 JES851943:JET851944 JOO851943:JOP851944 JYK851943:JYL851944 KIG851943:KIH851944 KSC851943:KSD851944 LBY851943:LBZ851944 LLU851943:LLV851944 LVQ851943:LVR851944 MFM851943:MFN851944 MPI851943:MPJ851944 MZE851943:MZF851944 NJA851943:NJB851944 NSW851943:NSX851944 OCS851943:OCT851944 OMO851943:OMP851944 OWK851943:OWL851944 PGG851943:PGH851944 PQC851943:PQD851944 PZY851943:PZZ851944 QJU851943:QJV851944 QTQ851943:QTR851944 RDM851943:RDN851944 RNI851943:RNJ851944 RXE851943:RXF851944 SHA851943:SHB851944 SQW851943:SQX851944 TAS851943:TAT851944 TKO851943:TKP851944 TUK851943:TUL851944 UEG851943:UEH851944 UOC851943:UOD851944 UXY851943:UXZ851944 VHU851943:VHV851944 VRQ851943:VRR851944 WBM851943:WBN851944 WLI851943:WLJ851944 WVE851943:WVF851944 I917479:J917480 IS917479:IT917480 SO917479:SP917480 ACK917479:ACL917480 AMG917479:AMH917480 AWC917479:AWD917480 BFY917479:BFZ917480 BPU917479:BPV917480 BZQ917479:BZR917480 CJM917479:CJN917480 CTI917479:CTJ917480 DDE917479:DDF917480 DNA917479:DNB917480 DWW917479:DWX917480 EGS917479:EGT917480 EQO917479:EQP917480 FAK917479:FAL917480 FKG917479:FKH917480 FUC917479:FUD917480 GDY917479:GDZ917480 GNU917479:GNV917480 GXQ917479:GXR917480 HHM917479:HHN917480 HRI917479:HRJ917480 IBE917479:IBF917480 ILA917479:ILB917480 IUW917479:IUX917480 JES917479:JET917480 JOO917479:JOP917480 JYK917479:JYL917480 KIG917479:KIH917480 KSC917479:KSD917480 LBY917479:LBZ917480 LLU917479:LLV917480 LVQ917479:LVR917480 MFM917479:MFN917480 MPI917479:MPJ917480 MZE917479:MZF917480 NJA917479:NJB917480 NSW917479:NSX917480 OCS917479:OCT917480 OMO917479:OMP917480 OWK917479:OWL917480 PGG917479:PGH917480 PQC917479:PQD917480 PZY917479:PZZ917480 QJU917479:QJV917480 QTQ917479:QTR917480 RDM917479:RDN917480 RNI917479:RNJ917480 RXE917479:RXF917480 SHA917479:SHB917480 SQW917479:SQX917480 TAS917479:TAT917480 TKO917479:TKP917480 TUK917479:TUL917480 UEG917479:UEH917480 UOC917479:UOD917480 UXY917479:UXZ917480 VHU917479:VHV917480 VRQ917479:VRR917480 WBM917479:WBN917480 WLI917479:WLJ917480 WVE917479:WVF917480 I983015:J983016 IS983015:IT983016 SO983015:SP983016 ACK983015:ACL983016 AMG983015:AMH983016 AWC983015:AWD983016 BFY983015:BFZ983016 BPU983015:BPV983016 BZQ983015:BZR983016 CJM983015:CJN983016 CTI983015:CTJ983016 DDE983015:DDF983016 DNA983015:DNB983016 DWW983015:DWX983016 EGS983015:EGT983016 EQO983015:EQP983016 FAK983015:FAL983016 FKG983015:FKH983016 FUC983015:FUD983016 GDY983015:GDZ983016 GNU983015:GNV983016 GXQ983015:GXR983016 HHM983015:HHN983016 HRI983015:HRJ983016 IBE983015:IBF983016 ILA983015:ILB983016 IUW983015:IUX983016 JES983015:JET983016 JOO983015:JOP983016 JYK983015:JYL983016 KIG983015:KIH983016 KSC983015:KSD983016 LBY983015:LBZ983016 LLU983015:LLV983016 LVQ983015:LVR983016 MFM983015:MFN983016 MPI983015:MPJ983016 MZE983015:MZF983016 NJA983015:NJB983016 NSW983015:NSX983016 OCS983015:OCT983016 OMO983015:OMP983016 OWK983015:OWL983016 PGG983015:PGH983016 PQC983015:PQD983016 PZY983015:PZZ983016 QJU983015:QJV983016 QTQ983015:QTR983016 RDM983015:RDN983016 RNI983015:RNJ983016 RXE983015:RXF983016 SHA983015:SHB983016 SQW983015:SQX983016 TAS983015:TAT983016 TKO983015:TKP983016 TUK983015:TUL983016 UEG983015:UEH983016 UOC983015:UOD983016 UXY983015:UXZ983016 VHU983015:VHV983016 VRQ983015:VRR983016 WBM983015:WBN983016 WLI983015:WLJ983016 WVE983015:WVF983016 L65511:M65512 IV65511:IW65512 SR65511:SS65512 ACN65511:ACO65512 AMJ65511:AMK65512 AWF65511:AWG65512 BGB65511:BGC65512 BPX65511:BPY65512 BZT65511:BZU65512 CJP65511:CJQ65512 CTL65511:CTM65512 DDH65511:DDI65512 DND65511:DNE65512 DWZ65511:DXA65512 EGV65511:EGW65512 EQR65511:EQS65512 FAN65511:FAO65512 FKJ65511:FKK65512 FUF65511:FUG65512 GEB65511:GEC65512 GNX65511:GNY65512 GXT65511:GXU65512 HHP65511:HHQ65512 HRL65511:HRM65512 IBH65511:IBI65512 ILD65511:ILE65512 IUZ65511:IVA65512 JEV65511:JEW65512 JOR65511:JOS65512 JYN65511:JYO65512 KIJ65511:KIK65512 KSF65511:KSG65512 LCB65511:LCC65512 LLX65511:LLY65512 LVT65511:LVU65512 MFP65511:MFQ65512 MPL65511:MPM65512 MZH65511:MZI65512 NJD65511:NJE65512 NSZ65511:NTA65512 OCV65511:OCW65512 OMR65511:OMS65512 OWN65511:OWO65512 PGJ65511:PGK65512 PQF65511:PQG65512 QAB65511:QAC65512 QJX65511:QJY65512 QTT65511:QTU65512 RDP65511:RDQ65512 RNL65511:RNM65512 RXH65511:RXI65512 SHD65511:SHE65512 SQZ65511:SRA65512 TAV65511:TAW65512 TKR65511:TKS65512 TUN65511:TUO65512 UEJ65511:UEK65512 UOF65511:UOG65512 UYB65511:UYC65512 VHX65511:VHY65512 VRT65511:VRU65512 WBP65511:WBQ65512 WLL65511:WLM65512 WVH65511:WVI65512 L131047:M131048 IV131047:IW131048 SR131047:SS131048 ACN131047:ACO131048 AMJ131047:AMK131048 AWF131047:AWG131048 BGB131047:BGC131048 BPX131047:BPY131048 BZT131047:BZU131048 CJP131047:CJQ131048 CTL131047:CTM131048 DDH131047:DDI131048 DND131047:DNE131048 DWZ131047:DXA131048 EGV131047:EGW131048 EQR131047:EQS131048 FAN131047:FAO131048 FKJ131047:FKK131048 FUF131047:FUG131048 GEB131047:GEC131048 GNX131047:GNY131048 GXT131047:GXU131048 HHP131047:HHQ131048 HRL131047:HRM131048 IBH131047:IBI131048 ILD131047:ILE131048 IUZ131047:IVA131048 JEV131047:JEW131048 JOR131047:JOS131048 JYN131047:JYO131048 KIJ131047:KIK131048 KSF131047:KSG131048 LCB131047:LCC131048 LLX131047:LLY131048 LVT131047:LVU131048 MFP131047:MFQ131048 MPL131047:MPM131048 MZH131047:MZI131048 NJD131047:NJE131048 NSZ131047:NTA131048 OCV131047:OCW131048 OMR131047:OMS131048 OWN131047:OWO131048 PGJ131047:PGK131048 PQF131047:PQG131048 QAB131047:QAC131048 QJX131047:QJY131048 QTT131047:QTU131048 RDP131047:RDQ131048 RNL131047:RNM131048 RXH131047:RXI131048 SHD131047:SHE131048 SQZ131047:SRA131048 TAV131047:TAW131048 TKR131047:TKS131048 TUN131047:TUO131048 UEJ131047:UEK131048 UOF131047:UOG131048 UYB131047:UYC131048 VHX131047:VHY131048 VRT131047:VRU131048 WBP131047:WBQ131048 WLL131047:WLM131048 WVH131047:WVI131048 L196583:M196584 IV196583:IW196584 SR196583:SS196584 ACN196583:ACO196584 AMJ196583:AMK196584 AWF196583:AWG196584 BGB196583:BGC196584 BPX196583:BPY196584 BZT196583:BZU196584 CJP196583:CJQ196584 CTL196583:CTM196584 DDH196583:DDI196584 DND196583:DNE196584 DWZ196583:DXA196584 EGV196583:EGW196584 EQR196583:EQS196584 FAN196583:FAO196584 FKJ196583:FKK196584 FUF196583:FUG196584 GEB196583:GEC196584 GNX196583:GNY196584 GXT196583:GXU196584 HHP196583:HHQ196584 HRL196583:HRM196584 IBH196583:IBI196584 ILD196583:ILE196584 IUZ196583:IVA196584 JEV196583:JEW196584 JOR196583:JOS196584 JYN196583:JYO196584 KIJ196583:KIK196584 KSF196583:KSG196584 LCB196583:LCC196584 LLX196583:LLY196584 LVT196583:LVU196584 MFP196583:MFQ196584 MPL196583:MPM196584 MZH196583:MZI196584 NJD196583:NJE196584 NSZ196583:NTA196584 OCV196583:OCW196584 OMR196583:OMS196584 OWN196583:OWO196584 PGJ196583:PGK196584 PQF196583:PQG196584 QAB196583:QAC196584 QJX196583:QJY196584 QTT196583:QTU196584 RDP196583:RDQ196584 RNL196583:RNM196584 RXH196583:RXI196584 SHD196583:SHE196584 SQZ196583:SRA196584 TAV196583:TAW196584 TKR196583:TKS196584 TUN196583:TUO196584 UEJ196583:UEK196584 UOF196583:UOG196584 UYB196583:UYC196584 VHX196583:VHY196584 VRT196583:VRU196584 WBP196583:WBQ196584 WLL196583:WLM196584 WVH196583:WVI196584 L262119:M262120 IV262119:IW262120 SR262119:SS262120 ACN262119:ACO262120 AMJ262119:AMK262120 AWF262119:AWG262120 BGB262119:BGC262120 BPX262119:BPY262120 BZT262119:BZU262120 CJP262119:CJQ262120 CTL262119:CTM262120 DDH262119:DDI262120 DND262119:DNE262120 DWZ262119:DXA262120 EGV262119:EGW262120 EQR262119:EQS262120 FAN262119:FAO262120 FKJ262119:FKK262120 FUF262119:FUG262120 GEB262119:GEC262120 GNX262119:GNY262120 GXT262119:GXU262120 HHP262119:HHQ262120 HRL262119:HRM262120 IBH262119:IBI262120 ILD262119:ILE262120 IUZ262119:IVA262120 JEV262119:JEW262120 JOR262119:JOS262120 JYN262119:JYO262120 KIJ262119:KIK262120 KSF262119:KSG262120 LCB262119:LCC262120 LLX262119:LLY262120 LVT262119:LVU262120 MFP262119:MFQ262120 MPL262119:MPM262120 MZH262119:MZI262120 NJD262119:NJE262120 NSZ262119:NTA262120 OCV262119:OCW262120 OMR262119:OMS262120 OWN262119:OWO262120 PGJ262119:PGK262120 PQF262119:PQG262120 QAB262119:QAC262120 QJX262119:QJY262120 QTT262119:QTU262120 RDP262119:RDQ262120 RNL262119:RNM262120 RXH262119:RXI262120 SHD262119:SHE262120 SQZ262119:SRA262120 TAV262119:TAW262120 TKR262119:TKS262120 TUN262119:TUO262120 UEJ262119:UEK262120 UOF262119:UOG262120 UYB262119:UYC262120 VHX262119:VHY262120 VRT262119:VRU262120 WBP262119:WBQ262120 WLL262119:WLM262120 WVH262119:WVI262120 L327655:M327656 IV327655:IW327656 SR327655:SS327656 ACN327655:ACO327656 AMJ327655:AMK327656 AWF327655:AWG327656 BGB327655:BGC327656 BPX327655:BPY327656 BZT327655:BZU327656 CJP327655:CJQ327656 CTL327655:CTM327656 DDH327655:DDI327656 DND327655:DNE327656 DWZ327655:DXA327656 EGV327655:EGW327656 EQR327655:EQS327656 FAN327655:FAO327656 FKJ327655:FKK327656 FUF327655:FUG327656 GEB327655:GEC327656 GNX327655:GNY327656 GXT327655:GXU327656 HHP327655:HHQ327656 HRL327655:HRM327656 IBH327655:IBI327656 ILD327655:ILE327656 IUZ327655:IVA327656 JEV327655:JEW327656 JOR327655:JOS327656 JYN327655:JYO327656 KIJ327655:KIK327656 KSF327655:KSG327656 LCB327655:LCC327656 LLX327655:LLY327656 LVT327655:LVU327656 MFP327655:MFQ327656 MPL327655:MPM327656 MZH327655:MZI327656 NJD327655:NJE327656 NSZ327655:NTA327656 OCV327655:OCW327656 OMR327655:OMS327656 OWN327655:OWO327656 PGJ327655:PGK327656 PQF327655:PQG327656 QAB327655:QAC327656 QJX327655:QJY327656 QTT327655:QTU327656 RDP327655:RDQ327656 RNL327655:RNM327656 RXH327655:RXI327656 SHD327655:SHE327656 SQZ327655:SRA327656 TAV327655:TAW327656 TKR327655:TKS327656 TUN327655:TUO327656 UEJ327655:UEK327656 UOF327655:UOG327656 UYB327655:UYC327656 VHX327655:VHY327656 VRT327655:VRU327656 WBP327655:WBQ327656 WLL327655:WLM327656 WVH327655:WVI327656 L393191:M393192 IV393191:IW393192 SR393191:SS393192 ACN393191:ACO393192 AMJ393191:AMK393192 AWF393191:AWG393192 BGB393191:BGC393192 BPX393191:BPY393192 BZT393191:BZU393192 CJP393191:CJQ393192 CTL393191:CTM393192 DDH393191:DDI393192 DND393191:DNE393192 DWZ393191:DXA393192 EGV393191:EGW393192 EQR393191:EQS393192 FAN393191:FAO393192 FKJ393191:FKK393192 FUF393191:FUG393192 GEB393191:GEC393192 GNX393191:GNY393192 GXT393191:GXU393192 HHP393191:HHQ393192 HRL393191:HRM393192 IBH393191:IBI393192 ILD393191:ILE393192 IUZ393191:IVA393192 JEV393191:JEW393192 JOR393191:JOS393192 JYN393191:JYO393192 KIJ393191:KIK393192 KSF393191:KSG393192 LCB393191:LCC393192 LLX393191:LLY393192 LVT393191:LVU393192 MFP393191:MFQ393192 MPL393191:MPM393192 MZH393191:MZI393192 NJD393191:NJE393192 NSZ393191:NTA393192 OCV393191:OCW393192 OMR393191:OMS393192 OWN393191:OWO393192 PGJ393191:PGK393192 PQF393191:PQG393192 QAB393191:QAC393192 QJX393191:QJY393192 QTT393191:QTU393192 RDP393191:RDQ393192 RNL393191:RNM393192 RXH393191:RXI393192 SHD393191:SHE393192 SQZ393191:SRA393192 TAV393191:TAW393192 TKR393191:TKS393192 TUN393191:TUO393192 UEJ393191:UEK393192 UOF393191:UOG393192 UYB393191:UYC393192 VHX393191:VHY393192 VRT393191:VRU393192 WBP393191:WBQ393192 WLL393191:WLM393192 WVH393191:WVI393192 L458727:M458728 IV458727:IW458728 SR458727:SS458728 ACN458727:ACO458728 AMJ458727:AMK458728 AWF458727:AWG458728 BGB458727:BGC458728 BPX458727:BPY458728 BZT458727:BZU458728 CJP458727:CJQ458728 CTL458727:CTM458728 DDH458727:DDI458728 DND458727:DNE458728 DWZ458727:DXA458728 EGV458727:EGW458728 EQR458727:EQS458728 FAN458727:FAO458728 FKJ458727:FKK458728 FUF458727:FUG458728 GEB458727:GEC458728 GNX458727:GNY458728 GXT458727:GXU458728 HHP458727:HHQ458728 HRL458727:HRM458728 IBH458727:IBI458728 ILD458727:ILE458728 IUZ458727:IVA458728 JEV458727:JEW458728 JOR458727:JOS458728 JYN458727:JYO458728 KIJ458727:KIK458728 KSF458727:KSG458728 LCB458727:LCC458728 LLX458727:LLY458728 LVT458727:LVU458728 MFP458727:MFQ458728 MPL458727:MPM458728 MZH458727:MZI458728 NJD458727:NJE458728 NSZ458727:NTA458728 OCV458727:OCW458728 OMR458727:OMS458728 OWN458727:OWO458728 PGJ458727:PGK458728 PQF458727:PQG458728 QAB458727:QAC458728 QJX458727:QJY458728 QTT458727:QTU458728 RDP458727:RDQ458728 RNL458727:RNM458728 RXH458727:RXI458728 SHD458727:SHE458728 SQZ458727:SRA458728 TAV458727:TAW458728 TKR458727:TKS458728 TUN458727:TUO458728 UEJ458727:UEK458728 UOF458727:UOG458728 UYB458727:UYC458728 VHX458727:VHY458728 VRT458727:VRU458728 WBP458727:WBQ458728 WLL458727:WLM458728 WVH458727:WVI458728 L524263:M524264 IV524263:IW524264 SR524263:SS524264 ACN524263:ACO524264 AMJ524263:AMK524264 AWF524263:AWG524264 BGB524263:BGC524264 BPX524263:BPY524264 BZT524263:BZU524264 CJP524263:CJQ524264 CTL524263:CTM524264 DDH524263:DDI524264 DND524263:DNE524264 DWZ524263:DXA524264 EGV524263:EGW524264 EQR524263:EQS524264 FAN524263:FAO524264 FKJ524263:FKK524264 FUF524263:FUG524264 GEB524263:GEC524264 GNX524263:GNY524264 GXT524263:GXU524264 HHP524263:HHQ524264 HRL524263:HRM524264 IBH524263:IBI524264 ILD524263:ILE524264 IUZ524263:IVA524264 JEV524263:JEW524264 JOR524263:JOS524264 JYN524263:JYO524264 KIJ524263:KIK524264 KSF524263:KSG524264 LCB524263:LCC524264 LLX524263:LLY524264 LVT524263:LVU524264 MFP524263:MFQ524264 MPL524263:MPM524264 MZH524263:MZI524264 NJD524263:NJE524264 NSZ524263:NTA524264 OCV524263:OCW524264 OMR524263:OMS524264 OWN524263:OWO524264 PGJ524263:PGK524264 PQF524263:PQG524264 QAB524263:QAC524264 QJX524263:QJY524264 QTT524263:QTU524264 RDP524263:RDQ524264 RNL524263:RNM524264 RXH524263:RXI524264 SHD524263:SHE524264 SQZ524263:SRA524264 TAV524263:TAW524264 TKR524263:TKS524264 TUN524263:TUO524264 UEJ524263:UEK524264 UOF524263:UOG524264 UYB524263:UYC524264 VHX524263:VHY524264 VRT524263:VRU524264 WBP524263:WBQ524264 WLL524263:WLM524264 WVH524263:WVI524264 L589799:M589800 IV589799:IW589800 SR589799:SS589800 ACN589799:ACO589800 AMJ589799:AMK589800 AWF589799:AWG589800 BGB589799:BGC589800 BPX589799:BPY589800 BZT589799:BZU589800 CJP589799:CJQ589800 CTL589799:CTM589800 DDH589799:DDI589800 DND589799:DNE589800 DWZ589799:DXA589800 EGV589799:EGW589800 EQR589799:EQS589800 FAN589799:FAO589800 FKJ589799:FKK589800 FUF589799:FUG589800 GEB589799:GEC589800 GNX589799:GNY589800 GXT589799:GXU589800 HHP589799:HHQ589800 HRL589799:HRM589800 IBH589799:IBI589800 ILD589799:ILE589800 IUZ589799:IVA589800 JEV589799:JEW589800 JOR589799:JOS589800 JYN589799:JYO589800 KIJ589799:KIK589800 KSF589799:KSG589800 LCB589799:LCC589800 LLX589799:LLY589800 LVT589799:LVU589800 MFP589799:MFQ589800 MPL589799:MPM589800 MZH589799:MZI589800 NJD589799:NJE589800 NSZ589799:NTA589800 OCV589799:OCW589800 OMR589799:OMS589800 OWN589799:OWO589800 PGJ589799:PGK589800 PQF589799:PQG589800 QAB589799:QAC589800 QJX589799:QJY589800 QTT589799:QTU589800 RDP589799:RDQ589800 RNL589799:RNM589800 RXH589799:RXI589800 SHD589799:SHE589800 SQZ589799:SRA589800 TAV589799:TAW589800 TKR589799:TKS589800 TUN589799:TUO589800 UEJ589799:UEK589800 UOF589799:UOG589800 UYB589799:UYC589800 VHX589799:VHY589800 VRT589799:VRU589800 WBP589799:WBQ589800 WLL589799:WLM589800 WVH589799:WVI589800 L655335:M655336 IV655335:IW655336 SR655335:SS655336 ACN655335:ACO655336 AMJ655335:AMK655336 AWF655335:AWG655336 BGB655335:BGC655336 BPX655335:BPY655336 BZT655335:BZU655336 CJP655335:CJQ655336 CTL655335:CTM655336 DDH655335:DDI655336 DND655335:DNE655336 DWZ655335:DXA655336 EGV655335:EGW655336 EQR655335:EQS655336 FAN655335:FAO655336 FKJ655335:FKK655336 FUF655335:FUG655336 GEB655335:GEC655336 GNX655335:GNY655336 GXT655335:GXU655336 HHP655335:HHQ655336 HRL655335:HRM655336 IBH655335:IBI655336 ILD655335:ILE655336 IUZ655335:IVA655336 JEV655335:JEW655336 JOR655335:JOS655336 JYN655335:JYO655336 KIJ655335:KIK655336 KSF655335:KSG655336 LCB655335:LCC655336 LLX655335:LLY655336 LVT655335:LVU655336 MFP655335:MFQ655336 MPL655335:MPM655336 MZH655335:MZI655336 NJD655335:NJE655336 NSZ655335:NTA655336 OCV655335:OCW655336 OMR655335:OMS655336 OWN655335:OWO655336 PGJ655335:PGK655336 PQF655335:PQG655336 QAB655335:QAC655336 QJX655335:QJY655336 QTT655335:QTU655336 RDP655335:RDQ655336 RNL655335:RNM655336 RXH655335:RXI655336 SHD655335:SHE655336 SQZ655335:SRA655336 TAV655335:TAW655336 TKR655335:TKS655336 TUN655335:TUO655336 UEJ655335:UEK655336 UOF655335:UOG655336 UYB655335:UYC655336 VHX655335:VHY655336 VRT655335:VRU655336 WBP655335:WBQ655336 WLL655335:WLM655336 WVH655335:WVI655336 L720871:M720872 IV720871:IW720872 SR720871:SS720872 ACN720871:ACO720872 AMJ720871:AMK720872 AWF720871:AWG720872 BGB720871:BGC720872 BPX720871:BPY720872 BZT720871:BZU720872 CJP720871:CJQ720872 CTL720871:CTM720872 DDH720871:DDI720872 DND720871:DNE720872 DWZ720871:DXA720872 EGV720871:EGW720872 EQR720871:EQS720872 FAN720871:FAO720872 FKJ720871:FKK720872 FUF720871:FUG720872 GEB720871:GEC720872 GNX720871:GNY720872 GXT720871:GXU720872 HHP720871:HHQ720872 HRL720871:HRM720872 IBH720871:IBI720872 ILD720871:ILE720872 IUZ720871:IVA720872 JEV720871:JEW720872 JOR720871:JOS720872 JYN720871:JYO720872 KIJ720871:KIK720872 KSF720871:KSG720872 LCB720871:LCC720872 LLX720871:LLY720872 LVT720871:LVU720872 MFP720871:MFQ720872 MPL720871:MPM720872 MZH720871:MZI720872 NJD720871:NJE720872 NSZ720871:NTA720872 OCV720871:OCW720872 OMR720871:OMS720872 OWN720871:OWO720872 PGJ720871:PGK720872 PQF720871:PQG720872 QAB720871:QAC720872 QJX720871:QJY720872 QTT720871:QTU720872 RDP720871:RDQ720872 RNL720871:RNM720872 RXH720871:RXI720872 SHD720871:SHE720872 SQZ720871:SRA720872 TAV720871:TAW720872 TKR720871:TKS720872 TUN720871:TUO720872 UEJ720871:UEK720872 UOF720871:UOG720872 UYB720871:UYC720872 VHX720871:VHY720872 VRT720871:VRU720872 WBP720871:WBQ720872 WLL720871:WLM720872 WVH720871:WVI720872 L786407:M786408 IV786407:IW786408 SR786407:SS786408 ACN786407:ACO786408 AMJ786407:AMK786408 AWF786407:AWG786408 BGB786407:BGC786408 BPX786407:BPY786408 BZT786407:BZU786408 CJP786407:CJQ786408 CTL786407:CTM786408 DDH786407:DDI786408 DND786407:DNE786408 DWZ786407:DXA786408 EGV786407:EGW786408 EQR786407:EQS786408 FAN786407:FAO786408 FKJ786407:FKK786408 FUF786407:FUG786408 GEB786407:GEC786408 GNX786407:GNY786408 GXT786407:GXU786408 HHP786407:HHQ786408 HRL786407:HRM786408 IBH786407:IBI786408 ILD786407:ILE786408 IUZ786407:IVA786408 JEV786407:JEW786408 JOR786407:JOS786408 JYN786407:JYO786408 KIJ786407:KIK786408 KSF786407:KSG786408 LCB786407:LCC786408 LLX786407:LLY786408 LVT786407:LVU786408 MFP786407:MFQ786408 MPL786407:MPM786408 MZH786407:MZI786408 NJD786407:NJE786408 NSZ786407:NTA786408 OCV786407:OCW786408 OMR786407:OMS786408 OWN786407:OWO786408 PGJ786407:PGK786408 PQF786407:PQG786408 QAB786407:QAC786408 QJX786407:QJY786408 QTT786407:QTU786408 RDP786407:RDQ786408 RNL786407:RNM786408 RXH786407:RXI786408 SHD786407:SHE786408 SQZ786407:SRA786408 TAV786407:TAW786408 TKR786407:TKS786408 TUN786407:TUO786408 UEJ786407:UEK786408 UOF786407:UOG786408 UYB786407:UYC786408 VHX786407:VHY786408 VRT786407:VRU786408 WBP786407:WBQ786408 WLL786407:WLM786408 WVH786407:WVI786408 L851943:M851944 IV851943:IW851944 SR851943:SS851944 ACN851943:ACO851944 AMJ851943:AMK851944 AWF851943:AWG851944 BGB851943:BGC851944 BPX851943:BPY851944 BZT851943:BZU851944 CJP851943:CJQ851944 CTL851943:CTM851944 DDH851943:DDI851944 DND851943:DNE851944 DWZ851943:DXA851944 EGV851943:EGW851944 EQR851943:EQS851944 FAN851943:FAO851944 FKJ851943:FKK851944 FUF851943:FUG851944 GEB851943:GEC851944 GNX851943:GNY851944 GXT851943:GXU851944 HHP851943:HHQ851944 HRL851943:HRM851944 IBH851943:IBI851944 ILD851943:ILE851944 IUZ851943:IVA851944 JEV851943:JEW851944 JOR851943:JOS851944 JYN851943:JYO851944 KIJ851943:KIK851944 KSF851943:KSG851944 LCB851943:LCC851944 LLX851943:LLY851944 LVT851943:LVU851944 MFP851943:MFQ851944 MPL851943:MPM851944 MZH851943:MZI851944 NJD851943:NJE851944 NSZ851943:NTA851944 OCV851943:OCW851944 OMR851943:OMS851944 OWN851943:OWO851944 PGJ851943:PGK851944 PQF851943:PQG851944 QAB851943:QAC851944 QJX851943:QJY851944 QTT851943:QTU851944 RDP851943:RDQ851944 RNL851943:RNM851944 RXH851943:RXI851944 SHD851943:SHE851944 SQZ851943:SRA851944 TAV851943:TAW851944 TKR851943:TKS851944 TUN851943:TUO851944 UEJ851943:UEK851944 UOF851943:UOG851944 UYB851943:UYC851944 VHX851943:VHY851944 VRT851943:VRU851944 WBP851943:WBQ851944 WLL851943:WLM851944 WVH851943:WVI851944 L917479:M917480 IV917479:IW917480 SR917479:SS917480 ACN917479:ACO917480 AMJ917479:AMK917480 AWF917479:AWG917480 BGB917479:BGC917480 BPX917479:BPY917480 BZT917479:BZU917480 CJP917479:CJQ917480 CTL917479:CTM917480 DDH917479:DDI917480 DND917479:DNE917480 DWZ917479:DXA917480 EGV917479:EGW917480 EQR917479:EQS917480 FAN917479:FAO917480 FKJ917479:FKK917480 FUF917479:FUG917480 GEB917479:GEC917480 GNX917479:GNY917480 GXT917479:GXU917480 HHP917479:HHQ917480 HRL917479:HRM917480 IBH917479:IBI917480 ILD917479:ILE917480 IUZ917479:IVA917480 JEV917479:JEW917480 JOR917479:JOS917480 JYN917479:JYO917480 KIJ917479:KIK917480 KSF917479:KSG917480 LCB917479:LCC917480 LLX917479:LLY917480 LVT917479:LVU917480 MFP917479:MFQ917480 MPL917479:MPM917480 MZH917479:MZI917480 NJD917479:NJE917480 NSZ917479:NTA917480 OCV917479:OCW917480 OMR917479:OMS917480 OWN917479:OWO917480 PGJ917479:PGK917480 PQF917479:PQG917480 QAB917479:QAC917480 QJX917479:QJY917480 QTT917479:QTU917480 RDP917479:RDQ917480 RNL917479:RNM917480 RXH917479:RXI917480 SHD917479:SHE917480 SQZ917479:SRA917480 TAV917479:TAW917480 TKR917479:TKS917480 TUN917479:TUO917480 UEJ917479:UEK917480 UOF917479:UOG917480 UYB917479:UYC917480 VHX917479:VHY917480 VRT917479:VRU917480 WBP917479:WBQ917480 WLL917479:WLM917480 WVH917479:WVI917480 L983015:M983016 IV983015:IW983016 SR983015:SS983016 ACN983015:ACO983016 AMJ983015:AMK983016 AWF983015:AWG983016 BGB983015:BGC983016 BPX983015:BPY983016 BZT983015:BZU983016 CJP983015:CJQ983016 CTL983015:CTM983016 DDH983015:DDI983016 DND983015:DNE983016 DWZ983015:DXA983016 EGV983015:EGW983016 EQR983015:EQS983016 FAN983015:FAO983016 FKJ983015:FKK983016 FUF983015:FUG983016 GEB983015:GEC983016 GNX983015:GNY983016 GXT983015:GXU983016 HHP983015:HHQ983016 HRL983015:HRM983016 IBH983015:IBI983016 ILD983015:ILE983016 IUZ983015:IVA983016 JEV983015:JEW983016 JOR983015:JOS983016 JYN983015:JYO983016 KIJ983015:KIK983016 KSF983015:KSG983016 LCB983015:LCC983016 LLX983015:LLY983016 LVT983015:LVU983016 MFP983015:MFQ983016 MPL983015:MPM983016 MZH983015:MZI983016 NJD983015:NJE983016 NSZ983015:NTA983016 OCV983015:OCW983016 OMR983015:OMS983016 OWN983015:OWO983016 PGJ983015:PGK983016 PQF983015:PQG983016 QAB983015:QAC983016 QJX983015:QJY983016 QTT983015:QTU983016 RDP983015:RDQ983016 RNL983015:RNM983016 RXH983015:RXI983016 SHD983015:SHE983016 SQZ983015:SRA983016 TAV983015:TAW983016 TKR983015:TKS983016 TUN983015:TUO983016 UEJ983015:UEK983016 UOF983015:UOG983016 UYB983015:UYC983016 VHX983015:VHY983016 VRT983015:VRU983016 WBP983015:WBQ983016 WLL983015:WLM983016 WVH983015:WVI983016 WLI983021:WLJ983022 F65517:G65518 IP65517:IQ65518 SL65517:SM65518 ACH65517:ACI65518 AMD65517:AME65518 AVZ65517:AWA65518 BFV65517:BFW65518 BPR65517:BPS65518 BZN65517:BZO65518 CJJ65517:CJK65518 CTF65517:CTG65518 DDB65517:DDC65518 DMX65517:DMY65518 DWT65517:DWU65518 EGP65517:EGQ65518 EQL65517:EQM65518 FAH65517:FAI65518 FKD65517:FKE65518 FTZ65517:FUA65518 GDV65517:GDW65518 GNR65517:GNS65518 GXN65517:GXO65518 HHJ65517:HHK65518 HRF65517:HRG65518 IBB65517:IBC65518 IKX65517:IKY65518 IUT65517:IUU65518 JEP65517:JEQ65518 JOL65517:JOM65518 JYH65517:JYI65518 KID65517:KIE65518 KRZ65517:KSA65518 LBV65517:LBW65518 LLR65517:LLS65518 LVN65517:LVO65518 MFJ65517:MFK65518 MPF65517:MPG65518 MZB65517:MZC65518 NIX65517:NIY65518 NST65517:NSU65518 OCP65517:OCQ65518 OML65517:OMM65518 OWH65517:OWI65518 PGD65517:PGE65518 PPZ65517:PQA65518 PZV65517:PZW65518 QJR65517:QJS65518 QTN65517:QTO65518 RDJ65517:RDK65518 RNF65517:RNG65518 RXB65517:RXC65518 SGX65517:SGY65518 SQT65517:SQU65518 TAP65517:TAQ65518 TKL65517:TKM65518 TUH65517:TUI65518 UED65517:UEE65518 UNZ65517:UOA65518 UXV65517:UXW65518 VHR65517:VHS65518 VRN65517:VRO65518 WBJ65517:WBK65518 WLF65517:WLG65518 WVB65517:WVC65518 F131053:G131054 IP131053:IQ131054 SL131053:SM131054 ACH131053:ACI131054 AMD131053:AME131054 AVZ131053:AWA131054 BFV131053:BFW131054 BPR131053:BPS131054 BZN131053:BZO131054 CJJ131053:CJK131054 CTF131053:CTG131054 DDB131053:DDC131054 DMX131053:DMY131054 DWT131053:DWU131054 EGP131053:EGQ131054 EQL131053:EQM131054 FAH131053:FAI131054 FKD131053:FKE131054 FTZ131053:FUA131054 GDV131053:GDW131054 GNR131053:GNS131054 GXN131053:GXO131054 HHJ131053:HHK131054 HRF131053:HRG131054 IBB131053:IBC131054 IKX131053:IKY131054 IUT131053:IUU131054 JEP131053:JEQ131054 JOL131053:JOM131054 JYH131053:JYI131054 KID131053:KIE131054 KRZ131053:KSA131054 LBV131053:LBW131054 LLR131053:LLS131054 LVN131053:LVO131054 MFJ131053:MFK131054 MPF131053:MPG131054 MZB131053:MZC131054 NIX131053:NIY131054 NST131053:NSU131054 OCP131053:OCQ131054 OML131053:OMM131054 OWH131053:OWI131054 PGD131053:PGE131054 PPZ131053:PQA131054 PZV131053:PZW131054 QJR131053:QJS131054 QTN131053:QTO131054 RDJ131053:RDK131054 RNF131053:RNG131054 RXB131053:RXC131054 SGX131053:SGY131054 SQT131053:SQU131054 TAP131053:TAQ131054 TKL131053:TKM131054 TUH131053:TUI131054 UED131053:UEE131054 UNZ131053:UOA131054 UXV131053:UXW131054 VHR131053:VHS131054 VRN131053:VRO131054 WBJ131053:WBK131054 WLF131053:WLG131054 WVB131053:WVC131054 F196589:G196590 IP196589:IQ196590 SL196589:SM196590 ACH196589:ACI196590 AMD196589:AME196590 AVZ196589:AWA196590 BFV196589:BFW196590 BPR196589:BPS196590 BZN196589:BZO196590 CJJ196589:CJK196590 CTF196589:CTG196590 DDB196589:DDC196590 DMX196589:DMY196590 DWT196589:DWU196590 EGP196589:EGQ196590 EQL196589:EQM196590 FAH196589:FAI196590 FKD196589:FKE196590 FTZ196589:FUA196590 GDV196589:GDW196590 GNR196589:GNS196590 GXN196589:GXO196590 HHJ196589:HHK196590 HRF196589:HRG196590 IBB196589:IBC196590 IKX196589:IKY196590 IUT196589:IUU196590 JEP196589:JEQ196590 JOL196589:JOM196590 JYH196589:JYI196590 KID196589:KIE196590 KRZ196589:KSA196590 LBV196589:LBW196590 LLR196589:LLS196590 LVN196589:LVO196590 MFJ196589:MFK196590 MPF196589:MPG196590 MZB196589:MZC196590 NIX196589:NIY196590 NST196589:NSU196590 OCP196589:OCQ196590 OML196589:OMM196590 OWH196589:OWI196590 PGD196589:PGE196590 PPZ196589:PQA196590 PZV196589:PZW196590 QJR196589:QJS196590 QTN196589:QTO196590 RDJ196589:RDK196590 RNF196589:RNG196590 RXB196589:RXC196590 SGX196589:SGY196590 SQT196589:SQU196590 TAP196589:TAQ196590 TKL196589:TKM196590 TUH196589:TUI196590 UED196589:UEE196590 UNZ196589:UOA196590 UXV196589:UXW196590 VHR196589:VHS196590 VRN196589:VRO196590 WBJ196589:WBK196590 WLF196589:WLG196590 WVB196589:WVC196590 F262125:G262126 IP262125:IQ262126 SL262125:SM262126 ACH262125:ACI262126 AMD262125:AME262126 AVZ262125:AWA262126 BFV262125:BFW262126 BPR262125:BPS262126 BZN262125:BZO262126 CJJ262125:CJK262126 CTF262125:CTG262126 DDB262125:DDC262126 DMX262125:DMY262126 DWT262125:DWU262126 EGP262125:EGQ262126 EQL262125:EQM262126 FAH262125:FAI262126 FKD262125:FKE262126 FTZ262125:FUA262126 GDV262125:GDW262126 GNR262125:GNS262126 GXN262125:GXO262126 HHJ262125:HHK262126 HRF262125:HRG262126 IBB262125:IBC262126 IKX262125:IKY262126 IUT262125:IUU262126 JEP262125:JEQ262126 JOL262125:JOM262126 JYH262125:JYI262126 KID262125:KIE262126 KRZ262125:KSA262126 LBV262125:LBW262126 LLR262125:LLS262126 LVN262125:LVO262126 MFJ262125:MFK262126 MPF262125:MPG262126 MZB262125:MZC262126 NIX262125:NIY262126 NST262125:NSU262126 OCP262125:OCQ262126 OML262125:OMM262126 OWH262125:OWI262126 PGD262125:PGE262126 PPZ262125:PQA262126 PZV262125:PZW262126 QJR262125:QJS262126 QTN262125:QTO262126 RDJ262125:RDK262126 RNF262125:RNG262126 RXB262125:RXC262126 SGX262125:SGY262126 SQT262125:SQU262126 TAP262125:TAQ262126 TKL262125:TKM262126 TUH262125:TUI262126 UED262125:UEE262126 UNZ262125:UOA262126 UXV262125:UXW262126 VHR262125:VHS262126 VRN262125:VRO262126 WBJ262125:WBK262126 WLF262125:WLG262126 WVB262125:WVC262126 F327661:G327662 IP327661:IQ327662 SL327661:SM327662 ACH327661:ACI327662 AMD327661:AME327662 AVZ327661:AWA327662 BFV327661:BFW327662 BPR327661:BPS327662 BZN327661:BZO327662 CJJ327661:CJK327662 CTF327661:CTG327662 DDB327661:DDC327662 DMX327661:DMY327662 DWT327661:DWU327662 EGP327661:EGQ327662 EQL327661:EQM327662 FAH327661:FAI327662 FKD327661:FKE327662 FTZ327661:FUA327662 GDV327661:GDW327662 GNR327661:GNS327662 GXN327661:GXO327662 HHJ327661:HHK327662 HRF327661:HRG327662 IBB327661:IBC327662 IKX327661:IKY327662 IUT327661:IUU327662 JEP327661:JEQ327662 JOL327661:JOM327662 JYH327661:JYI327662 KID327661:KIE327662 KRZ327661:KSA327662 LBV327661:LBW327662 LLR327661:LLS327662 LVN327661:LVO327662 MFJ327661:MFK327662 MPF327661:MPG327662 MZB327661:MZC327662 NIX327661:NIY327662 NST327661:NSU327662 OCP327661:OCQ327662 OML327661:OMM327662 OWH327661:OWI327662 PGD327661:PGE327662 PPZ327661:PQA327662 PZV327661:PZW327662 QJR327661:QJS327662 QTN327661:QTO327662 RDJ327661:RDK327662 RNF327661:RNG327662 RXB327661:RXC327662 SGX327661:SGY327662 SQT327661:SQU327662 TAP327661:TAQ327662 TKL327661:TKM327662 TUH327661:TUI327662 UED327661:UEE327662 UNZ327661:UOA327662 UXV327661:UXW327662 VHR327661:VHS327662 VRN327661:VRO327662 WBJ327661:WBK327662 WLF327661:WLG327662 WVB327661:WVC327662 F393197:G393198 IP393197:IQ393198 SL393197:SM393198 ACH393197:ACI393198 AMD393197:AME393198 AVZ393197:AWA393198 BFV393197:BFW393198 BPR393197:BPS393198 BZN393197:BZO393198 CJJ393197:CJK393198 CTF393197:CTG393198 DDB393197:DDC393198 DMX393197:DMY393198 DWT393197:DWU393198 EGP393197:EGQ393198 EQL393197:EQM393198 FAH393197:FAI393198 FKD393197:FKE393198 FTZ393197:FUA393198 GDV393197:GDW393198 GNR393197:GNS393198 GXN393197:GXO393198 HHJ393197:HHK393198 HRF393197:HRG393198 IBB393197:IBC393198 IKX393197:IKY393198 IUT393197:IUU393198 JEP393197:JEQ393198 JOL393197:JOM393198 JYH393197:JYI393198 KID393197:KIE393198 KRZ393197:KSA393198 LBV393197:LBW393198 LLR393197:LLS393198 LVN393197:LVO393198 MFJ393197:MFK393198 MPF393197:MPG393198 MZB393197:MZC393198 NIX393197:NIY393198 NST393197:NSU393198 OCP393197:OCQ393198 OML393197:OMM393198 OWH393197:OWI393198 PGD393197:PGE393198 PPZ393197:PQA393198 PZV393197:PZW393198 QJR393197:QJS393198 QTN393197:QTO393198 RDJ393197:RDK393198 RNF393197:RNG393198 RXB393197:RXC393198 SGX393197:SGY393198 SQT393197:SQU393198 TAP393197:TAQ393198 TKL393197:TKM393198 TUH393197:TUI393198 UED393197:UEE393198 UNZ393197:UOA393198 UXV393197:UXW393198 VHR393197:VHS393198 VRN393197:VRO393198 WBJ393197:WBK393198 WLF393197:WLG393198 WVB393197:WVC393198 F458733:G458734 IP458733:IQ458734 SL458733:SM458734 ACH458733:ACI458734 AMD458733:AME458734 AVZ458733:AWA458734 BFV458733:BFW458734 BPR458733:BPS458734 BZN458733:BZO458734 CJJ458733:CJK458734 CTF458733:CTG458734 DDB458733:DDC458734 DMX458733:DMY458734 DWT458733:DWU458734 EGP458733:EGQ458734 EQL458733:EQM458734 FAH458733:FAI458734 FKD458733:FKE458734 FTZ458733:FUA458734 GDV458733:GDW458734 GNR458733:GNS458734 GXN458733:GXO458734 HHJ458733:HHK458734 HRF458733:HRG458734 IBB458733:IBC458734 IKX458733:IKY458734 IUT458733:IUU458734 JEP458733:JEQ458734 JOL458733:JOM458734 JYH458733:JYI458734 KID458733:KIE458734 KRZ458733:KSA458734 LBV458733:LBW458734 LLR458733:LLS458734 LVN458733:LVO458734 MFJ458733:MFK458734 MPF458733:MPG458734 MZB458733:MZC458734 NIX458733:NIY458734 NST458733:NSU458734 OCP458733:OCQ458734 OML458733:OMM458734 OWH458733:OWI458734 PGD458733:PGE458734 PPZ458733:PQA458734 PZV458733:PZW458734 QJR458733:QJS458734 QTN458733:QTO458734 RDJ458733:RDK458734 RNF458733:RNG458734 RXB458733:RXC458734 SGX458733:SGY458734 SQT458733:SQU458734 TAP458733:TAQ458734 TKL458733:TKM458734 TUH458733:TUI458734 UED458733:UEE458734 UNZ458733:UOA458734 UXV458733:UXW458734 VHR458733:VHS458734 VRN458733:VRO458734 WBJ458733:WBK458734 WLF458733:WLG458734 WVB458733:WVC458734 F524269:G524270 IP524269:IQ524270 SL524269:SM524270 ACH524269:ACI524270 AMD524269:AME524270 AVZ524269:AWA524270 BFV524269:BFW524270 BPR524269:BPS524270 BZN524269:BZO524270 CJJ524269:CJK524270 CTF524269:CTG524270 DDB524269:DDC524270 DMX524269:DMY524270 DWT524269:DWU524270 EGP524269:EGQ524270 EQL524269:EQM524270 FAH524269:FAI524270 FKD524269:FKE524270 FTZ524269:FUA524270 GDV524269:GDW524270 GNR524269:GNS524270 GXN524269:GXO524270 HHJ524269:HHK524270 HRF524269:HRG524270 IBB524269:IBC524270 IKX524269:IKY524270 IUT524269:IUU524270 JEP524269:JEQ524270 JOL524269:JOM524270 JYH524269:JYI524270 KID524269:KIE524270 KRZ524269:KSA524270 LBV524269:LBW524270 LLR524269:LLS524270 LVN524269:LVO524270 MFJ524269:MFK524270 MPF524269:MPG524270 MZB524269:MZC524270 NIX524269:NIY524270 NST524269:NSU524270 OCP524269:OCQ524270 OML524269:OMM524270 OWH524269:OWI524270 PGD524269:PGE524270 PPZ524269:PQA524270 PZV524269:PZW524270 QJR524269:QJS524270 QTN524269:QTO524270 RDJ524269:RDK524270 RNF524269:RNG524270 RXB524269:RXC524270 SGX524269:SGY524270 SQT524269:SQU524270 TAP524269:TAQ524270 TKL524269:TKM524270 TUH524269:TUI524270 UED524269:UEE524270 UNZ524269:UOA524270 UXV524269:UXW524270 VHR524269:VHS524270 VRN524269:VRO524270 WBJ524269:WBK524270 WLF524269:WLG524270 WVB524269:WVC524270 F589805:G589806 IP589805:IQ589806 SL589805:SM589806 ACH589805:ACI589806 AMD589805:AME589806 AVZ589805:AWA589806 BFV589805:BFW589806 BPR589805:BPS589806 BZN589805:BZO589806 CJJ589805:CJK589806 CTF589805:CTG589806 DDB589805:DDC589806 DMX589805:DMY589806 DWT589805:DWU589806 EGP589805:EGQ589806 EQL589805:EQM589806 FAH589805:FAI589806 FKD589805:FKE589806 FTZ589805:FUA589806 GDV589805:GDW589806 GNR589805:GNS589806 GXN589805:GXO589806 HHJ589805:HHK589806 HRF589805:HRG589806 IBB589805:IBC589806 IKX589805:IKY589806 IUT589805:IUU589806 JEP589805:JEQ589806 JOL589805:JOM589806 JYH589805:JYI589806 KID589805:KIE589806 KRZ589805:KSA589806 LBV589805:LBW589806 LLR589805:LLS589806 LVN589805:LVO589806 MFJ589805:MFK589806 MPF589805:MPG589806 MZB589805:MZC589806 NIX589805:NIY589806 NST589805:NSU589806 OCP589805:OCQ589806 OML589805:OMM589806 OWH589805:OWI589806 PGD589805:PGE589806 PPZ589805:PQA589806 PZV589805:PZW589806 QJR589805:QJS589806 QTN589805:QTO589806 RDJ589805:RDK589806 RNF589805:RNG589806 RXB589805:RXC589806 SGX589805:SGY589806 SQT589805:SQU589806 TAP589805:TAQ589806 TKL589805:TKM589806 TUH589805:TUI589806 UED589805:UEE589806 UNZ589805:UOA589806 UXV589805:UXW589806 VHR589805:VHS589806 VRN589805:VRO589806 WBJ589805:WBK589806 WLF589805:WLG589806 WVB589805:WVC589806 F655341:G655342 IP655341:IQ655342 SL655341:SM655342 ACH655341:ACI655342 AMD655341:AME655342 AVZ655341:AWA655342 BFV655341:BFW655342 BPR655341:BPS655342 BZN655341:BZO655342 CJJ655341:CJK655342 CTF655341:CTG655342 DDB655341:DDC655342 DMX655341:DMY655342 DWT655341:DWU655342 EGP655341:EGQ655342 EQL655341:EQM655342 FAH655341:FAI655342 FKD655341:FKE655342 FTZ655341:FUA655342 GDV655341:GDW655342 GNR655341:GNS655342 GXN655341:GXO655342 HHJ655341:HHK655342 HRF655341:HRG655342 IBB655341:IBC655342 IKX655341:IKY655342 IUT655341:IUU655342 JEP655341:JEQ655342 JOL655341:JOM655342 JYH655341:JYI655342 KID655341:KIE655342 KRZ655341:KSA655342 LBV655341:LBW655342 LLR655341:LLS655342 LVN655341:LVO655342 MFJ655341:MFK655342 MPF655341:MPG655342 MZB655341:MZC655342 NIX655341:NIY655342 NST655341:NSU655342 OCP655341:OCQ655342 OML655341:OMM655342 OWH655341:OWI655342 PGD655341:PGE655342 PPZ655341:PQA655342 PZV655341:PZW655342 QJR655341:QJS655342 QTN655341:QTO655342 RDJ655341:RDK655342 RNF655341:RNG655342 RXB655341:RXC655342 SGX655341:SGY655342 SQT655341:SQU655342 TAP655341:TAQ655342 TKL655341:TKM655342 TUH655341:TUI655342 UED655341:UEE655342 UNZ655341:UOA655342 UXV655341:UXW655342 VHR655341:VHS655342 VRN655341:VRO655342 WBJ655341:WBK655342 WLF655341:WLG655342 WVB655341:WVC655342 F720877:G720878 IP720877:IQ720878 SL720877:SM720878 ACH720877:ACI720878 AMD720877:AME720878 AVZ720877:AWA720878 BFV720877:BFW720878 BPR720877:BPS720878 BZN720877:BZO720878 CJJ720877:CJK720878 CTF720877:CTG720878 DDB720877:DDC720878 DMX720877:DMY720878 DWT720877:DWU720878 EGP720877:EGQ720878 EQL720877:EQM720878 FAH720877:FAI720878 FKD720877:FKE720878 FTZ720877:FUA720878 GDV720877:GDW720878 GNR720877:GNS720878 GXN720877:GXO720878 HHJ720877:HHK720878 HRF720877:HRG720878 IBB720877:IBC720878 IKX720877:IKY720878 IUT720877:IUU720878 JEP720877:JEQ720878 JOL720877:JOM720878 JYH720877:JYI720878 KID720877:KIE720878 KRZ720877:KSA720878 LBV720877:LBW720878 LLR720877:LLS720878 LVN720877:LVO720878 MFJ720877:MFK720878 MPF720877:MPG720878 MZB720877:MZC720878 NIX720877:NIY720878 NST720877:NSU720878 OCP720877:OCQ720878 OML720877:OMM720878 OWH720877:OWI720878 PGD720877:PGE720878 PPZ720877:PQA720878 PZV720877:PZW720878 QJR720877:QJS720878 QTN720877:QTO720878 RDJ720877:RDK720878 RNF720877:RNG720878 RXB720877:RXC720878 SGX720877:SGY720878 SQT720877:SQU720878 TAP720877:TAQ720878 TKL720877:TKM720878 TUH720877:TUI720878 UED720877:UEE720878 UNZ720877:UOA720878 UXV720877:UXW720878 VHR720877:VHS720878 VRN720877:VRO720878 WBJ720877:WBK720878 WLF720877:WLG720878 WVB720877:WVC720878 F786413:G786414 IP786413:IQ786414 SL786413:SM786414 ACH786413:ACI786414 AMD786413:AME786414 AVZ786413:AWA786414 BFV786413:BFW786414 BPR786413:BPS786414 BZN786413:BZO786414 CJJ786413:CJK786414 CTF786413:CTG786414 DDB786413:DDC786414 DMX786413:DMY786414 DWT786413:DWU786414 EGP786413:EGQ786414 EQL786413:EQM786414 FAH786413:FAI786414 FKD786413:FKE786414 FTZ786413:FUA786414 GDV786413:GDW786414 GNR786413:GNS786414 GXN786413:GXO786414 HHJ786413:HHK786414 HRF786413:HRG786414 IBB786413:IBC786414 IKX786413:IKY786414 IUT786413:IUU786414 JEP786413:JEQ786414 JOL786413:JOM786414 JYH786413:JYI786414 KID786413:KIE786414 KRZ786413:KSA786414 LBV786413:LBW786414 LLR786413:LLS786414 LVN786413:LVO786414 MFJ786413:MFK786414 MPF786413:MPG786414 MZB786413:MZC786414 NIX786413:NIY786414 NST786413:NSU786414 OCP786413:OCQ786414 OML786413:OMM786414 OWH786413:OWI786414 PGD786413:PGE786414 PPZ786413:PQA786414 PZV786413:PZW786414 QJR786413:QJS786414 QTN786413:QTO786414 RDJ786413:RDK786414 RNF786413:RNG786414 RXB786413:RXC786414 SGX786413:SGY786414 SQT786413:SQU786414 TAP786413:TAQ786414 TKL786413:TKM786414 TUH786413:TUI786414 UED786413:UEE786414 UNZ786413:UOA786414 UXV786413:UXW786414 VHR786413:VHS786414 VRN786413:VRO786414 WBJ786413:WBK786414 WLF786413:WLG786414 WVB786413:WVC786414 F851949:G851950 IP851949:IQ851950 SL851949:SM851950 ACH851949:ACI851950 AMD851949:AME851950 AVZ851949:AWA851950 BFV851949:BFW851950 BPR851949:BPS851950 BZN851949:BZO851950 CJJ851949:CJK851950 CTF851949:CTG851950 DDB851949:DDC851950 DMX851949:DMY851950 DWT851949:DWU851950 EGP851949:EGQ851950 EQL851949:EQM851950 FAH851949:FAI851950 FKD851949:FKE851950 FTZ851949:FUA851950 GDV851949:GDW851950 GNR851949:GNS851950 GXN851949:GXO851950 HHJ851949:HHK851950 HRF851949:HRG851950 IBB851949:IBC851950 IKX851949:IKY851950 IUT851949:IUU851950 JEP851949:JEQ851950 JOL851949:JOM851950 JYH851949:JYI851950 KID851949:KIE851950 KRZ851949:KSA851950 LBV851949:LBW851950 LLR851949:LLS851950 LVN851949:LVO851950 MFJ851949:MFK851950 MPF851949:MPG851950 MZB851949:MZC851950 NIX851949:NIY851950 NST851949:NSU851950 OCP851949:OCQ851950 OML851949:OMM851950 OWH851949:OWI851950 PGD851949:PGE851950 PPZ851949:PQA851950 PZV851949:PZW851950 QJR851949:QJS851950 QTN851949:QTO851950 RDJ851949:RDK851950 RNF851949:RNG851950 RXB851949:RXC851950 SGX851949:SGY851950 SQT851949:SQU851950 TAP851949:TAQ851950 TKL851949:TKM851950 TUH851949:TUI851950 UED851949:UEE851950 UNZ851949:UOA851950 UXV851949:UXW851950 VHR851949:VHS851950 VRN851949:VRO851950 WBJ851949:WBK851950 WLF851949:WLG851950 WVB851949:WVC851950 F917485:G917486 IP917485:IQ917486 SL917485:SM917486 ACH917485:ACI917486 AMD917485:AME917486 AVZ917485:AWA917486 BFV917485:BFW917486 BPR917485:BPS917486 BZN917485:BZO917486 CJJ917485:CJK917486 CTF917485:CTG917486 DDB917485:DDC917486 DMX917485:DMY917486 DWT917485:DWU917486 EGP917485:EGQ917486 EQL917485:EQM917486 FAH917485:FAI917486 FKD917485:FKE917486 FTZ917485:FUA917486 GDV917485:GDW917486 GNR917485:GNS917486 GXN917485:GXO917486 HHJ917485:HHK917486 HRF917485:HRG917486 IBB917485:IBC917486 IKX917485:IKY917486 IUT917485:IUU917486 JEP917485:JEQ917486 JOL917485:JOM917486 JYH917485:JYI917486 KID917485:KIE917486 KRZ917485:KSA917486 LBV917485:LBW917486 LLR917485:LLS917486 LVN917485:LVO917486 MFJ917485:MFK917486 MPF917485:MPG917486 MZB917485:MZC917486 NIX917485:NIY917486 NST917485:NSU917486 OCP917485:OCQ917486 OML917485:OMM917486 OWH917485:OWI917486 PGD917485:PGE917486 PPZ917485:PQA917486 PZV917485:PZW917486 QJR917485:QJS917486 QTN917485:QTO917486 RDJ917485:RDK917486 RNF917485:RNG917486 RXB917485:RXC917486 SGX917485:SGY917486 SQT917485:SQU917486 TAP917485:TAQ917486 TKL917485:TKM917486 TUH917485:TUI917486 UED917485:UEE917486 UNZ917485:UOA917486 UXV917485:UXW917486 VHR917485:VHS917486 VRN917485:VRO917486 WBJ917485:WBK917486 WLF917485:WLG917486 WVB917485:WVC917486 F983021:G983022 IP983021:IQ983022 SL983021:SM983022 ACH983021:ACI983022 AMD983021:AME983022 AVZ983021:AWA983022 BFV983021:BFW983022 BPR983021:BPS983022 BZN983021:BZO983022 CJJ983021:CJK983022 CTF983021:CTG983022 DDB983021:DDC983022 DMX983021:DMY983022 DWT983021:DWU983022 EGP983021:EGQ983022 EQL983021:EQM983022 FAH983021:FAI983022 FKD983021:FKE983022 FTZ983021:FUA983022 GDV983021:GDW983022 GNR983021:GNS983022 GXN983021:GXO983022 HHJ983021:HHK983022 HRF983021:HRG983022 IBB983021:IBC983022 IKX983021:IKY983022 IUT983021:IUU983022 JEP983021:JEQ983022 JOL983021:JOM983022 JYH983021:JYI983022 KID983021:KIE983022 KRZ983021:KSA983022 LBV983021:LBW983022 LLR983021:LLS983022 LVN983021:LVO983022 MFJ983021:MFK983022 MPF983021:MPG983022 MZB983021:MZC983022 NIX983021:NIY983022 NST983021:NSU983022 OCP983021:OCQ983022 OML983021:OMM983022 OWH983021:OWI983022 PGD983021:PGE983022 PPZ983021:PQA983022 PZV983021:PZW983022 QJR983021:QJS983022 QTN983021:QTO983022 RDJ983021:RDK983022 RNF983021:RNG983022 RXB983021:RXC983022 SGX983021:SGY983022 SQT983021:SQU983022 TAP983021:TAQ983022 TKL983021:TKM983022 TUH983021:TUI983022 UED983021:UEE983022 UNZ983021:UOA983022 UXV983021:UXW983022 VHR983021:VHS983022 VRN983021:VRO983022 WBJ983021:WBK983022 WLF983021:WLG983022 WVB983021:WVC983022 I65517:J65518 IS65517:IT65518 SO65517:SP65518 ACK65517:ACL65518 AMG65517:AMH65518 AWC65517:AWD65518 BFY65517:BFZ65518 BPU65517:BPV65518 BZQ65517:BZR65518 CJM65517:CJN65518 CTI65517:CTJ65518 DDE65517:DDF65518 DNA65517:DNB65518 DWW65517:DWX65518 EGS65517:EGT65518 EQO65517:EQP65518 FAK65517:FAL65518 FKG65517:FKH65518 FUC65517:FUD65518 GDY65517:GDZ65518 GNU65517:GNV65518 GXQ65517:GXR65518 HHM65517:HHN65518 HRI65517:HRJ65518 IBE65517:IBF65518 ILA65517:ILB65518 IUW65517:IUX65518 JES65517:JET65518 JOO65517:JOP65518 JYK65517:JYL65518 KIG65517:KIH65518 KSC65517:KSD65518 LBY65517:LBZ65518 LLU65517:LLV65518 LVQ65517:LVR65518 MFM65517:MFN65518 MPI65517:MPJ65518 MZE65517:MZF65518 NJA65517:NJB65518 NSW65517:NSX65518 OCS65517:OCT65518 OMO65517:OMP65518 OWK65517:OWL65518 PGG65517:PGH65518 PQC65517:PQD65518 PZY65517:PZZ65518 QJU65517:QJV65518 QTQ65517:QTR65518 RDM65517:RDN65518 RNI65517:RNJ65518 RXE65517:RXF65518 SHA65517:SHB65518 SQW65517:SQX65518 TAS65517:TAT65518 TKO65517:TKP65518 TUK65517:TUL65518 UEG65517:UEH65518 UOC65517:UOD65518 UXY65517:UXZ65518 VHU65517:VHV65518 VRQ65517:VRR65518 WBM65517:WBN65518 WLI65517:WLJ65518 WVE65517:WVF65518 I131053:J131054 IS131053:IT131054 SO131053:SP131054 ACK131053:ACL131054 AMG131053:AMH131054 AWC131053:AWD131054 BFY131053:BFZ131054 BPU131053:BPV131054 BZQ131053:BZR131054 CJM131053:CJN131054 CTI131053:CTJ131054 DDE131053:DDF131054 DNA131053:DNB131054 DWW131053:DWX131054 EGS131053:EGT131054 EQO131053:EQP131054 FAK131053:FAL131054 FKG131053:FKH131054 FUC131053:FUD131054 GDY131053:GDZ131054 GNU131053:GNV131054 GXQ131053:GXR131054 HHM131053:HHN131054 HRI131053:HRJ131054 IBE131053:IBF131054 ILA131053:ILB131054 IUW131053:IUX131054 JES131053:JET131054 JOO131053:JOP131054 JYK131053:JYL131054 KIG131053:KIH131054 KSC131053:KSD131054 LBY131053:LBZ131054 LLU131053:LLV131054 LVQ131053:LVR131054 MFM131053:MFN131054 MPI131053:MPJ131054 MZE131053:MZF131054 NJA131053:NJB131054 NSW131053:NSX131054 OCS131053:OCT131054 OMO131053:OMP131054 OWK131053:OWL131054 PGG131053:PGH131054 PQC131053:PQD131054 PZY131053:PZZ131054 QJU131053:QJV131054 QTQ131053:QTR131054 RDM131053:RDN131054 RNI131053:RNJ131054 RXE131053:RXF131054 SHA131053:SHB131054 SQW131053:SQX131054 TAS131053:TAT131054 TKO131053:TKP131054 TUK131053:TUL131054 UEG131053:UEH131054 UOC131053:UOD131054 UXY131053:UXZ131054 VHU131053:VHV131054 VRQ131053:VRR131054 WBM131053:WBN131054 WLI131053:WLJ131054 WVE131053:WVF131054 I196589:J196590 IS196589:IT196590 SO196589:SP196590 ACK196589:ACL196590 AMG196589:AMH196590 AWC196589:AWD196590 BFY196589:BFZ196590 BPU196589:BPV196590 BZQ196589:BZR196590 CJM196589:CJN196590 CTI196589:CTJ196590 DDE196589:DDF196590 DNA196589:DNB196590 DWW196589:DWX196590 EGS196589:EGT196590 EQO196589:EQP196590 FAK196589:FAL196590 FKG196589:FKH196590 FUC196589:FUD196590 GDY196589:GDZ196590 GNU196589:GNV196590 GXQ196589:GXR196590 HHM196589:HHN196590 HRI196589:HRJ196590 IBE196589:IBF196590 ILA196589:ILB196590 IUW196589:IUX196590 JES196589:JET196590 JOO196589:JOP196590 JYK196589:JYL196590 KIG196589:KIH196590 KSC196589:KSD196590 LBY196589:LBZ196590 LLU196589:LLV196590 LVQ196589:LVR196590 MFM196589:MFN196590 MPI196589:MPJ196590 MZE196589:MZF196590 NJA196589:NJB196590 NSW196589:NSX196590 OCS196589:OCT196590 OMO196589:OMP196590 OWK196589:OWL196590 PGG196589:PGH196590 PQC196589:PQD196590 PZY196589:PZZ196590 QJU196589:QJV196590 QTQ196589:QTR196590 RDM196589:RDN196590 RNI196589:RNJ196590 RXE196589:RXF196590 SHA196589:SHB196590 SQW196589:SQX196590 TAS196589:TAT196590 TKO196589:TKP196590 TUK196589:TUL196590 UEG196589:UEH196590 UOC196589:UOD196590 UXY196589:UXZ196590 VHU196589:VHV196590 VRQ196589:VRR196590 WBM196589:WBN196590 WLI196589:WLJ196590 WVE196589:WVF196590 I262125:J262126 IS262125:IT262126 SO262125:SP262126 ACK262125:ACL262126 AMG262125:AMH262126 AWC262125:AWD262126 BFY262125:BFZ262126 BPU262125:BPV262126 BZQ262125:BZR262126 CJM262125:CJN262126 CTI262125:CTJ262126 DDE262125:DDF262126 DNA262125:DNB262126 DWW262125:DWX262126 EGS262125:EGT262126 EQO262125:EQP262126 FAK262125:FAL262126 FKG262125:FKH262126 FUC262125:FUD262126 GDY262125:GDZ262126 GNU262125:GNV262126 GXQ262125:GXR262126 HHM262125:HHN262126 HRI262125:HRJ262126 IBE262125:IBF262126 ILA262125:ILB262126 IUW262125:IUX262126 JES262125:JET262126 JOO262125:JOP262126 JYK262125:JYL262126 KIG262125:KIH262126 KSC262125:KSD262126 LBY262125:LBZ262126 LLU262125:LLV262126 LVQ262125:LVR262126 MFM262125:MFN262126 MPI262125:MPJ262126 MZE262125:MZF262126 NJA262125:NJB262126 NSW262125:NSX262126 OCS262125:OCT262126 OMO262125:OMP262126 OWK262125:OWL262126 PGG262125:PGH262126 PQC262125:PQD262126 PZY262125:PZZ262126 QJU262125:QJV262126 QTQ262125:QTR262126 RDM262125:RDN262126 RNI262125:RNJ262126 RXE262125:RXF262126 SHA262125:SHB262126 SQW262125:SQX262126 TAS262125:TAT262126 TKO262125:TKP262126 TUK262125:TUL262126 UEG262125:UEH262126 UOC262125:UOD262126 UXY262125:UXZ262126 VHU262125:VHV262126 VRQ262125:VRR262126 WBM262125:WBN262126 WLI262125:WLJ262126 WVE262125:WVF262126 I327661:J327662 IS327661:IT327662 SO327661:SP327662 ACK327661:ACL327662 AMG327661:AMH327662 AWC327661:AWD327662 BFY327661:BFZ327662 BPU327661:BPV327662 BZQ327661:BZR327662 CJM327661:CJN327662 CTI327661:CTJ327662 DDE327661:DDF327662 DNA327661:DNB327662 DWW327661:DWX327662 EGS327661:EGT327662 EQO327661:EQP327662 FAK327661:FAL327662 FKG327661:FKH327662 FUC327661:FUD327662 GDY327661:GDZ327662 GNU327661:GNV327662 GXQ327661:GXR327662 HHM327661:HHN327662 HRI327661:HRJ327662 IBE327661:IBF327662 ILA327661:ILB327662 IUW327661:IUX327662 JES327661:JET327662 JOO327661:JOP327662 JYK327661:JYL327662 KIG327661:KIH327662 KSC327661:KSD327662 LBY327661:LBZ327662 LLU327661:LLV327662 LVQ327661:LVR327662 MFM327661:MFN327662 MPI327661:MPJ327662 MZE327661:MZF327662 NJA327661:NJB327662 NSW327661:NSX327662 OCS327661:OCT327662 OMO327661:OMP327662 OWK327661:OWL327662 PGG327661:PGH327662 PQC327661:PQD327662 PZY327661:PZZ327662 QJU327661:QJV327662 QTQ327661:QTR327662 RDM327661:RDN327662 RNI327661:RNJ327662 RXE327661:RXF327662 SHA327661:SHB327662 SQW327661:SQX327662 TAS327661:TAT327662 TKO327661:TKP327662 TUK327661:TUL327662 UEG327661:UEH327662 UOC327661:UOD327662 UXY327661:UXZ327662 VHU327661:VHV327662 VRQ327661:VRR327662 WBM327661:WBN327662 WLI327661:WLJ327662 WVE327661:WVF327662 I393197:J393198 IS393197:IT393198 SO393197:SP393198 ACK393197:ACL393198 AMG393197:AMH393198 AWC393197:AWD393198 BFY393197:BFZ393198 BPU393197:BPV393198 BZQ393197:BZR393198 CJM393197:CJN393198 CTI393197:CTJ393198 DDE393197:DDF393198 DNA393197:DNB393198 DWW393197:DWX393198 EGS393197:EGT393198 EQO393197:EQP393198 FAK393197:FAL393198 FKG393197:FKH393198 FUC393197:FUD393198 GDY393197:GDZ393198 GNU393197:GNV393198 GXQ393197:GXR393198 HHM393197:HHN393198 HRI393197:HRJ393198 IBE393197:IBF393198 ILA393197:ILB393198 IUW393197:IUX393198 JES393197:JET393198 JOO393197:JOP393198 JYK393197:JYL393198 KIG393197:KIH393198 KSC393197:KSD393198 LBY393197:LBZ393198 LLU393197:LLV393198 LVQ393197:LVR393198 MFM393197:MFN393198 MPI393197:MPJ393198 MZE393197:MZF393198 NJA393197:NJB393198 NSW393197:NSX393198 OCS393197:OCT393198 OMO393197:OMP393198 OWK393197:OWL393198 PGG393197:PGH393198 PQC393197:PQD393198 PZY393197:PZZ393198 QJU393197:QJV393198 QTQ393197:QTR393198 RDM393197:RDN393198 RNI393197:RNJ393198 RXE393197:RXF393198 SHA393197:SHB393198 SQW393197:SQX393198 TAS393197:TAT393198 TKO393197:TKP393198 TUK393197:TUL393198 UEG393197:UEH393198 UOC393197:UOD393198 UXY393197:UXZ393198 VHU393197:VHV393198 VRQ393197:VRR393198 WBM393197:WBN393198 WLI393197:WLJ393198 WVE393197:WVF393198 I458733:J458734 IS458733:IT458734 SO458733:SP458734 ACK458733:ACL458734 AMG458733:AMH458734 AWC458733:AWD458734 BFY458733:BFZ458734 BPU458733:BPV458734 BZQ458733:BZR458734 CJM458733:CJN458734 CTI458733:CTJ458734 DDE458733:DDF458734 DNA458733:DNB458734 DWW458733:DWX458734 EGS458733:EGT458734 EQO458733:EQP458734 FAK458733:FAL458734 FKG458733:FKH458734 FUC458733:FUD458734 GDY458733:GDZ458734 GNU458733:GNV458734 GXQ458733:GXR458734 HHM458733:HHN458734 HRI458733:HRJ458734 IBE458733:IBF458734 ILA458733:ILB458734 IUW458733:IUX458734 JES458733:JET458734 JOO458733:JOP458734 JYK458733:JYL458734 KIG458733:KIH458734 KSC458733:KSD458734 LBY458733:LBZ458734 LLU458733:LLV458734 LVQ458733:LVR458734 MFM458733:MFN458734 MPI458733:MPJ458734 MZE458733:MZF458734 NJA458733:NJB458734 NSW458733:NSX458734 OCS458733:OCT458734 OMO458733:OMP458734 OWK458733:OWL458734 PGG458733:PGH458734 PQC458733:PQD458734 PZY458733:PZZ458734 QJU458733:QJV458734 QTQ458733:QTR458734 RDM458733:RDN458734 RNI458733:RNJ458734 RXE458733:RXF458734 SHA458733:SHB458734 SQW458733:SQX458734 TAS458733:TAT458734 TKO458733:TKP458734 TUK458733:TUL458734 UEG458733:UEH458734 UOC458733:UOD458734 UXY458733:UXZ458734 VHU458733:VHV458734 VRQ458733:VRR458734 WBM458733:WBN458734 WLI458733:WLJ458734 WVE458733:WVF458734 I524269:J524270 IS524269:IT524270 SO524269:SP524270 ACK524269:ACL524270 AMG524269:AMH524270 AWC524269:AWD524270 BFY524269:BFZ524270 BPU524269:BPV524270 BZQ524269:BZR524270 CJM524269:CJN524270 CTI524269:CTJ524270 DDE524269:DDF524270 DNA524269:DNB524270 DWW524269:DWX524270 EGS524269:EGT524270 EQO524269:EQP524270 FAK524269:FAL524270 FKG524269:FKH524270 FUC524269:FUD524270 GDY524269:GDZ524270 GNU524269:GNV524270 GXQ524269:GXR524270 HHM524269:HHN524270 HRI524269:HRJ524270 IBE524269:IBF524270 ILA524269:ILB524270 IUW524269:IUX524270 JES524269:JET524270 JOO524269:JOP524270 JYK524269:JYL524270 KIG524269:KIH524270 KSC524269:KSD524270 LBY524269:LBZ524270 LLU524269:LLV524270 LVQ524269:LVR524270 MFM524269:MFN524270 MPI524269:MPJ524270 MZE524269:MZF524270 NJA524269:NJB524270 NSW524269:NSX524270 OCS524269:OCT524270 OMO524269:OMP524270 OWK524269:OWL524270 PGG524269:PGH524270 PQC524269:PQD524270 PZY524269:PZZ524270 QJU524269:QJV524270 QTQ524269:QTR524270 RDM524269:RDN524270 RNI524269:RNJ524270 RXE524269:RXF524270 SHA524269:SHB524270 SQW524269:SQX524270 TAS524269:TAT524270 TKO524269:TKP524270 TUK524269:TUL524270 UEG524269:UEH524270 UOC524269:UOD524270 UXY524269:UXZ524270 VHU524269:VHV524270 VRQ524269:VRR524270 WBM524269:WBN524270 WLI524269:WLJ524270 WVE524269:WVF524270 I589805:J589806 IS589805:IT589806 SO589805:SP589806 ACK589805:ACL589806 AMG589805:AMH589806 AWC589805:AWD589806 BFY589805:BFZ589806 BPU589805:BPV589806 BZQ589805:BZR589806 CJM589805:CJN589806 CTI589805:CTJ589806 DDE589805:DDF589806 DNA589805:DNB589806 DWW589805:DWX589806 EGS589805:EGT589806 EQO589805:EQP589806 FAK589805:FAL589806 FKG589805:FKH589806 FUC589805:FUD589806 GDY589805:GDZ589806 GNU589805:GNV589806 GXQ589805:GXR589806 HHM589805:HHN589806 HRI589805:HRJ589806 IBE589805:IBF589806 ILA589805:ILB589806 IUW589805:IUX589806 JES589805:JET589806 JOO589805:JOP589806 JYK589805:JYL589806 KIG589805:KIH589806 KSC589805:KSD589806 LBY589805:LBZ589806 LLU589805:LLV589806 LVQ589805:LVR589806 MFM589805:MFN589806 MPI589805:MPJ589806 MZE589805:MZF589806 NJA589805:NJB589806 NSW589805:NSX589806 OCS589805:OCT589806 OMO589805:OMP589806 OWK589805:OWL589806 PGG589805:PGH589806 PQC589805:PQD589806 PZY589805:PZZ589806 QJU589805:QJV589806 QTQ589805:QTR589806 RDM589805:RDN589806 RNI589805:RNJ589806 RXE589805:RXF589806 SHA589805:SHB589806 SQW589805:SQX589806 TAS589805:TAT589806 TKO589805:TKP589806 TUK589805:TUL589806 UEG589805:UEH589806 UOC589805:UOD589806 UXY589805:UXZ589806 VHU589805:VHV589806 VRQ589805:VRR589806 WBM589805:WBN589806 WLI589805:WLJ589806 WVE589805:WVF589806 I655341:J655342 IS655341:IT655342 SO655341:SP655342 ACK655341:ACL655342 AMG655341:AMH655342 AWC655341:AWD655342 BFY655341:BFZ655342 BPU655341:BPV655342 BZQ655341:BZR655342 CJM655341:CJN655342 CTI655341:CTJ655342 DDE655341:DDF655342 DNA655341:DNB655342 DWW655341:DWX655342 EGS655341:EGT655342 EQO655341:EQP655342 FAK655341:FAL655342 FKG655341:FKH655342 FUC655341:FUD655342 GDY655341:GDZ655342 GNU655341:GNV655342 GXQ655341:GXR655342 HHM655341:HHN655342 HRI655341:HRJ655342 IBE655341:IBF655342 ILA655341:ILB655342 IUW655341:IUX655342 JES655341:JET655342 JOO655341:JOP655342 JYK655341:JYL655342 KIG655341:KIH655342 KSC655341:KSD655342 LBY655341:LBZ655342 LLU655341:LLV655342 LVQ655341:LVR655342 MFM655341:MFN655342 MPI655341:MPJ655342 MZE655341:MZF655342 NJA655341:NJB655342 NSW655341:NSX655342 OCS655341:OCT655342 OMO655341:OMP655342 OWK655341:OWL655342 PGG655341:PGH655342 PQC655341:PQD655342 PZY655341:PZZ655342 QJU655341:QJV655342 QTQ655341:QTR655342 RDM655341:RDN655342 RNI655341:RNJ655342 RXE655341:RXF655342 SHA655341:SHB655342 SQW655341:SQX655342 TAS655341:TAT655342 TKO655341:TKP655342 TUK655341:TUL655342 UEG655341:UEH655342 UOC655341:UOD655342 UXY655341:UXZ655342 VHU655341:VHV655342 VRQ655341:VRR655342 WBM655341:WBN655342 WLI655341:WLJ655342 WVE655341:WVF655342 I720877:J720878 IS720877:IT720878 SO720877:SP720878 ACK720877:ACL720878 AMG720877:AMH720878 AWC720877:AWD720878 BFY720877:BFZ720878 BPU720877:BPV720878 BZQ720877:BZR720878 CJM720877:CJN720878 CTI720877:CTJ720878 DDE720877:DDF720878 DNA720877:DNB720878 DWW720877:DWX720878 EGS720877:EGT720878 EQO720877:EQP720878 FAK720877:FAL720878 FKG720877:FKH720878 FUC720877:FUD720878 GDY720877:GDZ720878 GNU720877:GNV720878 GXQ720877:GXR720878 HHM720877:HHN720878 HRI720877:HRJ720878 IBE720877:IBF720878 ILA720877:ILB720878 IUW720877:IUX720878 JES720877:JET720878 JOO720877:JOP720878 JYK720877:JYL720878 KIG720877:KIH720878 KSC720877:KSD720878 LBY720877:LBZ720878 LLU720877:LLV720878 LVQ720877:LVR720878 MFM720877:MFN720878 MPI720877:MPJ720878 MZE720877:MZF720878 NJA720877:NJB720878 NSW720877:NSX720878 OCS720877:OCT720878 OMO720877:OMP720878 OWK720877:OWL720878 PGG720877:PGH720878 PQC720877:PQD720878 PZY720877:PZZ720878 QJU720877:QJV720878 QTQ720877:QTR720878 RDM720877:RDN720878 RNI720877:RNJ720878 RXE720877:RXF720878 SHA720877:SHB720878 SQW720877:SQX720878 TAS720877:TAT720878 TKO720877:TKP720878 TUK720877:TUL720878 UEG720877:UEH720878 UOC720877:UOD720878 UXY720877:UXZ720878 VHU720877:VHV720878 VRQ720877:VRR720878 WBM720877:WBN720878 WLI720877:WLJ720878 WVE720877:WVF720878 I786413:J786414 IS786413:IT786414 SO786413:SP786414 ACK786413:ACL786414 AMG786413:AMH786414 AWC786413:AWD786414 BFY786413:BFZ786414 BPU786413:BPV786414 BZQ786413:BZR786414 CJM786413:CJN786414 CTI786413:CTJ786414 DDE786413:DDF786414 DNA786413:DNB786414 DWW786413:DWX786414 EGS786413:EGT786414 EQO786413:EQP786414 FAK786413:FAL786414 FKG786413:FKH786414 FUC786413:FUD786414 GDY786413:GDZ786414 GNU786413:GNV786414 GXQ786413:GXR786414 HHM786413:HHN786414 HRI786413:HRJ786414 IBE786413:IBF786414 ILA786413:ILB786414 IUW786413:IUX786414 JES786413:JET786414 JOO786413:JOP786414 JYK786413:JYL786414 KIG786413:KIH786414 KSC786413:KSD786414 LBY786413:LBZ786414 LLU786413:LLV786414 LVQ786413:LVR786414 MFM786413:MFN786414 MPI786413:MPJ786414 MZE786413:MZF786414 NJA786413:NJB786414 NSW786413:NSX786414 OCS786413:OCT786414 OMO786413:OMP786414 OWK786413:OWL786414 PGG786413:PGH786414 PQC786413:PQD786414 PZY786413:PZZ786414 QJU786413:QJV786414 QTQ786413:QTR786414 RDM786413:RDN786414 RNI786413:RNJ786414 RXE786413:RXF786414 SHA786413:SHB786414 SQW786413:SQX786414 TAS786413:TAT786414 TKO786413:TKP786414 TUK786413:TUL786414 UEG786413:UEH786414 UOC786413:UOD786414 UXY786413:UXZ786414 VHU786413:VHV786414 VRQ786413:VRR786414 WBM786413:WBN786414 WLI786413:WLJ786414 WVE786413:WVF786414 I851949:J851950 IS851949:IT851950 SO851949:SP851950 ACK851949:ACL851950 AMG851949:AMH851950 AWC851949:AWD851950 BFY851949:BFZ851950 BPU851949:BPV851950 BZQ851949:BZR851950 CJM851949:CJN851950 CTI851949:CTJ851950 DDE851949:DDF851950 DNA851949:DNB851950 DWW851949:DWX851950 EGS851949:EGT851950 EQO851949:EQP851950 FAK851949:FAL851950 FKG851949:FKH851950 FUC851949:FUD851950 GDY851949:GDZ851950 GNU851949:GNV851950 GXQ851949:GXR851950 HHM851949:HHN851950 HRI851949:HRJ851950 IBE851949:IBF851950 ILA851949:ILB851950 IUW851949:IUX851950 JES851949:JET851950 JOO851949:JOP851950 JYK851949:JYL851950 KIG851949:KIH851950 KSC851949:KSD851950 LBY851949:LBZ851950 LLU851949:LLV851950 LVQ851949:LVR851950 MFM851949:MFN851950 MPI851949:MPJ851950 MZE851949:MZF851950 NJA851949:NJB851950 NSW851949:NSX851950 OCS851949:OCT851950 OMO851949:OMP851950 OWK851949:OWL851950 PGG851949:PGH851950 PQC851949:PQD851950 PZY851949:PZZ851950 QJU851949:QJV851950 QTQ851949:QTR851950 RDM851949:RDN851950 RNI851949:RNJ851950 RXE851949:RXF851950 SHA851949:SHB851950 SQW851949:SQX851950 TAS851949:TAT851950 TKO851949:TKP851950 TUK851949:TUL851950 UEG851949:UEH851950 UOC851949:UOD851950 UXY851949:UXZ851950 VHU851949:VHV851950 VRQ851949:VRR851950 WBM851949:WBN851950 WLI851949:WLJ851950 WVE851949:WVF851950 I917485:J917486 IS917485:IT917486 SO917485:SP917486 ACK917485:ACL917486 AMG917485:AMH917486 AWC917485:AWD917486 BFY917485:BFZ917486 BPU917485:BPV917486 BZQ917485:BZR917486 CJM917485:CJN917486 CTI917485:CTJ917486 DDE917485:DDF917486 DNA917485:DNB917486 DWW917485:DWX917486 EGS917485:EGT917486 EQO917485:EQP917486 FAK917485:FAL917486 FKG917485:FKH917486 FUC917485:FUD917486 GDY917485:GDZ917486 GNU917485:GNV917486 GXQ917485:GXR917486 HHM917485:HHN917486 HRI917485:HRJ917486 IBE917485:IBF917486 ILA917485:ILB917486 IUW917485:IUX917486 JES917485:JET917486 JOO917485:JOP917486 JYK917485:JYL917486 KIG917485:KIH917486 KSC917485:KSD917486 LBY917485:LBZ917486 LLU917485:LLV917486 LVQ917485:LVR917486 MFM917485:MFN917486 MPI917485:MPJ917486 MZE917485:MZF917486 NJA917485:NJB917486 NSW917485:NSX917486 OCS917485:OCT917486 OMO917485:OMP917486 OWK917485:OWL917486 PGG917485:PGH917486 PQC917485:PQD917486 PZY917485:PZZ917486 QJU917485:QJV917486 QTQ917485:QTR917486 RDM917485:RDN917486 RNI917485:RNJ917486 RXE917485:RXF917486 SHA917485:SHB917486 SQW917485:SQX917486 TAS917485:TAT917486 TKO917485:TKP917486 TUK917485:TUL917486 UEG917485:UEH917486 UOC917485:UOD917486 UXY917485:UXZ917486 VHU917485:VHV917486 VRQ917485:VRR917486 WBM917485:WBN917486 WLI917485:WLJ917486 WVE917485:WVF917486 I983021:J983022 IS983021:IT983022 SO983021:SP983022 ACK983021:ACL983022 AMG983021:AMH983022 AWC983021:AWD983022 BFY983021:BFZ983022 BPU983021:BPV983022 BZQ983021:BZR983022 CJM983021:CJN983022 CTI983021:CTJ983022 DDE983021:DDF983022 DNA983021:DNB983022 DWW983021:DWX983022 EGS983021:EGT983022 EQO983021:EQP983022 FAK983021:FAL983022 FKG983021:FKH983022 FUC983021:FUD983022 GDY983021:GDZ983022 GNU983021:GNV983022 GXQ983021:GXR983022 HHM983021:HHN983022 HRI983021:HRJ983022 IBE983021:IBF983022 ILA983021:ILB983022 IUW983021:IUX983022 JES983021:JET983022 JOO983021:JOP983022 JYK983021:JYL983022 KIG983021:KIH983022 KSC983021:KSD983022 LBY983021:LBZ983022 LLU983021:LLV983022 LVQ983021:LVR983022 MFM983021:MFN983022 MPI983021:MPJ983022 MZE983021:MZF983022 NJA983021:NJB983022 NSW983021:NSX983022 OCS983021:OCT983022 OMO983021:OMP983022 OWK983021:OWL983022 PGG983021:PGH983022 PQC983021:PQD983022 PZY983021:PZZ983022 QJU983021:QJV983022 QTQ983021:QTR983022 RDM983021:RDN983022 RNI983021:RNJ983022 RXE983021:RXF983022 SHA983021:SHB983022 SQW983021:SQX983022 TAS983021:TAT983022 TKO983021:TKP983022 TUK983021:TUL983022 UEG983021:UEH983022 UOC983021:UOD983022 UXY983021:UXZ983022 VHU983021:VHV983022 VRQ983021:VRR983022 IV8:IW9 ACN8:ACO9 I8:J8 WVE8:WVF9 WLI8:WLJ9 WBM8:WBN9 VRQ8:VRR9 VHU8:VHV9 UXY8:UXZ9 UOC8:UOD9 UEG8:UEH9 TUK8:TUL9 TKO8:TKP9 TAS8:TAT9 SQW8:SQX9 SHA8:SHB9 RXE8:RXF9 RNI8:RNJ9 RDM8:RDN9 QTQ8:QTR9 QJU8:QJV9 PZY8:PZZ9 PQC8:PQD9 PGG8:PGH9 OWK8:OWL9 OMO8:OMP9 OCS8:OCT9 NSW8:NSX9 NJA8:NJB9 MZE8:MZF9 MPI8:MPJ9 MFM8:MFN9 LVQ8:LVR9 LLU8:LLV9 LBY8:LBZ9 KSC8:KSD9 KIG8:KIH9 JYK8:JYL9 JOO8:JOP9 JES8:JET9 IUW8:IUX9 ILA8:ILB9 IBE8:IBF9 HRI8:HRJ9 HHM8:HHN9 GXQ8:GXR9 GNU8:GNV9 GDY8:GDZ9 FUC8:FUD9 FKG8:FKH9 FAK8:FAL9 EQO8:EQP9 EGS8:EGT9 DWW8:DWX9 DNA8:DNB9 DDE8:DDF9 CTI8:CTJ9 CJM8:CJN9 BZQ8:BZR9 BPU8:BPV9 BFY8:BFZ9 AWC8:AWD9 AMG8:AMH9 ACK8:ACL9 SO8:SP9 IS8:IT9 SR8:SS9 WVB8:WVC9 WLF8:WLG9 WBJ8:WBK9 VRN8:VRO9 VHR8:VHS9 UXV8:UXW9 UNZ8:UOA9 UED8:UEE9 TUH8:TUI9 TKL8:TKM9 TAP8:TAQ9 SQT8:SQU9 SGX8:SGY9 RXB8:RXC9 RNF8:RNG9 RDJ8:RDK9 QTN8:QTO9 QJR8:QJS9 PZV8:PZW9 PPZ8:PQA9 PGD8:PGE9 OWH8:OWI9 OML8:OMM9 OCP8:OCQ9 NST8:NSU9 NIX8:NIY9 MZB8:MZC9 MPF8:MPG9 MFJ8:MFK9 LVN8:LVO9 LLR8:LLS9 LBV8:LBW9 KRZ8:KSA9 KID8:KIE9 JYH8:JYI9 JOL8:JOM9 JEP8:JEQ9 IUT8:IUU9 IKX8:IKY9 IBB8:IBC9 HRF8:HRG9 HHJ8:HHK9 GXN8:GXO9 GNR8:GNS9 GDV8:GDW9 FTZ8:FUA9 FKD8:FKE9 FAH8:FAI9 EQL8:EQM9 EGP8:EGQ9 DWT8:DWU9 DMX8:DMY9 DDB8:DDC9 CTF8:CTG9 CJJ8:CJK9 BZN8:BZO9 BPR8:BPS9 BFV8:BFW9 AVZ8:AWA9 AMD8:AME9 ACH8:ACI9 SL8:SM9 IP8:IQ9 WVH8:WVI9 WLL8:WLM9 WBP8:WBQ9 VRT8:VRU9 VHX8:VHY9 UYB8:UYC9 UOF8:UOG9 UEJ8:UEK9 TUN8:TUO9 TKR8:TKS9 TAV8:TAW9 SQZ8:SRA9 SHD8:SHE9 RXH8:RXI9 RNL8:RNM9 RDP8:RDQ9 QTT8:QTU9 QJX8:QJY9 QAB8:QAC9 PQF8:PQG9 PGJ8:PGK9 OWN8:OWO9 OMR8:OMS9 OCV8:OCW9 NSZ8:NTA9 NJD8:NJE9 MZH8:MZI9 MPL8:MPM9 MFP8:MFQ9 LVT8:LVU9 LLX8:LLY9 LCB8:LCC9 KSF8:KSG9 KIJ8:KIK9 JYN8:JYO9 JOR8:JOS9 JEV8:JEW9 IUZ8:IVA9 ILD8:ILE9 IBH8:IBI9 HRL8:HRM9 HHP8:HHQ9 GXT8:GXU9 GNX8:GNY9 GEB8:GEC9 FUF8:FUG9 FKJ8:FKK9 FAN8:FAO9 EQR8:EQS9 EGV8:EGW9 DWZ8:DXA9 DND8:DNE9 DDH8:DDI9 CTL8:CTM9 CJP8:CJQ9 BZT8:BZU9 BPX8:BPY9 BGB8:BGC9 AWF8:AWG9 AMJ8:AMK9 O131053:P131054 O196589:P196590 O262125:P262126 O327661:P327662 O393197:P393198 O458733:P458734 O524269:P524270 O589805:P589806 O655341:P655342 O720877:P720878 O786413:P786414 O851949:P851950 O917485:P917486 O983021:P983022 O65511:P65512 O131047:P131048 O196583:P196584 O262119:P262120 O327655:P327656 O393191:P393192 O458727:P458728 O524263:P524264 O589799:P589800 O655335:P655336 O720871:P720872 O786407:P786408 O851943:P851944 O917479:P917480 O983015:P983016 O65517:P65518 R131053:S131054 R196589:S196590 R262125:S262126 R327661:S327662 R393197:S393198 R458733:S458734 R524269:S524270 R589805:S589806 R655341:S655342 R720877:S720878 R786413:S786414 R851949:S851950 R917485:S917486 R983021:S983022 R65511:S65512 R131047:S131048 R196583:S196584 R262119:S262120 R327655:S327656 R393191:S393192 R458727:S458728 R524263:S524264 R589799:S589800 R655335:S655336 R720871:S720872 R786407:S786408 R851943:S851944 R917479:S917480 R983015:S983016 R65517:S65518 F8:G8 L8:M9"/>
    <dataValidation allowBlank="1" showErrorMessage="1" prompt="Sólo para Instituciones PRIVADAS." sqref="O8:S10"/>
  </dataValidations>
  <printOptions horizontalCentered="1" verticalCentered="1"/>
  <pageMargins left="0.15748031496062992" right="0.15748031496062992" top="0.78740157480314965" bottom="0.59055118110236227" header="0.31496062992125984" footer="0.23622047244094491"/>
  <pageSetup scale="89" orientation="landscape" r:id="rId1"/>
  <headerFooter>
    <oddFooter>&amp;R&amp;"Malgun Gothic,Negrita Cursiva"&amp;9Educación Preescolar&amp;"Malgun Gothic,Cursiva", página 3 de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18</vt:i4>
      </vt:variant>
    </vt:vector>
  </HeadingPairs>
  <TitlesOfParts>
    <vt:vector size="28" baseType="lpstr">
      <vt:lpstr>preesc-sin codig</vt:lpstr>
      <vt:lpstr>Códigos Portada</vt:lpstr>
      <vt:lpstr>Red cuido</vt:lpstr>
      <vt:lpstr>Portada 1-con Código Presup.</vt:lpstr>
      <vt:lpstr>Portada 2-sin Código Presup.</vt:lpstr>
      <vt:lpstr>Portada 3-Red de Cuido</vt:lpstr>
      <vt:lpstr>CUADRO 1</vt:lpstr>
      <vt:lpstr>CUADRO 2</vt:lpstr>
      <vt:lpstr>CUADRO 3</vt:lpstr>
      <vt:lpstr>CUADRO 4</vt:lpstr>
      <vt:lpstr>'CUADRO 1'!Área_de_impresión</vt:lpstr>
      <vt:lpstr>'CUADRO 2'!Área_de_impresión</vt:lpstr>
      <vt:lpstr>'CUADRO 3'!Área_de_impresión</vt:lpstr>
      <vt:lpstr>'CUADRO 4'!Área_de_impresión</vt:lpstr>
      <vt:lpstr>'Portada 1-con Código Presup.'!Área_de_impresión</vt:lpstr>
      <vt:lpstr>'Portada 2-sin Código Presup.'!Área_de_impresión</vt:lpstr>
      <vt:lpstr>'Portada 3-Red de Cuido'!Área_de_impresión</vt:lpstr>
      <vt:lpstr>'Red cuido'!Área_de_impresión</vt:lpstr>
      <vt:lpstr>'preesc-sin codig'!BaseDeDatos</vt:lpstr>
      <vt:lpstr>codigos</vt:lpstr>
      <vt:lpstr>codigos_red</vt:lpstr>
      <vt:lpstr>datos</vt:lpstr>
      <vt:lpstr>datos_red</vt:lpstr>
      <vt:lpstr>lista</vt:lpstr>
      <vt:lpstr>'CUADRO 1'!OLE_LINK2</vt:lpstr>
      <vt:lpstr>privadas</vt:lpstr>
      <vt:lpstr>red</vt:lpstr>
      <vt:lpstr>secuenc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dbrenes</dc:creator>
  <cp:lastModifiedBy>Departamento Análisis Estadístico</cp:lastModifiedBy>
  <cp:lastPrinted>2020-08-04T03:54:26Z</cp:lastPrinted>
  <dcterms:created xsi:type="dcterms:W3CDTF">2011-05-27T17:11:21Z</dcterms:created>
  <dcterms:modified xsi:type="dcterms:W3CDTF">2020-08-06T18:25:05Z</dcterms:modified>
</cp:coreProperties>
</file>