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wmckoy\Desktop\"/>
    </mc:Choice>
  </mc:AlternateContent>
  <bookViews>
    <workbookView xWindow="0" yWindow="0" windowWidth="24000" windowHeight="9735"/>
  </bookViews>
  <sheets>
    <sheet name="Liquidación General Int y Ext." sheetId="1" r:id="rId1"/>
  </sheets>
  <externalReferences>
    <externalReference r:id="rId2"/>
  </externalReferences>
  <definedNames>
    <definedName name="_xlnm._FilterDatabase" localSheetId="0" hidden="1">'Liquidación General Int y Ext.'!$A$9:$AC$838</definedName>
    <definedName name="programa">[1]Datos!$A$3:$A$15</definedName>
    <definedName name="_xlnm.Print_Titles" localSheetId="0">'Liquidación General Int y Ext.'!$1:$9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838" i="1" l="1"/>
  <c r="Y838" i="1"/>
  <c r="X838" i="1"/>
  <c r="W838" i="1"/>
  <c r="V838" i="1"/>
  <c r="U838" i="1"/>
  <c r="T838" i="1"/>
  <c r="S838" i="1"/>
  <c r="R838" i="1"/>
  <c r="Q838" i="1"/>
  <c r="P838" i="1"/>
  <c r="O838" i="1"/>
  <c r="N838" i="1"/>
  <c r="M838" i="1"/>
  <c r="L838" i="1"/>
  <c r="K838" i="1"/>
  <c r="J838" i="1"/>
  <c r="AB837" i="1"/>
  <c r="AA837" i="1"/>
  <c r="AB836" i="1"/>
  <c r="AA836" i="1"/>
  <c r="AB835" i="1"/>
  <c r="AA835" i="1"/>
  <c r="AB834" i="1"/>
  <c r="AA834" i="1"/>
  <c r="AB833" i="1"/>
  <c r="AA833" i="1"/>
  <c r="Z832" i="1"/>
  <c r="Y832" i="1"/>
  <c r="X832" i="1"/>
  <c r="W832" i="1"/>
  <c r="V832" i="1"/>
  <c r="U832" i="1"/>
  <c r="T832" i="1"/>
  <c r="S832" i="1"/>
  <c r="R832" i="1"/>
  <c r="Q832" i="1"/>
  <c r="P832" i="1"/>
  <c r="O832" i="1"/>
  <c r="N832" i="1"/>
  <c r="M832" i="1"/>
  <c r="L832" i="1"/>
  <c r="K832" i="1"/>
  <c r="J832" i="1"/>
  <c r="Z828" i="1"/>
  <c r="Y828" i="1"/>
  <c r="X828" i="1"/>
  <c r="W828" i="1"/>
  <c r="V828" i="1"/>
  <c r="U828" i="1"/>
  <c r="T828" i="1"/>
  <c r="S828" i="1"/>
  <c r="R828" i="1"/>
  <c r="Q828" i="1"/>
  <c r="P828" i="1"/>
  <c r="O828" i="1"/>
  <c r="N828" i="1"/>
  <c r="M828" i="1"/>
  <c r="L828" i="1"/>
  <c r="K828" i="1"/>
  <c r="J828" i="1"/>
  <c r="AB822" i="1"/>
  <c r="AA822" i="1"/>
  <c r="AB815" i="1"/>
  <c r="AA815" i="1"/>
  <c r="Z814" i="1"/>
  <c r="Y814" i="1"/>
  <c r="X814" i="1"/>
  <c r="W814" i="1"/>
  <c r="V814" i="1"/>
  <c r="U814" i="1"/>
  <c r="T814" i="1"/>
  <c r="S814" i="1"/>
  <c r="R814" i="1"/>
  <c r="Q814" i="1"/>
  <c r="P814" i="1"/>
  <c r="O814" i="1"/>
  <c r="N814" i="1"/>
  <c r="M814" i="1"/>
  <c r="L814" i="1"/>
  <c r="K814" i="1"/>
  <c r="J814" i="1"/>
  <c r="AB813" i="1"/>
  <c r="AA813" i="1"/>
  <c r="AB810" i="1"/>
  <c r="AA810" i="1"/>
  <c r="AB809" i="1"/>
  <c r="AA809" i="1"/>
  <c r="AB807" i="1"/>
  <c r="AA807" i="1"/>
  <c r="AB805" i="1"/>
  <c r="AA805" i="1"/>
  <c r="AB804" i="1"/>
  <c r="AA804" i="1"/>
  <c r="AB803" i="1"/>
  <c r="AA803" i="1"/>
  <c r="AB802" i="1"/>
  <c r="AA802" i="1"/>
  <c r="AB800" i="1"/>
  <c r="AA800" i="1"/>
  <c r="AB799" i="1"/>
  <c r="AA799" i="1"/>
  <c r="AB798" i="1"/>
  <c r="AA798" i="1"/>
  <c r="AB797" i="1"/>
  <c r="AA797" i="1"/>
  <c r="AB796" i="1"/>
  <c r="AA796" i="1"/>
  <c r="AB795" i="1"/>
  <c r="AA795" i="1"/>
  <c r="AB794" i="1"/>
  <c r="AA794" i="1"/>
  <c r="Z793" i="1"/>
  <c r="Y793" i="1"/>
  <c r="X793" i="1"/>
  <c r="W793" i="1"/>
  <c r="V793" i="1"/>
  <c r="U793" i="1"/>
  <c r="T793" i="1"/>
  <c r="S793" i="1"/>
  <c r="R793" i="1"/>
  <c r="Q793" i="1"/>
  <c r="P793" i="1"/>
  <c r="O793" i="1"/>
  <c r="N793" i="1"/>
  <c r="M793" i="1"/>
  <c r="L793" i="1"/>
  <c r="K793" i="1"/>
  <c r="J793" i="1"/>
  <c r="AB792" i="1"/>
  <c r="AA792" i="1"/>
  <c r="AB791" i="1"/>
  <c r="AA791" i="1"/>
  <c r="AB790" i="1"/>
  <c r="AA790" i="1"/>
  <c r="AB789" i="1"/>
  <c r="AA789" i="1"/>
  <c r="AB788" i="1"/>
  <c r="AA788" i="1"/>
  <c r="AB787" i="1"/>
  <c r="AA787" i="1"/>
  <c r="AB786" i="1"/>
  <c r="AA786" i="1"/>
  <c r="AB785" i="1"/>
  <c r="AA785" i="1"/>
  <c r="AB784" i="1"/>
  <c r="AA784" i="1"/>
  <c r="AB783" i="1"/>
  <c r="AA783" i="1"/>
  <c r="AB781" i="1"/>
  <c r="AA781" i="1"/>
  <c r="Z777" i="1"/>
  <c r="Y777" i="1"/>
  <c r="X777" i="1"/>
  <c r="W777" i="1"/>
  <c r="V777" i="1"/>
  <c r="U777" i="1"/>
  <c r="T777" i="1"/>
  <c r="S777" i="1"/>
  <c r="R777" i="1"/>
  <c r="Q777" i="1"/>
  <c r="P777" i="1"/>
  <c r="O777" i="1"/>
  <c r="N777" i="1"/>
  <c r="M777" i="1"/>
  <c r="L777" i="1"/>
  <c r="K777" i="1"/>
  <c r="J777" i="1"/>
  <c r="AB776" i="1"/>
  <c r="AA776" i="1"/>
  <c r="Z775" i="1"/>
  <c r="Y775" i="1"/>
  <c r="X775" i="1"/>
  <c r="W775" i="1"/>
  <c r="V775" i="1"/>
  <c r="U775" i="1"/>
  <c r="T775" i="1"/>
  <c r="S775" i="1"/>
  <c r="R775" i="1"/>
  <c r="Q775" i="1"/>
  <c r="P775" i="1"/>
  <c r="O775" i="1"/>
  <c r="N775" i="1"/>
  <c r="M775" i="1"/>
  <c r="L775" i="1"/>
  <c r="K775" i="1"/>
  <c r="J775" i="1"/>
  <c r="AB774" i="1"/>
  <c r="AA774" i="1"/>
  <c r="AB773" i="1"/>
  <c r="AA773" i="1"/>
  <c r="AB772" i="1"/>
  <c r="AA772" i="1"/>
  <c r="AB771" i="1"/>
  <c r="AA771" i="1"/>
  <c r="AB769" i="1"/>
  <c r="AA769" i="1"/>
  <c r="AB768" i="1"/>
  <c r="AA768" i="1"/>
  <c r="AB767" i="1"/>
  <c r="AA767" i="1"/>
  <c r="AB766" i="1"/>
  <c r="AA766" i="1"/>
  <c r="Z765" i="1"/>
  <c r="Y765" i="1"/>
  <c r="X765" i="1"/>
  <c r="W765" i="1"/>
  <c r="V765" i="1"/>
  <c r="U765" i="1"/>
  <c r="T765" i="1"/>
  <c r="S765" i="1"/>
  <c r="R765" i="1"/>
  <c r="Q765" i="1"/>
  <c r="P765" i="1"/>
  <c r="O765" i="1"/>
  <c r="N765" i="1"/>
  <c r="M765" i="1"/>
  <c r="L765" i="1"/>
  <c r="K765" i="1"/>
  <c r="J765" i="1"/>
  <c r="AB764" i="1"/>
  <c r="AA764" i="1"/>
  <c r="AB763" i="1"/>
  <c r="AA763" i="1"/>
  <c r="Z762" i="1"/>
  <c r="Y762" i="1"/>
  <c r="X762" i="1"/>
  <c r="W762" i="1"/>
  <c r="V762" i="1"/>
  <c r="U762" i="1"/>
  <c r="T762" i="1"/>
  <c r="S762" i="1"/>
  <c r="R762" i="1"/>
  <c r="Q762" i="1"/>
  <c r="P762" i="1"/>
  <c r="O762" i="1"/>
  <c r="N762" i="1"/>
  <c r="M762" i="1"/>
  <c r="L762" i="1"/>
  <c r="K762" i="1"/>
  <c r="J762" i="1"/>
  <c r="AB761" i="1"/>
  <c r="AA761" i="1"/>
  <c r="AB760" i="1"/>
  <c r="AA760" i="1"/>
  <c r="AB759" i="1"/>
  <c r="AA759" i="1"/>
  <c r="AB758" i="1"/>
  <c r="AA758" i="1"/>
  <c r="AB757" i="1"/>
  <c r="AA757" i="1"/>
  <c r="AB756" i="1"/>
  <c r="AA756" i="1"/>
  <c r="AB755" i="1"/>
  <c r="AA755" i="1"/>
  <c r="AB754" i="1"/>
  <c r="AA754" i="1"/>
  <c r="AB753" i="1"/>
  <c r="AA753" i="1"/>
  <c r="AB752" i="1"/>
  <c r="AA752" i="1"/>
  <c r="AB751" i="1"/>
  <c r="AA751" i="1"/>
  <c r="AB750" i="1"/>
  <c r="AA750" i="1"/>
  <c r="AB749" i="1"/>
  <c r="AA749" i="1"/>
  <c r="AB748" i="1"/>
  <c r="AA748" i="1"/>
  <c r="AB747" i="1"/>
  <c r="AA747" i="1"/>
  <c r="Z745" i="1"/>
  <c r="Y745" i="1"/>
  <c r="X745" i="1"/>
  <c r="W745" i="1"/>
  <c r="V745" i="1"/>
  <c r="U745" i="1"/>
  <c r="T745" i="1"/>
  <c r="S745" i="1"/>
  <c r="R745" i="1"/>
  <c r="Q745" i="1"/>
  <c r="P745" i="1"/>
  <c r="O745" i="1"/>
  <c r="N745" i="1"/>
  <c r="M745" i="1"/>
  <c r="L745" i="1"/>
  <c r="K745" i="1"/>
  <c r="J745" i="1"/>
  <c r="AB744" i="1"/>
  <c r="AA744" i="1"/>
  <c r="Z743" i="1"/>
  <c r="Y743" i="1"/>
  <c r="X743" i="1"/>
  <c r="W743" i="1"/>
  <c r="V743" i="1"/>
  <c r="U743" i="1"/>
  <c r="T743" i="1"/>
  <c r="S743" i="1"/>
  <c r="R743" i="1"/>
  <c r="Q743" i="1"/>
  <c r="P743" i="1"/>
  <c r="O743" i="1"/>
  <c r="N743" i="1"/>
  <c r="M743" i="1"/>
  <c r="L743" i="1"/>
  <c r="K743" i="1"/>
  <c r="J743" i="1"/>
  <c r="AB742" i="1"/>
  <c r="AA742" i="1"/>
  <c r="AB741" i="1"/>
  <c r="AA741" i="1"/>
  <c r="AB740" i="1"/>
  <c r="AA740" i="1"/>
  <c r="AB739" i="1"/>
  <c r="AA739" i="1"/>
  <c r="AB738" i="1"/>
  <c r="AA738" i="1"/>
  <c r="AB737" i="1"/>
  <c r="AA737" i="1"/>
  <c r="AB736" i="1"/>
  <c r="AA736" i="1"/>
  <c r="AB734" i="1"/>
  <c r="AA734" i="1"/>
  <c r="AB732" i="1"/>
  <c r="AA732" i="1"/>
  <c r="AB731" i="1"/>
  <c r="AA731" i="1"/>
  <c r="AB730" i="1"/>
  <c r="AA730" i="1"/>
  <c r="AB729" i="1"/>
  <c r="AA729" i="1"/>
  <c r="AB728" i="1"/>
  <c r="AA728" i="1"/>
  <c r="Z727" i="1"/>
  <c r="Y727" i="1"/>
  <c r="X727" i="1"/>
  <c r="W727" i="1"/>
  <c r="V727" i="1"/>
  <c r="U727" i="1"/>
  <c r="T727" i="1"/>
  <c r="S727" i="1"/>
  <c r="R727" i="1"/>
  <c r="Q727" i="1"/>
  <c r="P727" i="1"/>
  <c r="O727" i="1"/>
  <c r="N727" i="1"/>
  <c r="M727" i="1"/>
  <c r="L727" i="1"/>
  <c r="K727" i="1"/>
  <c r="J727" i="1"/>
  <c r="AB726" i="1"/>
  <c r="AA726" i="1"/>
  <c r="AB725" i="1"/>
  <c r="AA725" i="1"/>
  <c r="Z724" i="1"/>
  <c r="Y724" i="1"/>
  <c r="X724" i="1"/>
  <c r="W724" i="1"/>
  <c r="V724" i="1"/>
  <c r="U724" i="1"/>
  <c r="T724" i="1"/>
  <c r="S724" i="1"/>
  <c r="R724" i="1"/>
  <c r="Q724" i="1"/>
  <c r="P724" i="1"/>
  <c r="O724" i="1"/>
  <c r="N724" i="1"/>
  <c r="M724" i="1"/>
  <c r="L724" i="1"/>
  <c r="K724" i="1"/>
  <c r="J724" i="1"/>
  <c r="AB723" i="1"/>
  <c r="AA723" i="1"/>
  <c r="AB722" i="1"/>
  <c r="AA722" i="1"/>
  <c r="AB721" i="1"/>
  <c r="AA721" i="1"/>
  <c r="AB720" i="1"/>
  <c r="AA720" i="1"/>
  <c r="AB719" i="1"/>
  <c r="AA719" i="1"/>
  <c r="AB718" i="1"/>
  <c r="AA718" i="1"/>
  <c r="AB717" i="1"/>
  <c r="AA717" i="1"/>
  <c r="AB716" i="1"/>
  <c r="AA716" i="1"/>
  <c r="AB715" i="1"/>
  <c r="AA715" i="1"/>
  <c r="AB714" i="1"/>
  <c r="AA714" i="1"/>
  <c r="AB713" i="1"/>
  <c r="AA713" i="1"/>
  <c r="AB712" i="1"/>
  <c r="AA712" i="1"/>
  <c r="AB711" i="1"/>
  <c r="AA711" i="1"/>
  <c r="AB710" i="1"/>
  <c r="AA710" i="1"/>
  <c r="AB709" i="1"/>
  <c r="AA709" i="1"/>
  <c r="Z707" i="1"/>
  <c r="Y707" i="1"/>
  <c r="X707" i="1"/>
  <c r="W707" i="1"/>
  <c r="V707" i="1"/>
  <c r="U707" i="1"/>
  <c r="T707" i="1"/>
  <c r="S707" i="1"/>
  <c r="R707" i="1"/>
  <c r="Q707" i="1"/>
  <c r="P707" i="1"/>
  <c r="O707" i="1"/>
  <c r="N707" i="1"/>
  <c r="M707" i="1"/>
  <c r="L707" i="1"/>
  <c r="K707" i="1"/>
  <c r="J707" i="1"/>
  <c r="AB706" i="1"/>
  <c r="AA706" i="1"/>
  <c r="AB705" i="1"/>
  <c r="AA705" i="1"/>
  <c r="AB704" i="1"/>
  <c r="AA704" i="1"/>
  <c r="AB703" i="1"/>
  <c r="AA703" i="1"/>
  <c r="Z702" i="1"/>
  <c r="Y702" i="1"/>
  <c r="X702" i="1"/>
  <c r="W702" i="1"/>
  <c r="V702" i="1"/>
  <c r="U702" i="1"/>
  <c r="T702" i="1"/>
  <c r="S702" i="1"/>
  <c r="R702" i="1"/>
  <c r="Q702" i="1"/>
  <c r="P702" i="1"/>
  <c r="O702" i="1"/>
  <c r="N702" i="1"/>
  <c r="M702" i="1"/>
  <c r="L702" i="1"/>
  <c r="K702" i="1"/>
  <c r="J702" i="1"/>
  <c r="AB701" i="1"/>
  <c r="AA701" i="1"/>
  <c r="AB700" i="1"/>
  <c r="AA700" i="1"/>
  <c r="AB699" i="1"/>
  <c r="AA699" i="1"/>
  <c r="AB698" i="1"/>
  <c r="AA698" i="1"/>
  <c r="AB697" i="1"/>
  <c r="AA697" i="1"/>
  <c r="AB696" i="1"/>
  <c r="AA696" i="1"/>
  <c r="AB695" i="1"/>
  <c r="AA695" i="1"/>
  <c r="AB694" i="1"/>
  <c r="AA694" i="1"/>
  <c r="AB693" i="1"/>
  <c r="AA693" i="1"/>
  <c r="AB691" i="1"/>
  <c r="AA691" i="1"/>
  <c r="AB690" i="1"/>
  <c r="AA690" i="1"/>
  <c r="AB689" i="1"/>
  <c r="AA689" i="1"/>
  <c r="AB688" i="1"/>
  <c r="AA688" i="1"/>
  <c r="Z687" i="1"/>
  <c r="Y687" i="1"/>
  <c r="X687" i="1"/>
  <c r="W687" i="1"/>
  <c r="V687" i="1"/>
  <c r="U687" i="1"/>
  <c r="T687" i="1"/>
  <c r="S687" i="1"/>
  <c r="R687" i="1"/>
  <c r="Q687" i="1"/>
  <c r="P687" i="1"/>
  <c r="O687" i="1"/>
  <c r="N687" i="1"/>
  <c r="M687" i="1"/>
  <c r="L687" i="1"/>
  <c r="K687" i="1"/>
  <c r="J687" i="1"/>
  <c r="AB686" i="1"/>
  <c r="AA686" i="1"/>
  <c r="AB685" i="1"/>
  <c r="AA685" i="1"/>
  <c r="Z684" i="1"/>
  <c r="Y684" i="1"/>
  <c r="X684" i="1"/>
  <c r="W684" i="1"/>
  <c r="V684" i="1"/>
  <c r="U684" i="1"/>
  <c r="T684" i="1"/>
  <c r="S684" i="1"/>
  <c r="R684" i="1"/>
  <c r="Q684" i="1"/>
  <c r="P684" i="1"/>
  <c r="O684" i="1"/>
  <c r="N684" i="1"/>
  <c r="M684" i="1"/>
  <c r="L684" i="1"/>
  <c r="K684" i="1"/>
  <c r="J684" i="1"/>
  <c r="AB683" i="1"/>
  <c r="AA683" i="1"/>
  <c r="AB682" i="1"/>
  <c r="AA682" i="1"/>
  <c r="AB681" i="1"/>
  <c r="AA681" i="1"/>
  <c r="AB680" i="1"/>
  <c r="AA680" i="1"/>
  <c r="AB679" i="1"/>
  <c r="AA679" i="1"/>
  <c r="AB678" i="1"/>
  <c r="AA678" i="1"/>
  <c r="AB677" i="1"/>
  <c r="AA677" i="1"/>
  <c r="AB676" i="1"/>
  <c r="AA676" i="1"/>
  <c r="AB675" i="1"/>
  <c r="AA675" i="1"/>
  <c r="AB674" i="1"/>
  <c r="AA674" i="1"/>
  <c r="AB673" i="1"/>
  <c r="AA673" i="1"/>
  <c r="AB672" i="1"/>
  <c r="AA672" i="1"/>
  <c r="AB671" i="1"/>
  <c r="AA671" i="1"/>
  <c r="AB670" i="1"/>
  <c r="AA670" i="1"/>
  <c r="AB669" i="1"/>
  <c r="AA669" i="1"/>
  <c r="AB668" i="1"/>
  <c r="AA668" i="1"/>
  <c r="Z666" i="1"/>
  <c r="Y666" i="1"/>
  <c r="X666" i="1"/>
  <c r="W666" i="1"/>
  <c r="V666" i="1"/>
  <c r="U666" i="1"/>
  <c r="T666" i="1"/>
  <c r="S666" i="1"/>
  <c r="R666" i="1"/>
  <c r="Q666" i="1"/>
  <c r="P666" i="1"/>
  <c r="O666" i="1"/>
  <c r="N666" i="1"/>
  <c r="M666" i="1"/>
  <c r="L666" i="1"/>
  <c r="K666" i="1"/>
  <c r="J666" i="1"/>
  <c r="AB665" i="1"/>
  <c r="AA665" i="1"/>
  <c r="AB664" i="1"/>
  <c r="AA664" i="1"/>
  <c r="AB663" i="1"/>
  <c r="AA663" i="1"/>
  <c r="AB662" i="1"/>
  <c r="AA662" i="1"/>
  <c r="AB661" i="1"/>
  <c r="AA661" i="1"/>
  <c r="AB660" i="1"/>
  <c r="AA660" i="1"/>
  <c r="AB659" i="1"/>
  <c r="AA659" i="1"/>
  <c r="AB658" i="1"/>
  <c r="AA658" i="1"/>
  <c r="AB657" i="1"/>
  <c r="AA657" i="1"/>
  <c r="AB656" i="1"/>
  <c r="AA656" i="1"/>
  <c r="AB655" i="1"/>
  <c r="AA655" i="1"/>
  <c r="AB654" i="1"/>
  <c r="AA654" i="1"/>
  <c r="AB653" i="1"/>
  <c r="AA653" i="1"/>
  <c r="AB652" i="1"/>
  <c r="AA652" i="1"/>
  <c r="AB651" i="1"/>
  <c r="AA651" i="1"/>
  <c r="AB650" i="1"/>
  <c r="AA650" i="1"/>
  <c r="AB649" i="1"/>
  <c r="AA649" i="1"/>
  <c r="AB648" i="1"/>
  <c r="AA648" i="1"/>
  <c r="AB647" i="1"/>
  <c r="AA647" i="1"/>
  <c r="AB646" i="1"/>
  <c r="AA646" i="1"/>
  <c r="AB643" i="1"/>
  <c r="AA643" i="1"/>
  <c r="AB642" i="1"/>
  <c r="AA642" i="1"/>
  <c r="AB641" i="1"/>
  <c r="AA641" i="1"/>
  <c r="AB640" i="1"/>
  <c r="AA640" i="1"/>
  <c r="Z639" i="1"/>
  <c r="Y639" i="1"/>
  <c r="X639" i="1"/>
  <c r="W639" i="1"/>
  <c r="V639" i="1"/>
  <c r="U639" i="1"/>
  <c r="T639" i="1"/>
  <c r="S639" i="1"/>
  <c r="R639" i="1"/>
  <c r="Q639" i="1"/>
  <c r="P639" i="1"/>
  <c r="O639" i="1"/>
  <c r="N639" i="1"/>
  <c r="M639" i="1"/>
  <c r="L639" i="1"/>
  <c r="K639" i="1"/>
  <c r="J639" i="1"/>
  <c r="AB638" i="1"/>
  <c r="AA638" i="1"/>
  <c r="Z637" i="1"/>
  <c r="Z667" i="1" s="1"/>
  <c r="Y637" i="1"/>
  <c r="X637" i="1"/>
  <c r="W637" i="1"/>
  <c r="V637" i="1"/>
  <c r="U637" i="1"/>
  <c r="T637" i="1"/>
  <c r="S637" i="1"/>
  <c r="R637" i="1"/>
  <c r="Q637" i="1"/>
  <c r="P637" i="1"/>
  <c r="O637" i="1"/>
  <c r="N637" i="1"/>
  <c r="M637" i="1"/>
  <c r="L637" i="1"/>
  <c r="K637" i="1"/>
  <c r="J637" i="1"/>
  <c r="J667" i="1" s="1"/>
  <c r="AB636" i="1"/>
  <c r="AA636" i="1"/>
  <c r="AB635" i="1"/>
  <c r="AA635" i="1"/>
  <c r="AB634" i="1"/>
  <c r="AA634" i="1"/>
  <c r="AB633" i="1"/>
  <c r="AA633" i="1"/>
  <c r="AB632" i="1"/>
  <c r="AA632" i="1"/>
  <c r="AB631" i="1"/>
  <c r="AA631" i="1"/>
  <c r="AB630" i="1"/>
  <c r="AA630" i="1"/>
  <c r="AB629" i="1"/>
  <c r="AA629" i="1"/>
  <c r="AB628" i="1"/>
  <c r="AA628" i="1"/>
  <c r="AB627" i="1"/>
  <c r="AA627" i="1"/>
  <c r="AB626" i="1"/>
  <c r="AA626" i="1"/>
  <c r="AB625" i="1"/>
  <c r="AA625" i="1"/>
  <c r="AB624" i="1"/>
  <c r="AA624" i="1"/>
  <c r="AB623" i="1"/>
  <c r="AA623" i="1"/>
  <c r="AB622" i="1"/>
  <c r="AA622" i="1"/>
  <c r="AB621" i="1"/>
  <c r="AA621" i="1"/>
  <c r="AB620" i="1"/>
  <c r="AA620" i="1"/>
  <c r="Z618" i="1"/>
  <c r="Y618" i="1"/>
  <c r="X618" i="1"/>
  <c r="W618" i="1"/>
  <c r="V618" i="1"/>
  <c r="U618" i="1"/>
  <c r="T618" i="1"/>
  <c r="S618" i="1"/>
  <c r="R618" i="1"/>
  <c r="Q618" i="1"/>
  <c r="P618" i="1"/>
  <c r="O618" i="1"/>
  <c r="N618" i="1"/>
  <c r="M618" i="1"/>
  <c r="L618" i="1"/>
  <c r="K618" i="1"/>
  <c r="J618" i="1"/>
  <c r="AB617" i="1"/>
  <c r="AA617" i="1"/>
  <c r="AB616" i="1"/>
  <c r="AA616" i="1"/>
  <c r="AB615" i="1"/>
  <c r="AA615" i="1"/>
  <c r="AB614" i="1"/>
  <c r="AA614" i="1"/>
  <c r="AB613" i="1"/>
  <c r="AA613" i="1"/>
  <c r="AB610" i="1"/>
  <c r="AA610" i="1"/>
  <c r="AB609" i="1"/>
  <c r="AA609" i="1"/>
  <c r="AB608" i="1"/>
  <c r="AA608" i="1"/>
  <c r="AB607" i="1"/>
  <c r="AA607" i="1"/>
  <c r="AB606" i="1"/>
  <c r="AA606" i="1"/>
  <c r="Z605" i="1"/>
  <c r="Y605" i="1"/>
  <c r="X605" i="1"/>
  <c r="W605" i="1"/>
  <c r="V605" i="1"/>
  <c r="U605" i="1"/>
  <c r="T605" i="1"/>
  <c r="S605" i="1"/>
  <c r="R605" i="1"/>
  <c r="Q605" i="1"/>
  <c r="P605" i="1"/>
  <c r="O605" i="1"/>
  <c r="N605" i="1"/>
  <c r="M605" i="1"/>
  <c r="L605" i="1"/>
  <c r="K605" i="1"/>
  <c r="J605" i="1"/>
  <c r="AB604" i="1"/>
  <c r="AA604" i="1"/>
  <c r="Z603" i="1"/>
  <c r="Y603" i="1"/>
  <c r="X603" i="1"/>
  <c r="W603" i="1"/>
  <c r="V603" i="1"/>
  <c r="U603" i="1"/>
  <c r="T603" i="1"/>
  <c r="S603" i="1"/>
  <c r="R603" i="1"/>
  <c r="Q603" i="1"/>
  <c r="P603" i="1"/>
  <c r="O603" i="1"/>
  <c r="N603" i="1"/>
  <c r="M603" i="1"/>
  <c r="L603" i="1"/>
  <c r="K603" i="1"/>
  <c r="J603" i="1"/>
  <c r="AB602" i="1"/>
  <c r="AA602" i="1"/>
  <c r="AB601" i="1"/>
  <c r="AA601" i="1"/>
  <c r="AB600" i="1"/>
  <c r="AA600" i="1"/>
  <c r="AB599" i="1"/>
  <c r="AA599" i="1"/>
  <c r="AB598" i="1"/>
  <c r="AA598" i="1"/>
  <c r="AB597" i="1"/>
  <c r="AA597" i="1"/>
  <c r="AB596" i="1"/>
  <c r="AA596" i="1"/>
  <c r="AB595" i="1"/>
  <c r="AA595" i="1"/>
  <c r="AB594" i="1"/>
  <c r="AA594" i="1"/>
  <c r="AB593" i="1"/>
  <c r="AA593" i="1"/>
  <c r="AB592" i="1"/>
  <c r="AA592" i="1"/>
  <c r="AB591" i="1"/>
  <c r="AA591" i="1"/>
  <c r="AB590" i="1"/>
  <c r="AA590" i="1"/>
  <c r="AB589" i="1"/>
  <c r="AA589" i="1"/>
  <c r="AB588" i="1"/>
  <c r="AA588" i="1"/>
  <c r="AB587" i="1"/>
  <c r="AA587" i="1"/>
  <c r="Z585" i="1"/>
  <c r="Y585" i="1"/>
  <c r="X585" i="1"/>
  <c r="W585" i="1"/>
  <c r="V585" i="1"/>
  <c r="U585" i="1"/>
  <c r="T585" i="1"/>
  <c r="S585" i="1"/>
  <c r="R585" i="1"/>
  <c r="Q585" i="1"/>
  <c r="P585" i="1"/>
  <c r="O585" i="1"/>
  <c r="N585" i="1"/>
  <c r="M585" i="1"/>
  <c r="L585" i="1"/>
  <c r="K585" i="1"/>
  <c r="J585" i="1"/>
  <c r="AB584" i="1"/>
  <c r="AA584" i="1"/>
  <c r="Z583" i="1"/>
  <c r="Y583" i="1"/>
  <c r="X583" i="1"/>
  <c r="W583" i="1"/>
  <c r="V583" i="1"/>
  <c r="U583" i="1"/>
  <c r="T583" i="1"/>
  <c r="S583" i="1"/>
  <c r="R583" i="1"/>
  <c r="Q583" i="1"/>
  <c r="P583" i="1"/>
  <c r="O583" i="1"/>
  <c r="N583" i="1"/>
  <c r="M583" i="1"/>
  <c r="L583" i="1"/>
  <c r="K583" i="1"/>
  <c r="J583" i="1"/>
  <c r="AB582" i="1"/>
  <c r="AA582" i="1"/>
  <c r="AB581" i="1"/>
  <c r="AA581" i="1"/>
  <c r="AB580" i="1"/>
  <c r="AA580" i="1"/>
  <c r="AB579" i="1"/>
  <c r="AA579" i="1"/>
  <c r="AB578" i="1"/>
  <c r="AA578" i="1"/>
  <c r="AB577" i="1"/>
  <c r="AA577" i="1"/>
  <c r="AB576" i="1"/>
  <c r="AA576" i="1"/>
  <c r="AB575" i="1"/>
  <c r="AA575" i="1"/>
  <c r="AB573" i="1"/>
  <c r="AA573" i="1"/>
  <c r="AB572" i="1"/>
  <c r="AA572" i="1"/>
  <c r="AB571" i="1"/>
  <c r="AA571" i="1"/>
  <c r="AB570" i="1"/>
  <c r="AA570" i="1"/>
  <c r="AB569" i="1"/>
  <c r="AA569" i="1"/>
  <c r="AB568" i="1"/>
  <c r="AA568" i="1"/>
  <c r="AB567" i="1"/>
  <c r="AA567" i="1"/>
  <c r="AB566" i="1"/>
  <c r="AA566" i="1"/>
  <c r="AB565" i="1"/>
  <c r="AA565" i="1"/>
  <c r="AB564" i="1"/>
  <c r="AA564" i="1"/>
  <c r="AB563" i="1"/>
  <c r="AA563" i="1"/>
  <c r="AB562" i="1"/>
  <c r="AA562" i="1"/>
  <c r="AB561" i="1"/>
  <c r="AA561" i="1"/>
  <c r="AB560" i="1"/>
  <c r="AA560" i="1"/>
  <c r="AB559" i="1"/>
  <c r="AA559" i="1"/>
  <c r="AB558" i="1"/>
  <c r="AA558" i="1"/>
  <c r="Z557" i="1"/>
  <c r="Y557" i="1"/>
  <c r="X557" i="1"/>
  <c r="W557" i="1"/>
  <c r="V557" i="1"/>
  <c r="U557" i="1"/>
  <c r="T557" i="1"/>
  <c r="S557" i="1"/>
  <c r="R557" i="1"/>
  <c r="Q557" i="1"/>
  <c r="P557" i="1"/>
  <c r="O557" i="1"/>
  <c r="N557" i="1"/>
  <c r="M557" i="1"/>
  <c r="L557" i="1"/>
  <c r="K557" i="1"/>
  <c r="J557" i="1"/>
  <c r="Z552" i="1"/>
  <c r="Y552" i="1"/>
  <c r="X552" i="1"/>
  <c r="W552" i="1"/>
  <c r="V552" i="1"/>
  <c r="U552" i="1"/>
  <c r="T552" i="1"/>
  <c r="S552" i="1"/>
  <c r="R552" i="1"/>
  <c r="Q552" i="1"/>
  <c r="P552" i="1"/>
  <c r="O552" i="1"/>
  <c r="N552" i="1"/>
  <c r="M552" i="1"/>
  <c r="L552" i="1"/>
  <c r="K552" i="1"/>
  <c r="J552" i="1"/>
  <c r="AB545" i="1"/>
  <c r="AA545" i="1"/>
  <c r="Z542" i="1"/>
  <c r="Y542" i="1"/>
  <c r="X542" i="1"/>
  <c r="W542" i="1"/>
  <c r="V542" i="1"/>
  <c r="U542" i="1"/>
  <c r="T542" i="1"/>
  <c r="S542" i="1"/>
  <c r="R542" i="1"/>
  <c r="Q542" i="1"/>
  <c r="P542" i="1"/>
  <c r="O542" i="1"/>
  <c r="N542" i="1"/>
  <c r="M542" i="1"/>
  <c r="L542" i="1"/>
  <c r="K542" i="1"/>
  <c r="J542" i="1"/>
  <c r="AB541" i="1"/>
  <c r="AA541" i="1"/>
  <c r="AB540" i="1"/>
  <c r="AA540" i="1"/>
  <c r="AB539" i="1"/>
  <c r="AA539" i="1"/>
  <c r="AB538" i="1"/>
  <c r="AA538" i="1"/>
  <c r="AB536" i="1"/>
  <c r="AA536" i="1"/>
  <c r="Z534" i="1"/>
  <c r="Y534" i="1"/>
  <c r="X534" i="1"/>
  <c r="W534" i="1"/>
  <c r="V534" i="1"/>
  <c r="U534" i="1"/>
  <c r="T534" i="1"/>
  <c r="S534" i="1"/>
  <c r="R534" i="1"/>
  <c r="Q534" i="1"/>
  <c r="P534" i="1"/>
  <c r="O534" i="1"/>
  <c r="N534" i="1"/>
  <c r="M534" i="1"/>
  <c r="L534" i="1"/>
  <c r="K534" i="1"/>
  <c r="J534" i="1"/>
  <c r="AB533" i="1"/>
  <c r="AA533" i="1"/>
  <c r="AB532" i="1"/>
  <c r="AA532" i="1"/>
  <c r="AB531" i="1"/>
  <c r="AA531" i="1"/>
  <c r="AB530" i="1"/>
  <c r="AA530" i="1"/>
  <c r="AB529" i="1"/>
  <c r="AA529" i="1"/>
  <c r="AB528" i="1"/>
  <c r="AA528" i="1"/>
  <c r="AB527" i="1"/>
  <c r="AA527" i="1"/>
  <c r="AB526" i="1"/>
  <c r="AA526" i="1"/>
  <c r="AB525" i="1"/>
  <c r="AA525" i="1"/>
  <c r="AB524" i="1"/>
  <c r="AA524" i="1"/>
  <c r="AB523" i="1"/>
  <c r="AA523" i="1"/>
  <c r="AB522" i="1"/>
  <c r="AA522" i="1"/>
  <c r="AB521" i="1"/>
  <c r="AA521" i="1"/>
  <c r="AB520" i="1"/>
  <c r="AA520" i="1"/>
  <c r="AB519" i="1"/>
  <c r="AA519" i="1"/>
  <c r="Z517" i="1"/>
  <c r="Y517" i="1"/>
  <c r="X517" i="1"/>
  <c r="W517" i="1"/>
  <c r="V517" i="1"/>
  <c r="U517" i="1"/>
  <c r="T517" i="1"/>
  <c r="S517" i="1"/>
  <c r="R517" i="1"/>
  <c r="Q517" i="1"/>
  <c r="P517" i="1"/>
  <c r="O517" i="1"/>
  <c r="N517" i="1"/>
  <c r="M517" i="1"/>
  <c r="L517" i="1"/>
  <c r="K517" i="1"/>
  <c r="J517" i="1"/>
  <c r="AB516" i="1"/>
  <c r="AA516" i="1"/>
  <c r="AB515" i="1"/>
  <c r="AA515" i="1"/>
  <c r="AB514" i="1"/>
  <c r="AA514" i="1"/>
  <c r="AB513" i="1"/>
  <c r="AA513" i="1"/>
  <c r="AB512" i="1"/>
  <c r="AA512" i="1"/>
  <c r="AB511" i="1"/>
  <c r="AA511" i="1"/>
  <c r="Z510" i="1"/>
  <c r="Y510" i="1"/>
  <c r="X510" i="1"/>
  <c r="W510" i="1"/>
  <c r="V510" i="1"/>
  <c r="U510" i="1"/>
  <c r="T510" i="1"/>
  <c r="S510" i="1"/>
  <c r="R510" i="1"/>
  <c r="Q510" i="1"/>
  <c r="P510" i="1"/>
  <c r="O510" i="1"/>
  <c r="N510" i="1"/>
  <c r="M510" i="1"/>
  <c r="L510" i="1"/>
  <c r="K510" i="1"/>
  <c r="J510" i="1"/>
  <c r="AB509" i="1"/>
  <c r="AA509" i="1"/>
  <c r="AB506" i="1"/>
  <c r="AA506" i="1"/>
  <c r="AB503" i="1"/>
  <c r="AA503" i="1"/>
  <c r="AB501" i="1"/>
  <c r="AA501" i="1"/>
  <c r="Z500" i="1"/>
  <c r="Y500" i="1"/>
  <c r="X500" i="1"/>
  <c r="W500" i="1"/>
  <c r="V500" i="1"/>
  <c r="U500" i="1"/>
  <c r="T500" i="1"/>
  <c r="S500" i="1"/>
  <c r="R500" i="1"/>
  <c r="Q500" i="1"/>
  <c r="P500" i="1"/>
  <c r="O500" i="1"/>
  <c r="N500" i="1"/>
  <c r="M500" i="1"/>
  <c r="L500" i="1"/>
  <c r="K500" i="1"/>
  <c r="J500" i="1"/>
  <c r="AB499" i="1"/>
  <c r="AA499" i="1"/>
  <c r="AB498" i="1"/>
  <c r="AA498" i="1"/>
  <c r="AB496" i="1"/>
  <c r="AA496" i="1"/>
  <c r="AB495" i="1"/>
  <c r="AA495" i="1"/>
  <c r="AB494" i="1"/>
  <c r="AA494" i="1"/>
  <c r="AB493" i="1"/>
  <c r="AA493" i="1"/>
  <c r="AB492" i="1"/>
  <c r="AA492" i="1"/>
  <c r="AB491" i="1"/>
  <c r="AA491" i="1"/>
  <c r="AB490" i="1"/>
  <c r="AA490" i="1"/>
  <c r="AB488" i="1"/>
  <c r="AA488" i="1"/>
  <c r="AB487" i="1"/>
  <c r="AA487" i="1"/>
  <c r="AB485" i="1"/>
  <c r="AA485" i="1"/>
  <c r="Z482" i="1"/>
  <c r="Y482" i="1"/>
  <c r="X482" i="1"/>
  <c r="W482" i="1"/>
  <c r="V482" i="1"/>
  <c r="U482" i="1"/>
  <c r="T482" i="1"/>
  <c r="S482" i="1"/>
  <c r="R482" i="1"/>
  <c r="Q482" i="1"/>
  <c r="P482" i="1"/>
  <c r="O482" i="1"/>
  <c r="N482" i="1"/>
  <c r="M482" i="1"/>
  <c r="L482" i="1"/>
  <c r="K482" i="1"/>
  <c r="J482" i="1"/>
  <c r="AB481" i="1"/>
  <c r="AA481" i="1"/>
  <c r="AB480" i="1"/>
  <c r="AA480" i="1"/>
  <c r="AB479" i="1"/>
  <c r="AA479" i="1"/>
  <c r="AB478" i="1"/>
  <c r="AA478" i="1"/>
  <c r="AB477" i="1"/>
  <c r="AA477" i="1"/>
  <c r="AB475" i="1"/>
  <c r="AA475" i="1"/>
  <c r="AB474" i="1"/>
  <c r="AA474" i="1"/>
  <c r="AB473" i="1"/>
  <c r="AA473" i="1"/>
  <c r="AB472" i="1"/>
  <c r="AA472" i="1"/>
  <c r="AB470" i="1"/>
  <c r="AA470" i="1"/>
  <c r="AB469" i="1"/>
  <c r="AA469" i="1"/>
  <c r="AB468" i="1"/>
  <c r="AA468" i="1"/>
  <c r="Z467" i="1"/>
  <c r="Y467" i="1"/>
  <c r="X467" i="1"/>
  <c r="W467" i="1"/>
  <c r="V467" i="1"/>
  <c r="U467" i="1"/>
  <c r="T467" i="1"/>
  <c r="S467" i="1"/>
  <c r="R467" i="1"/>
  <c r="Q467" i="1"/>
  <c r="P467" i="1"/>
  <c r="O467" i="1"/>
  <c r="N467" i="1"/>
  <c r="M467" i="1"/>
  <c r="L467" i="1"/>
  <c r="K467" i="1"/>
  <c r="J467" i="1"/>
  <c r="AB466" i="1"/>
  <c r="AA466" i="1"/>
  <c r="AB465" i="1"/>
  <c r="AA465" i="1"/>
  <c r="AB464" i="1"/>
  <c r="AA464" i="1"/>
  <c r="AB463" i="1"/>
  <c r="AA463" i="1"/>
  <c r="AB462" i="1"/>
  <c r="AA462" i="1"/>
  <c r="AB461" i="1"/>
  <c r="AA461" i="1"/>
  <c r="AB460" i="1"/>
  <c r="AA460" i="1"/>
  <c r="AB459" i="1"/>
  <c r="AA459" i="1"/>
  <c r="AB458" i="1"/>
  <c r="AA458" i="1"/>
  <c r="AB457" i="1"/>
  <c r="AA457" i="1"/>
  <c r="AB456" i="1"/>
  <c r="AA456" i="1"/>
  <c r="AB455" i="1"/>
  <c r="AA455" i="1"/>
  <c r="AB454" i="1"/>
  <c r="AA454" i="1"/>
  <c r="AB453" i="1"/>
  <c r="AA453" i="1"/>
  <c r="AB452" i="1"/>
  <c r="AA452" i="1"/>
  <c r="Z450" i="1"/>
  <c r="Y450" i="1"/>
  <c r="X450" i="1"/>
  <c r="W450" i="1"/>
  <c r="V450" i="1"/>
  <c r="U450" i="1"/>
  <c r="T450" i="1"/>
  <c r="S450" i="1"/>
  <c r="R450" i="1"/>
  <c r="Q450" i="1"/>
  <c r="P450" i="1"/>
  <c r="O450" i="1"/>
  <c r="N450" i="1"/>
  <c r="M450" i="1"/>
  <c r="L450" i="1"/>
  <c r="K450" i="1"/>
  <c r="J450" i="1"/>
  <c r="AB449" i="1"/>
  <c r="AA449" i="1"/>
  <c r="AB448" i="1"/>
  <c r="AA448" i="1"/>
  <c r="AB447" i="1"/>
  <c r="AA447" i="1"/>
  <c r="AB446" i="1"/>
  <c r="AA446" i="1"/>
  <c r="AB445" i="1"/>
  <c r="AA445" i="1"/>
  <c r="Z444" i="1"/>
  <c r="Y444" i="1"/>
  <c r="X444" i="1"/>
  <c r="W444" i="1"/>
  <c r="V444" i="1"/>
  <c r="U444" i="1"/>
  <c r="T444" i="1"/>
  <c r="S444" i="1"/>
  <c r="R444" i="1"/>
  <c r="Q444" i="1"/>
  <c r="P444" i="1"/>
  <c r="O444" i="1"/>
  <c r="N444" i="1"/>
  <c r="M444" i="1"/>
  <c r="L444" i="1"/>
  <c r="K444" i="1"/>
  <c r="J444" i="1"/>
  <c r="AB443" i="1"/>
  <c r="AA443" i="1"/>
  <c r="Z441" i="1"/>
  <c r="Y441" i="1"/>
  <c r="X441" i="1"/>
  <c r="W441" i="1"/>
  <c r="V441" i="1"/>
  <c r="U441" i="1"/>
  <c r="T441" i="1"/>
  <c r="S441" i="1"/>
  <c r="R441" i="1"/>
  <c r="Q441" i="1"/>
  <c r="P441" i="1"/>
  <c r="O441" i="1"/>
  <c r="N441" i="1"/>
  <c r="M441" i="1"/>
  <c r="L441" i="1"/>
  <c r="K441" i="1"/>
  <c r="J441" i="1"/>
  <c r="AB440" i="1"/>
  <c r="AA440" i="1"/>
  <c r="AB439" i="1"/>
  <c r="AA439" i="1"/>
  <c r="AB438" i="1"/>
  <c r="AA438" i="1"/>
  <c r="AB437" i="1"/>
  <c r="AA437" i="1"/>
  <c r="Z435" i="1"/>
  <c r="Y435" i="1"/>
  <c r="X435" i="1"/>
  <c r="W435" i="1"/>
  <c r="V435" i="1"/>
  <c r="U435" i="1"/>
  <c r="T435" i="1"/>
  <c r="S435" i="1"/>
  <c r="R435" i="1"/>
  <c r="Q435" i="1"/>
  <c r="P435" i="1"/>
  <c r="O435" i="1"/>
  <c r="N435" i="1"/>
  <c r="M435" i="1"/>
  <c r="L435" i="1"/>
  <c r="K435" i="1"/>
  <c r="J435" i="1"/>
  <c r="AB433" i="1"/>
  <c r="AA433" i="1"/>
  <c r="AB432" i="1"/>
  <c r="AA432" i="1"/>
  <c r="AB431" i="1"/>
  <c r="AA431" i="1"/>
  <c r="AB430" i="1"/>
  <c r="AA430" i="1"/>
  <c r="AB429" i="1"/>
  <c r="AA429" i="1"/>
  <c r="AB428" i="1"/>
  <c r="AA428" i="1"/>
  <c r="Z426" i="1"/>
  <c r="Y426" i="1"/>
  <c r="X426" i="1"/>
  <c r="W426" i="1"/>
  <c r="V426" i="1"/>
  <c r="U426" i="1"/>
  <c r="T426" i="1"/>
  <c r="S426" i="1"/>
  <c r="R426" i="1"/>
  <c r="Q426" i="1"/>
  <c r="P426" i="1"/>
  <c r="O426" i="1"/>
  <c r="N426" i="1"/>
  <c r="M426" i="1"/>
  <c r="L426" i="1"/>
  <c r="K426" i="1"/>
  <c r="J426" i="1"/>
  <c r="AB425" i="1"/>
  <c r="AA425" i="1"/>
  <c r="AB424" i="1"/>
  <c r="AA424" i="1"/>
  <c r="AB423" i="1"/>
  <c r="AA423" i="1"/>
  <c r="AB422" i="1"/>
  <c r="AA422" i="1"/>
  <c r="AB421" i="1"/>
  <c r="AA421" i="1"/>
  <c r="AB420" i="1"/>
  <c r="AA420" i="1"/>
  <c r="AB419" i="1"/>
  <c r="AA419" i="1"/>
  <c r="AB418" i="1"/>
  <c r="AA418" i="1"/>
  <c r="AB417" i="1"/>
  <c r="AA417" i="1"/>
  <c r="AB416" i="1"/>
  <c r="AA416" i="1"/>
  <c r="AB415" i="1"/>
  <c r="AA415" i="1"/>
  <c r="AB414" i="1"/>
  <c r="AA414" i="1"/>
  <c r="AB413" i="1"/>
  <c r="AA413" i="1"/>
  <c r="AB412" i="1"/>
  <c r="AA412" i="1"/>
  <c r="AB411" i="1"/>
  <c r="AA411" i="1"/>
  <c r="Z409" i="1"/>
  <c r="Y409" i="1"/>
  <c r="X409" i="1"/>
  <c r="W409" i="1"/>
  <c r="V409" i="1"/>
  <c r="U409" i="1"/>
  <c r="T409" i="1"/>
  <c r="S409" i="1"/>
  <c r="R409" i="1"/>
  <c r="Q409" i="1"/>
  <c r="P409" i="1"/>
  <c r="O409" i="1"/>
  <c r="N409" i="1"/>
  <c r="M409" i="1"/>
  <c r="L409" i="1"/>
  <c r="K409" i="1"/>
  <c r="J409" i="1"/>
  <c r="AB408" i="1"/>
  <c r="AA408" i="1"/>
  <c r="AB407" i="1"/>
  <c r="AA407" i="1"/>
  <c r="Z406" i="1"/>
  <c r="Y406" i="1"/>
  <c r="X406" i="1"/>
  <c r="W406" i="1"/>
  <c r="V406" i="1"/>
  <c r="U406" i="1"/>
  <c r="T406" i="1"/>
  <c r="S406" i="1"/>
  <c r="R406" i="1"/>
  <c r="Q406" i="1"/>
  <c r="P406" i="1"/>
  <c r="O406" i="1"/>
  <c r="N406" i="1"/>
  <c r="M406" i="1"/>
  <c r="L406" i="1"/>
  <c r="K406" i="1"/>
  <c r="J406" i="1"/>
  <c r="AB405" i="1"/>
  <c r="AA405" i="1"/>
  <c r="AB404" i="1"/>
  <c r="AA404" i="1"/>
  <c r="AB403" i="1"/>
  <c r="AA403" i="1"/>
  <c r="AB402" i="1"/>
  <c r="AA402" i="1"/>
  <c r="AB401" i="1"/>
  <c r="AA401" i="1"/>
  <c r="AB400" i="1"/>
  <c r="AA400" i="1"/>
  <c r="AB399" i="1"/>
  <c r="AA399" i="1"/>
  <c r="AB398" i="1"/>
  <c r="AA398" i="1"/>
  <c r="AB397" i="1"/>
  <c r="AA397" i="1"/>
  <c r="AB396" i="1"/>
  <c r="AA396" i="1"/>
  <c r="AB395" i="1"/>
  <c r="AA395" i="1"/>
  <c r="AB394" i="1"/>
  <c r="AA394" i="1"/>
  <c r="AB393" i="1"/>
  <c r="AA393" i="1"/>
  <c r="Z392" i="1"/>
  <c r="Y392" i="1"/>
  <c r="X392" i="1"/>
  <c r="W392" i="1"/>
  <c r="V392" i="1"/>
  <c r="U392" i="1"/>
  <c r="T392" i="1"/>
  <c r="S392" i="1"/>
  <c r="R392" i="1"/>
  <c r="Q392" i="1"/>
  <c r="P392" i="1"/>
  <c r="O392" i="1"/>
  <c r="N392" i="1"/>
  <c r="M392" i="1"/>
  <c r="L392" i="1"/>
  <c r="K392" i="1"/>
  <c r="J392" i="1"/>
  <c r="AB391" i="1"/>
  <c r="AA391" i="1"/>
  <c r="AB390" i="1"/>
  <c r="AA390" i="1"/>
  <c r="AB389" i="1"/>
  <c r="AA389" i="1"/>
  <c r="AB388" i="1"/>
  <c r="AA388" i="1"/>
  <c r="AB387" i="1"/>
  <c r="AA387" i="1"/>
  <c r="Z386" i="1"/>
  <c r="Y386" i="1"/>
  <c r="X386" i="1"/>
  <c r="W386" i="1"/>
  <c r="V386" i="1"/>
  <c r="U386" i="1"/>
  <c r="T386" i="1"/>
  <c r="S386" i="1"/>
  <c r="R386" i="1"/>
  <c r="Q386" i="1"/>
  <c r="P386" i="1"/>
  <c r="O386" i="1"/>
  <c r="N386" i="1"/>
  <c r="M386" i="1"/>
  <c r="L386" i="1"/>
  <c r="K386" i="1"/>
  <c r="J386" i="1"/>
  <c r="AB384" i="1"/>
  <c r="AA384" i="1"/>
  <c r="AB383" i="1"/>
  <c r="AA383" i="1"/>
  <c r="AB382" i="1"/>
  <c r="AA382" i="1"/>
  <c r="AB380" i="1"/>
  <c r="AA380" i="1"/>
  <c r="Z378" i="1"/>
  <c r="Y378" i="1"/>
  <c r="X378" i="1"/>
  <c r="W378" i="1"/>
  <c r="V378" i="1"/>
  <c r="U378" i="1"/>
  <c r="T378" i="1"/>
  <c r="S378" i="1"/>
  <c r="R378" i="1"/>
  <c r="Q378" i="1"/>
  <c r="P378" i="1"/>
  <c r="O378" i="1"/>
  <c r="N378" i="1"/>
  <c r="M378" i="1"/>
  <c r="L378" i="1"/>
  <c r="K378" i="1"/>
  <c r="J378" i="1"/>
  <c r="AB377" i="1"/>
  <c r="AA377" i="1"/>
  <c r="AB376" i="1"/>
  <c r="AA376" i="1"/>
  <c r="AB375" i="1"/>
  <c r="AA375" i="1"/>
  <c r="AB374" i="1"/>
  <c r="AA374" i="1"/>
  <c r="AB372" i="1"/>
  <c r="AA372" i="1"/>
  <c r="AB371" i="1"/>
  <c r="AA371" i="1"/>
  <c r="AB370" i="1"/>
  <c r="AA370" i="1"/>
  <c r="AB368" i="1"/>
  <c r="AA368" i="1"/>
  <c r="AB367" i="1"/>
  <c r="AA367" i="1"/>
  <c r="AB366" i="1"/>
  <c r="AA366" i="1"/>
  <c r="Z365" i="1"/>
  <c r="Y365" i="1"/>
  <c r="X365" i="1"/>
  <c r="W365" i="1"/>
  <c r="V365" i="1"/>
  <c r="U365" i="1"/>
  <c r="T365" i="1"/>
  <c r="S365" i="1"/>
  <c r="R365" i="1"/>
  <c r="Q365" i="1"/>
  <c r="P365" i="1"/>
  <c r="O365" i="1"/>
  <c r="N365" i="1"/>
  <c r="M365" i="1"/>
  <c r="L365" i="1"/>
  <c r="K365" i="1"/>
  <c r="J365" i="1"/>
  <c r="AB364" i="1"/>
  <c r="AA364" i="1"/>
  <c r="AB363" i="1"/>
  <c r="AA363" i="1"/>
  <c r="AB362" i="1"/>
  <c r="AA362" i="1"/>
  <c r="AB361" i="1"/>
  <c r="AA361" i="1"/>
  <c r="AB360" i="1"/>
  <c r="AA360" i="1"/>
  <c r="AB359" i="1"/>
  <c r="AA359" i="1"/>
  <c r="AB358" i="1"/>
  <c r="AA358" i="1"/>
  <c r="AB357" i="1"/>
  <c r="AA357" i="1"/>
  <c r="AB356" i="1"/>
  <c r="AA356" i="1"/>
  <c r="AB355" i="1"/>
  <c r="AA355" i="1"/>
  <c r="AB354" i="1"/>
  <c r="AA354" i="1"/>
  <c r="AB353" i="1"/>
  <c r="AA353" i="1"/>
  <c r="AB352" i="1"/>
  <c r="AA352" i="1"/>
  <c r="AB351" i="1"/>
  <c r="AA351" i="1"/>
  <c r="Z349" i="1"/>
  <c r="Y349" i="1"/>
  <c r="X349" i="1"/>
  <c r="W349" i="1"/>
  <c r="V349" i="1"/>
  <c r="U349" i="1"/>
  <c r="T349" i="1"/>
  <c r="S349" i="1"/>
  <c r="R349" i="1"/>
  <c r="Q349" i="1"/>
  <c r="P349" i="1"/>
  <c r="O349" i="1"/>
  <c r="N349" i="1"/>
  <c r="M349" i="1"/>
  <c r="L349" i="1"/>
  <c r="K349" i="1"/>
  <c r="J349" i="1"/>
  <c r="AB348" i="1"/>
  <c r="AA348" i="1"/>
  <c r="AB347" i="1"/>
  <c r="AA347" i="1"/>
  <c r="AB346" i="1"/>
  <c r="AA346" i="1"/>
  <c r="AB345" i="1"/>
  <c r="AA345" i="1"/>
  <c r="Z344" i="1"/>
  <c r="Y344" i="1"/>
  <c r="X344" i="1"/>
  <c r="W344" i="1"/>
  <c r="V344" i="1"/>
  <c r="U344" i="1"/>
  <c r="T344" i="1"/>
  <c r="S344" i="1"/>
  <c r="R344" i="1"/>
  <c r="Q344" i="1"/>
  <c r="P344" i="1"/>
  <c r="O344" i="1"/>
  <c r="N344" i="1"/>
  <c r="M344" i="1"/>
  <c r="L344" i="1"/>
  <c r="K344" i="1"/>
  <c r="J344" i="1"/>
  <c r="AB343" i="1"/>
  <c r="AA343" i="1"/>
  <c r="AB342" i="1"/>
  <c r="AA342" i="1"/>
  <c r="AB341" i="1"/>
  <c r="AA341" i="1"/>
  <c r="AB340" i="1"/>
  <c r="AA340" i="1"/>
  <c r="AB339" i="1"/>
  <c r="AA339" i="1"/>
  <c r="Z338" i="1"/>
  <c r="Y338" i="1"/>
  <c r="X338" i="1"/>
  <c r="W338" i="1"/>
  <c r="V338" i="1"/>
  <c r="U338" i="1"/>
  <c r="T338" i="1"/>
  <c r="S338" i="1"/>
  <c r="R338" i="1"/>
  <c r="Q338" i="1"/>
  <c r="P338" i="1"/>
  <c r="O338" i="1"/>
  <c r="N338" i="1"/>
  <c r="M338" i="1"/>
  <c r="L338" i="1"/>
  <c r="K338" i="1"/>
  <c r="J338" i="1"/>
  <c r="AB337" i="1"/>
  <c r="AA337" i="1"/>
  <c r="AB336" i="1"/>
  <c r="AA336" i="1"/>
  <c r="AB335" i="1"/>
  <c r="AA335" i="1"/>
  <c r="Z332" i="1"/>
  <c r="Y332" i="1"/>
  <c r="X332" i="1"/>
  <c r="W332" i="1"/>
  <c r="V332" i="1"/>
  <c r="U332" i="1"/>
  <c r="T332" i="1"/>
  <c r="S332" i="1"/>
  <c r="R332" i="1"/>
  <c r="Q332" i="1"/>
  <c r="P332" i="1"/>
  <c r="O332" i="1"/>
  <c r="N332" i="1"/>
  <c r="M332" i="1"/>
  <c r="L332" i="1"/>
  <c r="K332" i="1"/>
  <c r="J332" i="1"/>
  <c r="AB331" i="1"/>
  <c r="AA331" i="1"/>
  <c r="AB330" i="1"/>
  <c r="AA330" i="1"/>
  <c r="Z326" i="1"/>
  <c r="Y326" i="1"/>
  <c r="X326" i="1"/>
  <c r="W326" i="1"/>
  <c r="V326" i="1"/>
  <c r="U326" i="1"/>
  <c r="T326" i="1"/>
  <c r="S326" i="1"/>
  <c r="R326" i="1"/>
  <c r="Q326" i="1"/>
  <c r="P326" i="1"/>
  <c r="O326" i="1"/>
  <c r="N326" i="1"/>
  <c r="M326" i="1"/>
  <c r="L326" i="1"/>
  <c r="K326" i="1"/>
  <c r="J326" i="1"/>
  <c r="AB325" i="1"/>
  <c r="AA325" i="1"/>
  <c r="AB324" i="1"/>
  <c r="AA324" i="1"/>
  <c r="AB323" i="1"/>
  <c r="AA323" i="1"/>
  <c r="Z322" i="1"/>
  <c r="Y322" i="1"/>
  <c r="X322" i="1"/>
  <c r="W322" i="1"/>
  <c r="V322" i="1"/>
  <c r="U322" i="1"/>
  <c r="T322" i="1"/>
  <c r="S322" i="1"/>
  <c r="R322" i="1"/>
  <c r="Q322" i="1"/>
  <c r="P322" i="1"/>
  <c r="O322" i="1"/>
  <c r="N322" i="1"/>
  <c r="M322" i="1"/>
  <c r="L322" i="1"/>
  <c r="K322" i="1"/>
  <c r="J322" i="1"/>
  <c r="AB321" i="1"/>
  <c r="AA321" i="1"/>
  <c r="AB320" i="1"/>
  <c r="AA320" i="1"/>
  <c r="AB319" i="1"/>
  <c r="AA319" i="1"/>
  <c r="AB318" i="1"/>
  <c r="AA318" i="1"/>
  <c r="AB317" i="1"/>
  <c r="AA317" i="1"/>
  <c r="AB316" i="1"/>
  <c r="AA316" i="1"/>
  <c r="AB315" i="1"/>
  <c r="AA315" i="1"/>
  <c r="AB314" i="1"/>
  <c r="AA314" i="1"/>
  <c r="AB313" i="1"/>
  <c r="AA313" i="1"/>
  <c r="AB312" i="1"/>
  <c r="AA312" i="1"/>
  <c r="AB311" i="1"/>
  <c r="AA311" i="1"/>
  <c r="AB310" i="1"/>
  <c r="AA310" i="1"/>
  <c r="AB309" i="1"/>
  <c r="AA309" i="1"/>
  <c r="AB308" i="1"/>
  <c r="AA308" i="1"/>
  <c r="AB307" i="1"/>
  <c r="AA307" i="1"/>
  <c r="Z304" i="1"/>
  <c r="Y304" i="1"/>
  <c r="X304" i="1"/>
  <c r="W304" i="1"/>
  <c r="V304" i="1"/>
  <c r="U304" i="1"/>
  <c r="T304" i="1"/>
  <c r="S304" i="1"/>
  <c r="R304" i="1"/>
  <c r="Q304" i="1"/>
  <c r="P304" i="1"/>
  <c r="O304" i="1"/>
  <c r="N304" i="1"/>
  <c r="M304" i="1"/>
  <c r="L304" i="1"/>
  <c r="K304" i="1"/>
  <c r="J304" i="1"/>
  <c r="AB303" i="1"/>
  <c r="AA303" i="1"/>
  <c r="AB302" i="1"/>
  <c r="AA302" i="1"/>
  <c r="AB301" i="1"/>
  <c r="AA301" i="1"/>
  <c r="AB300" i="1"/>
  <c r="AA300" i="1"/>
  <c r="AB299" i="1"/>
  <c r="AA299" i="1"/>
  <c r="AB298" i="1"/>
  <c r="AA298" i="1"/>
  <c r="AB297" i="1"/>
  <c r="AA297" i="1"/>
  <c r="Z296" i="1"/>
  <c r="Y296" i="1"/>
  <c r="X296" i="1"/>
  <c r="W296" i="1"/>
  <c r="V296" i="1"/>
  <c r="U296" i="1"/>
  <c r="T296" i="1"/>
  <c r="S296" i="1"/>
  <c r="R296" i="1"/>
  <c r="Q296" i="1"/>
  <c r="P296" i="1"/>
  <c r="O296" i="1"/>
  <c r="N296" i="1"/>
  <c r="M296" i="1"/>
  <c r="L296" i="1"/>
  <c r="K296" i="1"/>
  <c r="J296" i="1"/>
  <c r="AB295" i="1"/>
  <c r="AA295" i="1"/>
  <c r="AB294" i="1"/>
  <c r="AA294" i="1"/>
  <c r="AB293" i="1"/>
  <c r="AA293" i="1"/>
  <c r="Z292" i="1"/>
  <c r="Y292" i="1"/>
  <c r="X292" i="1"/>
  <c r="W292" i="1"/>
  <c r="V292" i="1"/>
  <c r="U292" i="1"/>
  <c r="T292" i="1"/>
  <c r="S292" i="1"/>
  <c r="R292" i="1"/>
  <c r="Q292" i="1"/>
  <c r="P292" i="1"/>
  <c r="O292" i="1"/>
  <c r="N292" i="1"/>
  <c r="M292" i="1"/>
  <c r="L292" i="1"/>
  <c r="K292" i="1"/>
  <c r="J292" i="1"/>
  <c r="AB291" i="1"/>
  <c r="AA291" i="1"/>
  <c r="AB290" i="1"/>
  <c r="AA290" i="1"/>
  <c r="AB289" i="1"/>
  <c r="AA289" i="1"/>
  <c r="AB287" i="1"/>
  <c r="AA287" i="1"/>
  <c r="AB286" i="1"/>
  <c r="AA286" i="1"/>
  <c r="AB284" i="1"/>
  <c r="AA284" i="1"/>
  <c r="Z283" i="1"/>
  <c r="Y283" i="1"/>
  <c r="X283" i="1"/>
  <c r="W283" i="1"/>
  <c r="V283" i="1"/>
  <c r="U283" i="1"/>
  <c r="T283" i="1"/>
  <c r="S283" i="1"/>
  <c r="R283" i="1"/>
  <c r="Q283" i="1"/>
  <c r="P283" i="1"/>
  <c r="O283" i="1"/>
  <c r="N283" i="1"/>
  <c r="M283" i="1"/>
  <c r="L283" i="1"/>
  <c r="K283" i="1"/>
  <c r="J283" i="1"/>
  <c r="AB282" i="1"/>
  <c r="AA282" i="1"/>
  <c r="AB281" i="1"/>
  <c r="AA281" i="1"/>
  <c r="AB280" i="1"/>
  <c r="AA280" i="1"/>
  <c r="AB279" i="1"/>
  <c r="AA279" i="1"/>
  <c r="AB278" i="1"/>
  <c r="AA278" i="1"/>
  <c r="AB277" i="1"/>
  <c r="AA277" i="1"/>
  <c r="AB276" i="1"/>
  <c r="AA276" i="1"/>
  <c r="AB275" i="1"/>
  <c r="AA275" i="1"/>
  <c r="AB274" i="1"/>
  <c r="AA274" i="1"/>
  <c r="AB273" i="1"/>
  <c r="AA273" i="1"/>
  <c r="AB272" i="1"/>
  <c r="AA272" i="1"/>
  <c r="AB271" i="1"/>
  <c r="AA271" i="1"/>
  <c r="Z270" i="1"/>
  <c r="Y270" i="1"/>
  <c r="X270" i="1"/>
  <c r="W270" i="1"/>
  <c r="V270" i="1"/>
  <c r="U270" i="1"/>
  <c r="T270" i="1"/>
  <c r="S270" i="1"/>
  <c r="R270" i="1"/>
  <c r="Q270" i="1"/>
  <c r="P270" i="1"/>
  <c r="O270" i="1"/>
  <c r="N270" i="1"/>
  <c r="M270" i="1"/>
  <c r="L270" i="1"/>
  <c r="K270" i="1"/>
  <c r="J270" i="1"/>
  <c r="AB269" i="1"/>
  <c r="AA269" i="1"/>
  <c r="AB268" i="1"/>
  <c r="AA268" i="1"/>
  <c r="AB267" i="1"/>
  <c r="AA267" i="1"/>
  <c r="AB266" i="1"/>
  <c r="AA266" i="1"/>
  <c r="AB265" i="1"/>
  <c r="AA265" i="1"/>
  <c r="AB264" i="1"/>
  <c r="AA264" i="1"/>
  <c r="AB263" i="1"/>
  <c r="AA263" i="1"/>
  <c r="AB262" i="1"/>
  <c r="AA262" i="1"/>
  <c r="AB261" i="1"/>
  <c r="AA261" i="1"/>
  <c r="AB260" i="1"/>
  <c r="AA260" i="1"/>
  <c r="AB259" i="1"/>
  <c r="AA259" i="1"/>
  <c r="AB258" i="1"/>
  <c r="AA258" i="1"/>
  <c r="AB257" i="1"/>
  <c r="AA257" i="1"/>
  <c r="AB256" i="1"/>
  <c r="AA256" i="1"/>
  <c r="Z254" i="1"/>
  <c r="Y254" i="1"/>
  <c r="X254" i="1"/>
  <c r="W254" i="1"/>
  <c r="V254" i="1"/>
  <c r="U254" i="1"/>
  <c r="T254" i="1"/>
  <c r="S254" i="1"/>
  <c r="R254" i="1"/>
  <c r="Q254" i="1"/>
  <c r="P254" i="1"/>
  <c r="O254" i="1"/>
  <c r="N254" i="1"/>
  <c r="M254" i="1"/>
  <c r="L254" i="1"/>
  <c r="K254" i="1"/>
  <c r="J254" i="1"/>
  <c r="AB253" i="1"/>
  <c r="AA253" i="1"/>
  <c r="AB252" i="1"/>
  <c r="AA252" i="1"/>
  <c r="AB251" i="1"/>
  <c r="AA251" i="1"/>
  <c r="AB250" i="1"/>
  <c r="AA250" i="1"/>
  <c r="AB249" i="1"/>
  <c r="AA249" i="1"/>
  <c r="AB248" i="1"/>
  <c r="AA248" i="1"/>
  <c r="AB247" i="1"/>
  <c r="AA247" i="1"/>
  <c r="AB246" i="1"/>
  <c r="AA246" i="1"/>
  <c r="AB245" i="1"/>
  <c r="AA245" i="1"/>
  <c r="AB244" i="1"/>
  <c r="AA244" i="1"/>
  <c r="AB242" i="1"/>
  <c r="AA242" i="1"/>
  <c r="AB240" i="1"/>
  <c r="AA240" i="1"/>
  <c r="AB239" i="1"/>
  <c r="AA239" i="1"/>
  <c r="Z238" i="1"/>
  <c r="Y238" i="1"/>
  <c r="X238" i="1"/>
  <c r="W238" i="1"/>
  <c r="V238" i="1"/>
  <c r="U238" i="1"/>
  <c r="T238" i="1"/>
  <c r="S238" i="1"/>
  <c r="R238" i="1"/>
  <c r="Q238" i="1"/>
  <c r="P238" i="1"/>
  <c r="O238" i="1"/>
  <c r="N238" i="1"/>
  <c r="M238" i="1"/>
  <c r="L238" i="1"/>
  <c r="K238" i="1"/>
  <c r="J238" i="1"/>
  <c r="AB236" i="1"/>
  <c r="AA236" i="1"/>
  <c r="AB234" i="1"/>
  <c r="AA234" i="1"/>
  <c r="AB232" i="1"/>
  <c r="AA232" i="1"/>
  <c r="Z230" i="1"/>
  <c r="Y230" i="1"/>
  <c r="X230" i="1"/>
  <c r="W230" i="1"/>
  <c r="V230" i="1"/>
  <c r="U230" i="1"/>
  <c r="T230" i="1"/>
  <c r="S230" i="1"/>
  <c r="R230" i="1"/>
  <c r="Q230" i="1"/>
  <c r="P230" i="1"/>
  <c r="O230" i="1"/>
  <c r="N230" i="1"/>
  <c r="M230" i="1"/>
  <c r="L230" i="1"/>
  <c r="K230" i="1"/>
  <c r="J230" i="1"/>
  <c r="AB229" i="1"/>
  <c r="AA229" i="1"/>
  <c r="AB228" i="1"/>
  <c r="AA228" i="1"/>
  <c r="Z224" i="1"/>
  <c r="Y224" i="1"/>
  <c r="X224" i="1"/>
  <c r="W224" i="1"/>
  <c r="V224" i="1"/>
  <c r="U224" i="1"/>
  <c r="T224" i="1"/>
  <c r="S224" i="1"/>
  <c r="R224" i="1"/>
  <c r="Q224" i="1"/>
  <c r="P224" i="1"/>
  <c r="O224" i="1"/>
  <c r="N224" i="1"/>
  <c r="M224" i="1"/>
  <c r="L224" i="1"/>
  <c r="K224" i="1"/>
  <c r="J224" i="1"/>
  <c r="AB222" i="1"/>
  <c r="AA222" i="1"/>
  <c r="AB221" i="1"/>
  <c r="AA221" i="1"/>
  <c r="AB220" i="1"/>
  <c r="AA220" i="1"/>
  <c r="AB219" i="1"/>
  <c r="AA219" i="1"/>
  <c r="AB218" i="1"/>
  <c r="AA218" i="1"/>
  <c r="AB216" i="1"/>
  <c r="AA216" i="1"/>
  <c r="Z215" i="1"/>
  <c r="Y215" i="1"/>
  <c r="X215" i="1"/>
  <c r="W215" i="1"/>
  <c r="V215" i="1"/>
  <c r="U215" i="1"/>
  <c r="T215" i="1"/>
  <c r="S215" i="1"/>
  <c r="R215" i="1"/>
  <c r="Q215" i="1"/>
  <c r="P215" i="1"/>
  <c r="O215" i="1"/>
  <c r="N215" i="1"/>
  <c r="M215" i="1"/>
  <c r="L215" i="1"/>
  <c r="K215" i="1"/>
  <c r="J215" i="1"/>
  <c r="AB214" i="1"/>
  <c r="AA214" i="1"/>
  <c r="AB213" i="1"/>
  <c r="AA213" i="1"/>
  <c r="AB212" i="1"/>
  <c r="AA212" i="1"/>
  <c r="AB211" i="1"/>
  <c r="AA211" i="1"/>
  <c r="AB210" i="1"/>
  <c r="AA210" i="1"/>
  <c r="AB209" i="1"/>
  <c r="AA209" i="1"/>
  <c r="AB208" i="1"/>
  <c r="AA208" i="1"/>
  <c r="AB207" i="1"/>
  <c r="AA207" i="1"/>
  <c r="AB206" i="1"/>
  <c r="AA206" i="1"/>
  <c r="AB205" i="1"/>
  <c r="AA205" i="1"/>
  <c r="AB204" i="1"/>
  <c r="AA204" i="1"/>
  <c r="AB203" i="1"/>
  <c r="AA203" i="1"/>
  <c r="AB202" i="1"/>
  <c r="AA202" i="1"/>
  <c r="AB201" i="1"/>
  <c r="AA201" i="1"/>
  <c r="Z199" i="1"/>
  <c r="Y199" i="1"/>
  <c r="X199" i="1"/>
  <c r="W199" i="1"/>
  <c r="V199" i="1"/>
  <c r="U199" i="1"/>
  <c r="T199" i="1"/>
  <c r="S199" i="1"/>
  <c r="R199" i="1"/>
  <c r="Q199" i="1"/>
  <c r="P199" i="1"/>
  <c r="O199" i="1"/>
  <c r="N199" i="1"/>
  <c r="M199" i="1"/>
  <c r="L199" i="1"/>
  <c r="K199" i="1"/>
  <c r="J199" i="1"/>
  <c r="AB198" i="1"/>
  <c r="AA198" i="1"/>
  <c r="AB197" i="1"/>
  <c r="AA197" i="1"/>
  <c r="AB196" i="1"/>
  <c r="AA196" i="1"/>
  <c r="AB195" i="1"/>
  <c r="AA195" i="1"/>
  <c r="Z194" i="1"/>
  <c r="Y194" i="1"/>
  <c r="X194" i="1"/>
  <c r="W194" i="1"/>
  <c r="V194" i="1"/>
  <c r="U194" i="1"/>
  <c r="T194" i="1"/>
  <c r="S194" i="1"/>
  <c r="R194" i="1"/>
  <c r="Q194" i="1"/>
  <c r="P194" i="1"/>
  <c r="O194" i="1"/>
  <c r="N194" i="1"/>
  <c r="M194" i="1"/>
  <c r="L194" i="1"/>
  <c r="K194" i="1"/>
  <c r="J194" i="1"/>
  <c r="AB193" i="1"/>
  <c r="AA193" i="1"/>
  <c r="Z192" i="1"/>
  <c r="Y192" i="1"/>
  <c r="X192" i="1"/>
  <c r="W192" i="1"/>
  <c r="V192" i="1"/>
  <c r="U192" i="1"/>
  <c r="T192" i="1"/>
  <c r="S192" i="1"/>
  <c r="R192" i="1"/>
  <c r="Q192" i="1"/>
  <c r="P192" i="1"/>
  <c r="O192" i="1"/>
  <c r="N192" i="1"/>
  <c r="M192" i="1"/>
  <c r="L192" i="1"/>
  <c r="K192" i="1"/>
  <c r="J192" i="1"/>
  <c r="AB191" i="1"/>
  <c r="AA191" i="1"/>
  <c r="AB190" i="1"/>
  <c r="AA190" i="1"/>
  <c r="AB189" i="1"/>
  <c r="AA189" i="1"/>
  <c r="AB188" i="1"/>
  <c r="AA188" i="1"/>
  <c r="AB187" i="1"/>
  <c r="AA187" i="1"/>
  <c r="AB186" i="1"/>
  <c r="AA186" i="1"/>
  <c r="AB185" i="1"/>
  <c r="AA185" i="1"/>
  <c r="Z184" i="1"/>
  <c r="Y184" i="1"/>
  <c r="X184" i="1"/>
  <c r="W184" i="1"/>
  <c r="V184" i="1"/>
  <c r="U184" i="1"/>
  <c r="T184" i="1"/>
  <c r="S184" i="1"/>
  <c r="R184" i="1"/>
  <c r="Q184" i="1"/>
  <c r="P184" i="1"/>
  <c r="O184" i="1"/>
  <c r="N184" i="1"/>
  <c r="M184" i="1"/>
  <c r="L184" i="1"/>
  <c r="K184" i="1"/>
  <c r="J184" i="1"/>
  <c r="AB183" i="1"/>
  <c r="AA183" i="1"/>
  <c r="AB182" i="1"/>
  <c r="AA182" i="1"/>
  <c r="AB181" i="1"/>
  <c r="AA181" i="1"/>
  <c r="AB180" i="1"/>
  <c r="AA180" i="1"/>
  <c r="AB179" i="1"/>
  <c r="AA179" i="1"/>
  <c r="AB178" i="1"/>
  <c r="AA178" i="1"/>
  <c r="AB177" i="1"/>
  <c r="AA177" i="1"/>
  <c r="Z176" i="1"/>
  <c r="Y176" i="1"/>
  <c r="X176" i="1"/>
  <c r="W176" i="1"/>
  <c r="V176" i="1"/>
  <c r="U176" i="1"/>
  <c r="T176" i="1"/>
  <c r="S176" i="1"/>
  <c r="R176" i="1"/>
  <c r="Q176" i="1"/>
  <c r="P176" i="1"/>
  <c r="O176" i="1"/>
  <c r="N176" i="1"/>
  <c r="M176" i="1"/>
  <c r="L176" i="1"/>
  <c r="K176" i="1"/>
  <c r="J176" i="1"/>
  <c r="AB175" i="1"/>
  <c r="AA175" i="1"/>
  <c r="AB174" i="1"/>
  <c r="AA174" i="1"/>
  <c r="AB173" i="1"/>
  <c r="AA173" i="1"/>
  <c r="AB172" i="1"/>
  <c r="AA172" i="1"/>
  <c r="AB171" i="1"/>
  <c r="AA171" i="1"/>
  <c r="AB170" i="1"/>
  <c r="AA170" i="1"/>
  <c r="AB169" i="1"/>
  <c r="AA169" i="1"/>
  <c r="AB168" i="1"/>
  <c r="AA168" i="1"/>
  <c r="AB167" i="1"/>
  <c r="AA167" i="1"/>
  <c r="AB166" i="1"/>
  <c r="AA166" i="1"/>
  <c r="AB165" i="1"/>
  <c r="AA165" i="1"/>
  <c r="AB164" i="1"/>
  <c r="AA164" i="1"/>
  <c r="AB163" i="1"/>
  <c r="AA163" i="1"/>
  <c r="AB162" i="1"/>
  <c r="AA162" i="1"/>
  <c r="AB161" i="1"/>
  <c r="AA161" i="1"/>
  <c r="Z159" i="1"/>
  <c r="Y159" i="1"/>
  <c r="X159" i="1"/>
  <c r="W159" i="1"/>
  <c r="V159" i="1"/>
  <c r="U159" i="1"/>
  <c r="T159" i="1"/>
  <c r="S159" i="1"/>
  <c r="R159" i="1"/>
  <c r="Q159" i="1"/>
  <c r="P159" i="1"/>
  <c r="O159" i="1"/>
  <c r="N159" i="1"/>
  <c r="M159" i="1"/>
  <c r="L159" i="1"/>
  <c r="K159" i="1"/>
  <c r="J159" i="1"/>
  <c r="AB158" i="1"/>
  <c r="AA158" i="1"/>
  <c r="AB157" i="1"/>
  <c r="AA157" i="1"/>
  <c r="AB154" i="1"/>
  <c r="AA154" i="1"/>
  <c r="AB153" i="1"/>
  <c r="AA153" i="1"/>
  <c r="AB152" i="1"/>
  <c r="AA152" i="1"/>
  <c r="AB151" i="1"/>
  <c r="AA151" i="1"/>
  <c r="AB150" i="1"/>
  <c r="AA150" i="1"/>
  <c r="Z149" i="1"/>
  <c r="Y149" i="1"/>
  <c r="X149" i="1"/>
  <c r="W149" i="1"/>
  <c r="V149" i="1"/>
  <c r="U149" i="1"/>
  <c r="T149" i="1"/>
  <c r="S149" i="1"/>
  <c r="R149" i="1"/>
  <c r="Q149" i="1"/>
  <c r="P149" i="1"/>
  <c r="O149" i="1"/>
  <c r="N149" i="1"/>
  <c r="M149" i="1"/>
  <c r="L149" i="1"/>
  <c r="K149" i="1"/>
  <c r="J149" i="1"/>
  <c r="AB148" i="1"/>
  <c r="AA148" i="1"/>
  <c r="AB146" i="1"/>
  <c r="AA146" i="1"/>
  <c r="AB145" i="1"/>
  <c r="AA145" i="1"/>
  <c r="AB144" i="1"/>
  <c r="AA144" i="1"/>
  <c r="AB143" i="1"/>
  <c r="AA143" i="1"/>
  <c r="AB142" i="1"/>
  <c r="AA142" i="1"/>
  <c r="Z141" i="1"/>
  <c r="Y141" i="1"/>
  <c r="X141" i="1"/>
  <c r="W141" i="1"/>
  <c r="V141" i="1"/>
  <c r="U141" i="1"/>
  <c r="T141" i="1"/>
  <c r="S141" i="1"/>
  <c r="R141" i="1"/>
  <c r="Q141" i="1"/>
  <c r="P141" i="1"/>
  <c r="O141" i="1"/>
  <c r="N141" i="1"/>
  <c r="M141" i="1"/>
  <c r="L141" i="1"/>
  <c r="K141" i="1"/>
  <c r="J141" i="1"/>
  <c r="AB140" i="1"/>
  <c r="AA140" i="1"/>
  <c r="AB139" i="1"/>
  <c r="AA139" i="1"/>
  <c r="AB138" i="1"/>
  <c r="AA138" i="1"/>
  <c r="AB137" i="1"/>
  <c r="AA137" i="1"/>
  <c r="AB136" i="1"/>
  <c r="AA136" i="1"/>
  <c r="AB135" i="1"/>
  <c r="AA135" i="1"/>
  <c r="AB134" i="1"/>
  <c r="AA134" i="1"/>
  <c r="AB133" i="1"/>
  <c r="AA133" i="1"/>
  <c r="AB132" i="1"/>
  <c r="AA132" i="1"/>
  <c r="AB131" i="1"/>
  <c r="AA131" i="1"/>
  <c r="AB130" i="1"/>
  <c r="AA130" i="1"/>
  <c r="AB129" i="1"/>
  <c r="AA129" i="1"/>
  <c r="AB128" i="1"/>
  <c r="AA128" i="1"/>
  <c r="AB127" i="1"/>
  <c r="AA127" i="1"/>
  <c r="AB126" i="1"/>
  <c r="AA126" i="1"/>
  <c r="AB125" i="1"/>
  <c r="AA125" i="1"/>
  <c r="Z124" i="1"/>
  <c r="Y124" i="1"/>
  <c r="X124" i="1"/>
  <c r="W124" i="1"/>
  <c r="V124" i="1"/>
  <c r="U124" i="1"/>
  <c r="T124" i="1"/>
  <c r="S124" i="1"/>
  <c r="R124" i="1"/>
  <c r="Q124" i="1"/>
  <c r="P124" i="1"/>
  <c r="O124" i="1"/>
  <c r="N124" i="1"/>
  <c r="M124" i="1"/>
  <c r="L124" i="1"/>
  <c r="K124" i="1"/>
  <c r="J124" i="1"/>
  <c r="AB123" i="1"/>
  <c r="AA123" i="1"/>
  <c r="AB122" i="1"/>
  <c r="AA122" i="1"/>
  <c r="AB121" i="1"/>
  <c r="AA121" i="1"/>
  <c r="AB120" i="1"/>
  <c r="AA120" i="1"/>
  <c r="AB119" i="1"/>
  <c r="AA119" i="1"/>
  <c r="AB118" i="1"/>
  <c r="AA118" i="1"/>
  <c r="AB117" i="1"/>
  <c r="AA117" i="1"/>
  <c r="AB116" i="1"/>
  <c r="AA116" i="1"/>
  <c r="AB115" i="1"/>
  <c r="AA115" i="1"/>
  <c r="AB114" i="1"/>
  <c r="AA114" i="1"/>
  <c r="AB113" i="1"/>
  <c r="AA113" i="1"/>
  <c r="AB112" i="1"/>
  <c r="AA112" i="1"/>
  <c r="AB111" i="1"/>
  <c r="AA111" i="1"/>
  <c r="AB109" i="1"/>
  <c r="AA109" i="1"/>
  <c r="AB108" i="1"/>
  <c r="AA108" i="1"/>
  <c r="AB107" i="1"/>
  <c r="AA107" i="1"/>
  <c r="AB106" i="1"/>
  <c r="AA106" i="1"/>
  <c r="AB105" i="1"/>
  <c r="AA105" i="1"/>
  <c r="AB104" i="1"/>
  <c r="AA104" i="1"/>
  <c r="AB103" i="1"/>
  <c r="AA103" i="1"/>
  <c r="AB102" i="1"/>
  <c r="AA102" i="1"/>
  <c r="AB101" i="1"/>
  <c r="AA101" i="1"/>
  <c r="AB100" i="1"/>
  <c r="AA100" i="1"/>
  <c r="Z99" i="1"/>
  <c r="Y99" i="1"/>
  <c r="X99" i="1"/>
  <c r="W99" i="1"/>
  <c r="V99" i="1"/>
  <c r="U99" i="1"/>
  <c r="T99" i="1"/>
  <c r="S99" i="1"/>
  <c r="R99" i="1"/>
  <c r="Q99" i="1"/>
  <c r="P99" i="1"/>
  <c r="O99" i="1"/>
  <c r="N99" i="1"/>
  <c r="M99" i="1"/>
  <c r="L99" i="1"/>
  <c r="K99" i="1"/>
  <c r="J99" i="1"/>
  <c r="AB98" i="1"/>
  <c r="AA98" i="1"/>
  <c r="AB97" i="1"/>
  <c r="AA97" i="1"/>
  <c r="AB96" i="1"/>
  <c r="AA96" i="1"/>
  <c r="AB95" i="1"/>
  <c r="AA95" i="1"/>
  <c r="AB94" i="1"/>
  <c r="AA94" i="1"/>
  <c r="AB93" i="1"/>
  <c r="AA93" i="1"/>
  <c r="AB92" i="1"/>
  <c r="AA92" i="1"/>
  <c r="AB91" i="1"/>
  <c r="AA91" i="1"/>
  <c r="AB90" i="1"/>
  <c r="AA90" i="1"/>
  <c r="AB89" i="1"/>
  <c r="AA89" i="1"/>
  <c r="AB88" i="1"/>
  <c r="AA88" i="1"/>
  <c r="AB87" i="1"/>
  <c r="AA87" i="1"/>
  <c r="AB86" i="1"/>
  <c r="AA86" i="1"/>
  <c r="AB85" i="1"/>
  <c r="AA85" i="1"/>
  <c r="Z83" i="1"/>
  <c r="Y83" i="1"/>
  <c r="X83" i="1"/>
  <c r="W83" i="1"/>
  <c r="V83" i="1"/>
  <c r="U83" i="1"/>
  <c r="T83" i="1"/>
  <c r="S83" i="1"/>
  <c r="R83" i="1"/>
  <c r="Q83" i="1"/>
  <c r="P83" i="1"/>
  <c r="O83" i="1"/>
  <c r="N83" i="1"/>
  <c r="M83" i="1"/>
  <c r="L83" i="1"/>
  <c r="K83" i="1"/>
  <c r="J83" i="1"/>
  <c r="AB82" i="1"/>
  <c r="AA82" i="1"/>
  <c r="AB81" i="1"/>
  <c r="AA81" i="1"/>
  <c r="AB80" i="1"/>
  <c r="AA80" i="1"/>
  <c r="AB79" i="1"/>
  <c r="AA79" i="1"/>
  <c r="AB78" i="1"/>
  <c r="AA78" i="1"/>
  <c r="AB77" i="1"/>
  <c r="AA77" i="1"/>
  <c r="AB76" i="1"/>
  <c r="AA76" i="1"/>
  <c r="AB75" i="1"/>
  <c r="AA75" i="1"/>
  <c r="AB74" i="1"/>
  <c r="AA74" i="1"/>
  <c r="AB73" i="1"/>
  <c r="AA73" i="1"/>
  <c r="AB72" i="1"/>
  <c r="AA72" i="1"/>
  <c r="AB71" i="1"/>
  <c r="AA71" i="1"/>
  <c r="AB70" i="1"/>
  <c r="AA70" i="1"/>
  <c r="AB69" i="1"/>
  <c r="AA69" i="1"/>
  <c r="AB68" i="1"/>
  <c r="AA68" i="1"/>
  <c r="AB67" i="1"/>
  <c r="AA67" i="1"/>
  <c r="AB66" i="1"/>
  <c r="AA66" i="1"/>
  <c r="AB65" i="1"/>
  <c r="AA65" i="1"/>
  <c r="AB64" i="1"/>
  <c r="AA64" i="1"/>
  <c r="AB63" i="1"/>
  <c r="AA63" i="1"/>
  <c r="AB62" i="1"/>
  <c r="AA62" i="1"/>
  <c r="AB61" i="1"/>
  <c r="AA61" i="1"/>
  <c r="AB60" i="1"/>
  <c r="AA60" i="1"/>
  <c r="AB59" i="1"/>
  <c r="AA59" i="1"/>
  <c r="AB58" i="1"/>
  <c r="AA58" i="1"/>
  <c r="AB57" i="1"/>
  <c r="AA57" i="1"/>
  <c r="AB56" i="1"/>
  <c r="AA56" i="1"/>
  <c r="AB55" i="1"/>
  <c r="AA55" i="1"/>
  <c r="AB54" i="1"/>
  <c r="AA54" i="1"/>
  <c r="Z53" i="1"/>
  <c r="Y53" i="1"/>
  <c r="X53" i="1"/>
  <c r="W53" i="1"/>
  <c r="V53" i="1"/>
  <c r="U53" i="1"/>
  <c r="T53" i="1"/>
  <c r="S53" i="1"/>
  <c r="R53" i="1"/>
  <c r="Q53" i="1"/>
  <c r="P53" i="1"/>
  <c r="O53" i="1"/>
  <c r="N53" i="1"/>
  <c r="M53" i="1"/>
  <c r="L53" i="1"/>
  <c r="K53" i="1"/>
  <c r="J53" i="1"/>
  <c r="AB51" i="1"/>
  <c r="AA51" i="1"/>
  <c r="AB49" i="1"/>
  <c r="AA49" i="1"/>
  <c r="Z47" i="1"/>
  <c r="Y47" i="1"/>
  <c r="X47" i="1"/>
  <c r="W47" i="1"/>
  <c r="V47" i="1"/>
  <c r="U47" i="1"/>
  <c r="T47" i="1"/>
  <c r="S47" i="1"/>
  <c r="R47" i="1"/>
  <c r="Q47" i="1"/>
  <c r="P47" i="1"/>
  <c r="O47" i="1"/>
  <c r="N47" i="1"/>
  <c r="M47" i="1"/>
  <c r="L47" i="1"/>
  <c r="K47" i="1"/>
  <c r="J47" i="1"/>
  <c r="AB45" i="1"/>
  <c r="AA45" i="1"/>
  <c r="AB44" i="1"/>
  <c r="AA44" i="1"/>
  <c r="AB43" i="1"/>
  <c r="AA43" i="1"/>
  <c r="AB42" i="1"/>
  <c r="AA42" i="1"/>
  <c r="AB41" i="1"/>
  <c r="AA41" i="1"/>
  <c r="AB40" i="1"/>
  <c r="AA40" i="1"/>
  <c r="AB39" i="1"/>
  <c r="AA39" i="1"/>
  <c r="Z38" i="1"/>
  <c r="Y38" i="1"/>
  <c r="X38" i="1"/>
  <c r="W38" i="1"/>
  <c r="V38" i="1"/>
  <c r="U38" i="1"/>
  <c r="T38" i="1"/>
  <c r="S38" i="1"/>
  <c r="R38" i="1"/>
  <c r="Q38" i="1"/>
  <c r="P38" i="1"/>
  <c r="O38" i="1"/>
  <c r="N38" i="1"/>
  <c r="M38" i="1"/>
  <c r="L38" i="1"/>
  <c r="K38" i="1"/>
  <c r="J38" i="1"/>
  <c r="AB37" i="1"/>
  <c r="AA37" i="1"/>
  <c r="AB36" i="1"/>
  <c r="AA36" i="1"/>
  <c r="AB35" i="1"/>
  <c r="AA35" i="1"/>
  <c r="AB34" i="1"/>
  <c r="AA34" i="1"/>
  <c r="AB31" i="1"/>
  <c r="AA31" i="1"/>
  <c r="AB30" i="1"/>
  <c r="AA30" i="1"/>
  <c r="AB29" i="1"/>
  <c r="AA29" i="1"/>
  <c r="AB28" i="1"/>
  <c r="AA28" i="1"/>
  <c r="AB27" i="1"/>
  <c r="AA27" i="1"/>
  <c r="Z25" i="1"/>
  <c r="Y25" i="1"/>
  <c r="X25" i="1"/>
  <c r="W25" i="1"/>
  <c r="V25" i="1"/>
  <c r="U25" i="1"/>
  <c r="T25" i="1"/>
  <c r="S25" i="1"/>
  <c r="R25" i="1"/>
  <c r="Q25" i="1"/>
  <c r="P25" i="1"/>
  <c r="O25" i="1"/>
  <c r="N25" i="1"/>
  <c r="M25" i="1"/>
  <c r="L25" i="1"/>
  <c r="K25" i="1"/>
  <c r="J25" i="1"/>
  <c r="AB24" i="1"/>
  <c r="AA24" i="1"/>
  <c r="AB23" i="1"/>
  <c r="AA23" i="1"/>
  <c r="AB22" i="1"/>
  <c r="AA22" i="1"/>
  <c r="AB21" i="1"/>
  <c r="AA21" i="1"/>
  <c r="AB20" i="1"/>
  <c r="AA20" i="1"/>
  <c r="AB19" i="1"/>
  <c r="AA19" i="1"/>
  <c r="AB18" i="1"/>
  <c r="AA18" i="1"/>
  <c r="AB17" i="1"/>
  <c r="AA17" i="1"/>
  <c r="AB16" i="1"/>
  <c r="AA16" i="1"/>
  <c r="AB15" i="1"/>
  <c r="AA15" i="1"/>
  <c r="AB14" i="1"/>
  <c r="AA14" i="1"/>
  <c r="AB13" i="1"/>
  <c r="AA13" i="1"/>
  <c r="AB12" i="1"/>
  <c r="AA12" i="1"/>
  <c r="AB11" i="1"/>
  <c r="AA11" i="1"/>
  <c r="AB10" i="1"/>
  <c r="AA10" i="1"/>
  <c r="AA702" i="1" l="1"/>
  <c r="M746" i="1"/>
  <c r="U746" i="1"/>
  <c r="AC562" i="1"/>
  <c r="AC579" i="1"/>
  <c r="AC411" i="1"/>
  <c r="AC415" i="1"/>
  <c r="K708" i="1"/>
  <c r="S708" i="1"/>
  <c r="K746" i="1"/>
  <c r="S746" i="1"/>
  <c r="AC30" i="1"/>
  <c r="AC115" i="1"/>
  <c r="AC119" i="1"/>
  <c r="AC123" i="1"/>
  <c r="AC284" i="1"/>
  <c r="AC626" i="1"/>
  <c r="AC630" i="1"/>
  <c r="AC764" i="1"/>
  <c r="AC561" i="1"/>
  <c r="L410" i="1"/>
  <c r="AC419" i="1"/>
  <c r="O708" i="1"/>
  <c r="O746" i="1"/>
  <c r="W746" i="1"/>
  <c r="O255" i="1"/>
  <c r="W255" i="1"/>
  <c r="AC423" i="1"/>
  <c r="AC22" i="1"/>
  <c r="AC59" i="1"/>
  <c r="AC71" i="1"/>
  <c r="AC75" i="1"/>
  <c r="AC101" i="1"/>
  <c r="AC143" i="1"/>
  <c r="AC148" i="1"/>
  <c r="AC185" i="1"/>
  <c r="AC189" i="1"/>
  <c r="AA743" i="1"/>
  <c r="AC24" i="1"/>
  <c r="AC57" i="1"/>
  <c r="AC116" i="1"/>
  <c r="AC166" i="1"/>
  <c r="AC174" i="1"/>
  <c r="AC187" i="1"/>
  <c r="AC191" i="1"/>
  <c r="AC196" i="1"/>
  <c r="AC337" i="1"/>
  <c r="AC346" i="1"/>
  <c r="AC368" i="1"/>
  <c r="AC70" i="1"/>
  <c r="AC74" i="1"/>
  <c r="AC117" i="1"/>
  <c r="AC171" i="1"/>
  <c r="AC391" i="1"/>
  <c r="AC73" i="1"/>
  <c r="L839" i="1"/>
  <c r="AC60" i="1"/>
  <c r="AC93" i="1"/>
  <c r="AC354" i="1"/>
  <c r="M410" i="1"/>
  <c r="U410" i="1"/>
  <c r="L667" i="1"/>
  <c r="T667" i="1"/>
  <c r="AC355" i="1"/>
  <c r="AC359" i="1"/>
  <c r="AC363" i="1"/>
  <c r="AA25" i="1"/>
  <c r="AC487" i="1"/>
  <c r="Q778" i="1"/>
  <c r="Y778" i="1"/>
  <c r="L160" i="1"/>
  <c r="T160" i="1"/>
  <c r="Q200" i="1"/>
  <c r="Y200" i="1"/>
  <c r="AC252" i="1"/>
  <c r="Q305" i="1"/>
  <c r="Y305" i="1"/>
  <c r="AC396" i="1"/>
  <c r="L708" i="1"/>
  <c r="T708" i="1"/>
  <c r="Y350" i="1"/>
  <c r="K451" i="1"/>
  <c r="S451" i="1"/>
  <c r="AC642" i="1"/>
  <c r="AC652" i="1"/>
  <c r="AC656" i="1"/>
  <c r="AC664" i="1"/>
  <c r="K778" i="1"/>
  <c r="S778" i="1"/>
  <c r="N778" i="1"/>
  <c r="V778" i="1"/>
  <c r="AC519" i="1"/>
  <c r="AC523" i="1"/>
  <c r="AC531" i="1"/>
  <c r="AC563" i="1"/>
  <c r="AC567" i="1"/>
  <c r="AC594" i="1"/>
  <c r="AC598" i="1"/>
  <c r="AC602" i="1"/>
  <c r="AC151" i="1"/>
  <c r="AC157" i="1"/>
  <c r="AC228" i="1"/>
  <c r="K667" i="1"/>
  <c r="S667" i="1"/>
  <c r="Q708" i="1"/>
  <c r="Y708" i="1"/>
  <c r="Q746" i="1"/>
  <c r="AA746" i="1" s="1"/>
  <c r="Y746" i="1"/>
  <c r="AC769" i="1"/>
  <c r="W708" i="1"/>
  <c r="M839" i="1"/>
  <c r="AC614" i="1"/>
  <c r="AA687" i="1"/>
  <c r="AC689" i="1"/>
  <c r="AC694" i="1"/>
  <c r="AC712" i="1"/>
  <c r="AC716" i="1"/>
  <c r="AC720" i="1"/>
  <c r="AA304" i="1"/>
  <c r="K619" i="1"/>
  <c r="S619" i="1"/>
  <c r="Y839" i="1"/>
  <c r="N160" i="1"/>
  <c r="V160" i="1"/>
  <c r="AC298" i="1"/>
  <c r="AC302" i="1"/>
  <c r="AC343" i="1"/>
  <c r="AC624" i="1"/>
  <c r="AC641" i="1"/>
  <c r="AC709" i="1"/>
  <c r="W160" i="1"/>
  <c r="P84" i="1"/>
  <c r="AC91" i="1"/>
  <c r="J160" i="1"/>
  <c r="K350" i="1"/>
  <c r="S350" i="1"/>
  <c r="P350" i="1"/>
  <c r="X350" i="1"/>
  <c r="AA344" i="1"/>
  <c r="AA406" i="1"/>
  <c r="L451" i="1"/>
  <c r="T451" i="1"/>
  <c r="AC428" i="1"/>
  <c r="Q518" i="1"/>
  <c r="Y518" i="1"/>
  <c r="Z586" i="1"/>
  <c r="AC740" i="1"/>
  <c r="K839" i="1"/>
  <c r="S839" i="1"/>
  <c r="X84" i="1"/>
  <c r="P518" i="1"/>
  <c r="Y667" i="1"/>
  <c r="AC13" i="1"/>
  <c r="AC45" i="1"/>
  <c r="AC82" i="1"/>
  <c r="K160" i="1"/>
  <c r="S160" i="1"/>
  <c r="AC142" i="1"/>
  <c r="AC197" i="1"/>
  <c r="Q255" i="1"/>
  <c r="Y255" i="1"/>
  <c r="AC236" i="1"/>
  <c r="P305" i="1"/>
  <c r="X305" i="1"/>
  <c r="AC287" i="1"/>
  <c r="AC315" i="1"/>
  <c r="AC319" i="1"/>
  <c r="M451" i="1"/>
  <c r="AC494" i="1"/>
  <c r="AC499" i="1"/>
  <c r="AC513" i="1"/>
  <c r="AC541" i="1"/>
  <c r="AC584" i="1"/>
  <c r="AC601" i="1"/>
  <c r="AC638" i="1"/>
  <c r="AC670" i="1"/>
  <c r="AC674" i="1"/>
  <c r="AC678" i="1"/>
  <c r="N708" i="1"/>
  <c r="V708" i="1"/>
  <c r="AC696" i="1"/>
  <c r="AC700" i="1"/>
  <c r="AC714" i="1"/>
  <c r="AC718" i="1"/>
  <c r="J200" i="1"/>
  <c r="Z200" i="1"/>
  <c r="AC258" i="1"/>
  <c r="AC380" i="1"/>
  <c r="M667" i="1"/>
  <c r="AC683" i="1"/>
  <c r="AC688" i="1"/>
  <c r="AC693" i="1"/>
  <c r="AC701" i="1"/>
  <c r="AC836" i="1"/>
  <c r="R200" i="1"/>
  <c r="M84" i="1"/>
  <c r="U84" i="1"/>
  <c r="AC177" i="1"/>
  <c r="AC181" i="1"/>
  <c r="AC204" i="1"/>
  <c r="AC212" i="1"/>
  <c r="R255" i="1"/>
  <c r="AC370" i="1"/>
  <c r="P451" i="1"/>
  <c r="X451" i="1"/>
  <c r="M518" i="1"/>
  <c r="U518" i="1"/>
  <c r="N586" i="1"/>
  <c r="V586" i="1"/>
  <c r="AC623" i="1"/>
  <c r="AC631" i="1"/>
  <c r="N667" i="1"/>
  <c r="V667" i="1"/>
  <c r="AC646" i="1"/>
  <c r="AC650" i="1"/>
  <c r="O778" i="1"/>
  <c r="W778" i="1"/>
  <c r="AC800" i="1"/>
  <c r="AC813" i="1"/>
  <c r="Q451" i="1"/>
  <c r="Y451" i="1"/>
  <c r="J708" i="1"/>
  <c r="Z708" i="1"/>
  <c r="J746" i="1"/>
  <c r="Z746" i="1"/>
  <c r="P778" i="1"/>
  <c r="O160" i="1"/>
  <c r="M255" i="1"/>
  <c r="U255" i="1"/>
  <c r="L305" i="1"/>
  <c r="T305" i="1"/>
  <c r="X160" i="1"/>
  <c r="AC178" i="1"/>
  <c r="AC182" i="1"/>
  <c r="AC240" i="1"/>
  <c r="AC246" i="1"/>
  <c r="AC250" i="1"/>
  <c r="M305" i="1"/>
  <c r="U305" i="1"/>
  <c r="AC272" i="1"/>
  <c r="Q350" i="1"/>
  <c r="T410" i="1"/>
  <c r="AC448" i="1"/>
  <c r="AC533" i="1"/>
  <c r="AC569" i="1"/>
  <c r="AC725" i="1"/>
  <c r="Q839" i="1"/>
  <c r="X518" i="1"/>
  <c r="Q667" i="1"/>
  <c r="AA99" i="1"/>
  <c r="O350" i="1"/>
  <c r="W350" i="1"/>
  <c r="L619" i="1"/>
  <c r="R160" i="1"/>
  <c r="Z160" i="1"/>
  <c r="AB141" i="1"/>
  <c r="AA149" i="1"/>
  <c r="AA254" i="1"/>
  <c r="AC361" i="1"/>
  <c r="AC395" i="1"/>
  <c r="AC445" i="1"/>
  <c r="N518" i="1"/>
  <c r="V518" i="1"/>
  <c r="AA482" i="1"/>
  <c r="AC492" i="1"/>
  <c r="AC522" i="1"/>
  <c r="AC530" i="1"/>
  <c r="K586" i="1"/>
  <c r="S586" i="1"/>
  <c r="M586" i="1"/>
  <c r="T619" i="1"/>
  <c r="O667" i="1"/>
  <c r="W667" i="1"/>
  <c r="AC753" i="1"/>
  <c r="X778" i="1"/>
  <c r="AC771" i="1"/>
  <c r="AC15" i="1"/>
  <c r="AC23" i="1"/>
  <c r="AC43" i="1"/>
  <c r="AC64" i="1"/>
  <c r="AC100" i="1"/>
  <c r="J255" i="1"/>
  <c r="J306" i="1" s="1"/>
  <c r="Z255" i="1"/>
  <c r="AC229" i="1"/>
  <c r="J350" i="1"/>
  <c r="Z350" i="1"/>
  <c r="AB349" i="1"/>
  <c r="K410" i="1"/>
  <c r="S410" i="1"/>
  <c r="AC382" i="1"/>
  <c r="AC400" i="1"/>
  <c r="AC461" i="1"/>
  <c r="O518" i="1"/>
  <c r="W518" i="1"/>
  <c r="AC470" i="1"/>
  <c r="AC475" i="1"/>
  <c r="L586" i="1"/>
  <c r="T586" i="1"/>
  <c r="AC593" i="1"/>
  <c r="AC632" i="1"/>
  <c r="P667" i="1"/>
  <c r="X667" i="1"/>
  <c r="AA639" i="1"/>
  <c r="AC29" i="1"/>
  <c r="AA124" i="1"/>
  <c r="AC134" i="1"/>
  <c r="AC138" i="1"/>
  <c r="AC163" i="1"/>
  <c r="AC167" i="1"/>
  <c r="AC216" i="1"/>
  <c r="N255" i="1"/>
  <c r="V255" i="1"/>
  <c r="AC371" i="1"/>
  <c r="AC376" i="1"/>
  <c r="AB392" i="1"/>
  <c r="AB435" i="1"/>
  <c r="AC493" i="1"/>
  <c r="AC651" i="1"/>
  <c r="AC659" i="1"/>
  <c r="AC663" i="1"/>
  <c r="AC671" i="1"/>
  <c r="L746" i="1"/>
  <c r="T746" i="1"/>
  <c r="AC744" i="1"/>
  <c r="AC754" i="1"/>
  <c r="J778" i="1"/>
  <c r="R778" i="1"/>
  <c r="Z778" i="1"/>
  <c r="J839" i="1"/>
  <c r="Z839" i="1"/>
  <c r="AA775" i="1"/>
  <c r="O839" i="1"/>
  <c r="W839" i="1"/>
  <c r="Y84" i="1"/>
  <c r="P255" i="1"/>
  <c r="X255" i="1"/>
  <c r="AC261" i="1"/>
  <c r="AC265" i="1"/>
  <c r="L350" i="1"/>
  <c r="T350" i="1"/>
  <c r="N410" i="1"/>
  <c r="V410" i="1"/>
  <c r="AA450" i="1"/>
  <c r="AC520" i="1"/>
  <c r="AC528" i="1"/>
  <c r="O586" i="1"/>
  <c r="W586" i="1"/>
  <c r="AC572" i="1"/>
  <c r="AC613" i="1"/>
  <c r="AC625" i="1"/>
  <c r="AC755" i="1"/>
  <c r="L778" i="1"/>
  <c r="T778" i="1"/>
  <c r="AC773" i="1"/>
  <c r="AC788" i="1"/>
  <c r="P839" i="1"/>
  <c r="X839" i="1"/>
  <c r="AC16" i="1"/>
  <c r="AC58" i="1"/>
  <c r="AC111" i="1"/>
  <c r="AC135" i="1"/>
  <c r="AC201" i="1"/>
  <c r="AC205" i="1"/>
  <c r="AC209" i="1"/>
  <c r="J305" i="1"/>
  <c r="R305" i="1"/>
  <c r="Z305" i="1"/>
  <c r="AC307" i="1"/>
  <c r="M350" i="1"/>
  <c r="U350" i="1"/>
  <c r="AA350" i="1" s="1"/>
  <c r="O410" i="1"/>
  <c r="W410" i="1"/>
  <c r="J451" i="1"/>
  <c r="Z451" i="1"/>
  <c r="K518" i="1"/>
  <c r="S518" i="1"/>
  <c r="P586" i="1"/>
  <c r="X586" i="1"/>
  <c r="J586" i="1"/>
  <c r="AC578" i="1"/>
  <c r="AC608" i="1"/>
  <c r="AA828" i="1"/>
  <c r="AC86" i="1"/>
  <c r="AC90" i="1"/>
  <c r="AC94" i="1"/>
  <c r="AC98" i="1"/>
  <c r="P160" i="1"/>
  <c r="AC128" i="1"/>
  <c r="AC132" i="1"/>
  <c r="AC154" i="1"/>
  <c r="AC161" i="1"/>
  <c r="AC165" i="1"/>
  <c r="AC169" i="1"/>
  <c r="AC173" i="1"/>
  <c r="AA230" i="1"/>
  <c r="K305" i="1"/>
  <c r="S305" i="1"/>
  <c r="AC275" i="1"/>
  <c r="AC279" i="1"/>
  <c r="AA292" i="1"/>
  <c r="AC308" i="1"/>
  <c r="AC432" i="1"/>
  <c r="AC452" i="1"/>
  <c r="L518" i="1"/>
  <c r="T518" i="1"/>
  <c r="AC491" i="1"/>
  <c r="AC514" i="1"/>
  <c r="M708" i="1"/>
  <c r="U708" i="1"/>
  <c r="AA708" i="1" s="1"/>
  <c r="AC686" i="1"/>
  <c r="AC719" i="1"/>
  <c r="AC723" i="1"/>
  <c r="P746" i="1"/>
  <c r="X746" i="1"/>
  <c r="AC738" i="1"/>
  <c r="AC774" i="1"/>
  <c r="AC802" i="1"/>
  <c r="AC105" i="1"/>
  <c r="AC109" i="1"/>
  <c r="AC114" i="1"/>
  <c r="AC211" i="1"/>
  <c r="AC266" i="1"/>
  <c r="AC278" i="1"/>
  <c r="AC318" i="1"/>
  <c r="AA322" i="1"/>
  <c r="AC387" i="1"/>
  <c r="AB406" i="1"/>
  <c r="AB409" i="1"/>
  <c r="AC431" i="1"/>
  <c r="AC437" i="1"/>
  <c r="AC454" i="1"/>
  <c r="AC458" i="1"/>
  <c r="AC466" i="1"/>
  <c r="AB510" i="1"/>
  <c r="AB605" i="1"/>
  <c r="AC615" i="1"/>
  <c r="AC643" i="1"/>
  <c r="AC649" i="1"/>
  <c r="AC660" i="1"/>
  <c r="AC669" i="1"/>
  <c r="AC677" i="1"/>
  <c r="AC685" i="1"/>
  <c r="AC698" i="1"/>
  <c r="AC776" i="1"/>
  <c r="AC799" i="1"/>
  <c r="AC810" i="1"/>
  <c r="AA814" i="1"/>
  <c r="AC822" i="1"/>
  <c r="AC835" i="1"/>
  <c r="AC51" i="1"/>
  <c r="AC122" i="1"/>
  <c r="AC130" i="1"/>
  <c r="AA215" i="1"/>
  <c r="AC488" i="1"/>
  <c r="AC606" i="1"/>
  <c r="AC610" i="1"/>
  <c r="AA618" i="1"/>
  <c r="AC620" i="1"/>
  <c r="AC628" i="1"/>
  <c r="AC640" i="1"/>
  <c r="AC653" i="1"/>
  <c r="AC657" i="1"/>
  <c r="AC665" i="1"/>
  <c r="AC699" i="1"/>
  <c r="AC711" i="1"/>
  <c r="AC741" i="1"/>
  <c r="AC751" i="1"/>
  <c r="AC787" i="1"/>
  <c r="AA838" i="1"/>
  <c r="AC242" i="1"/>
  <c r="AC251" i="1"/>
  <c r="AC259" i="1"/>
  <c r="AC267" i="1"/>
  <c r="AC271" i="1"/>
  <c r="AC289" i="1"/>
  <c r="AC294" i="1"/>
  <c r="AC311" i="1"/>
  <c r="AC323" i="1"/>
  <c r="AA326" i="1"/>
  <c r="AC399" i="1"/>
  <c r="AC407" i="1"/>
  <c r="AC455" i="1"/>
  <c r="AC459" i="1"/>
  <c r="AB745" i="1"/>
  <c r="AC40" i="1"/>
  <c r="AC44" i="1"/>
  <c r="AC76" i="1"/>
  <c r="AC80" i="1"/>
  <c r="AC112" i="1"/>
  <c r="AC162" i="1"/>
  <c r="AC208" i="1"/>
  <c r="AA441" i="1"/>
  <c r="AC477" i="1"/>
  <c r="AA510" i="1"/>
  <c r="AC527" i="1"/>
  <c r="AC587" i="1"/>
  <c r="AC591" i="1"/>
  <c r="AC621" i="1"/>
  <c r="AC629" i="1"/>
  <c r="AC654" i="1"/>
  <c r="AC658" i="1"/>
  <c r="AB666" i="1"/>
  <c r="AA707" i="1"/>
  <c r="AC759" i="1"/>
  <c r="AC139" i="1"/>
  <c r="AA192" i="1"/>
  <c r="AB230" i="1"/>
  <c r="AC260" i="1"/>
  <c r="AC264" i="1"/>
  <c r="AC268" i="1"/>
  <c r="AC295" i="1"/>
  <c r="AC299" i="1"/>
  <c r="AC372" i="1"/>
  <c r="AC377" i="1"/>
  <c r="AC389" i="1"/>
  <c r="AC393" i="1"/>
  <c r="AC404" i="1"/>
  <c r="AC439" i="1"/>
  <c r="AC460" i="1"/>
  <c r="AC464" i="1"/>
  <c r="AC512" i="1"/>
  <c r="AC524" i="1"/>
  <c r="AC570" i="1"/>
  <c r="AC575" i="1"/>
  <c r="AC633" i="1"/>
  <c r="AB637" i="1"/>
  <c r="AC647" i="1"/>
  <c r="AB687" i="1"/>
  <c r="AC687" i="1" s="1"/>
  <c r="AC729" i="1"/>
  <c r="AC739" i="1"/>
  <c r="AC756" i="1"/>
  <c r="AC760" i="1"/>
  <c r="AC807" i="1"/>
  <c r="AC833" i="1"/>
  <c r="AC837" i="1"/>
  <c r="AC10" i="1"/>
  <c r="AB53" i="1"/>
  <c r="AC54" i="1"/>
  <c r="AC61" i="1"/>
  <c r="AC88" i="1"/>
  <c r="AC96" i="1"/>
  <c r="AC104" i="1"/>
  <c r="AC108" i="1"/>
  <c r="AC140" i="1"/>
  <c r="AC144" i="1"/>
  <c r="AB149" i="1"/>
  <c r="AC149" i="1" s="1"/>
  <c r="AC153" i="1"/>
  <c r="AC179" i="1"/>
  <c r="AC195" i="1"/>
  <c r="AC218" i="1"/>
  <c r="AC222" i="1"/>
  <c r="AC232" i="1"/>
  <c r="AC239" i="1"/>
  <c r="AC245" i="1"/>
  <c r="AC253" i="1"/>
  <c r="AC273" i="1"/>
  <c r="AC277" i="1"/>
  <c r="AC281" i="1"/>
  <c r="AC286" i="1"/>
  <c r="AC300" i="1"/>
  <c r="AB304" i="1"/>
  <c r="AC313" i="1"/>
  <c r="AC317" i="1"/>
  <c r="AC321" i="1"/>
  <c r="AB332" i="1"/>
  <c r="AC335" i="1"/>
  <c r="AC356" i="1"/>
  <c r="AC360" i="1"/>
  <c r="AC397" i="1"/>
  <c r="AC433" i="1"/>
  <c r="AC12" i="1"/>
  <c r="AC20" i="1"/>
  <c r="AA38" i="1"/>
  <c r="AC42" i="1"/>
  <c r="AB47" i="1"/>
  <c r="AA53" i="1"/>
  <c r="AC55" i="1"/>
  <c r="AC66" i="1"/>
  <c r="AC77" i="1"/>
  <c r="AC85" i="1"/>
  <c r="AC97" i="1"/>
  <c r="AC121" i="1"/>
  <c r="AC129" i="1"/>
  <c r="AA141" i="1"/>
  <c r="AC141" i="1" s="1"/>
  <c r="AC145" i="1"/>
  <c r="AC168" i="1"/>
  <c r="AC175" i="1"/>
  <c r="AC202" i="1"/>
  <c r="AC206" i="1"/>
  <c r="AC214" i="1"/>
  <c r="AC219" i="1"/>
  <c r="AA338" i="1"/>
  <c r="AC353" i="1"/>
  <c r="AC394" i="1"/>
  <c r="AC430" i="1"/>
  <c r="AC440" i="1"/>
  <c r="AC446" i="1"/>
  <c r="AC453" i="1"/>
  <c r="AC457" i="1"/>
  <c r="AC465" i="1"/>
  <c r="AC474" i="1"/>
  <c r="AC479" i="1"/>
  <c r="AC509" i="1"/>
  <c r="AC539" i="1"/>
  <c r="AC545" i="1"/>
  <c r="AC560" i="1"/>
  <c r="AC600" i="1"/>
  <c r="AC634" i="1"/>
  <c r="AC648" i="1"/>
  <c r="AC676" i="1"/>
  <c r="AC697" i="1"/>
  <c r="AC706" i="1"/>
  <c r="AC721" i="1"/>
  <c r="AC730" i="1"/>
  <c r="AC736" i="1"/>
  <c r="AC766" i="1"/>
  <c r="AC794" i="1"/>
  <c r="AC798" i="1"/>
  <c r="AC803" i="1"/>
  <c r="AC809" i="1"/>
  <c r="AC815" i="1"/>
  <c r="AC834" i="1"/>
  <c r="AB838" i="1"/>
  <c r="AC11" i="1"/>
  <c r="AC18" i="1"/>
  <c r="AC67" i="1"/>
  <c r="AC210" i="1"/>
  <c r="AB224" i="1"/>
  <c r="AB534" i="1"/>
  <c r="AA238" i="1"/>
  <c r="AC269" i="1"/>
  <c r="AC301" i="1"/>
  <c r="AC340" i="1"/>
  <c r="AB344" i="1"/>
  <c r="AC374" i="1"/>
  <c r="AC420" i="1"/>
  <c r="AC424" i="1"/>
  <c r="AC429" i="1"/>
  <c r="AC516" i="1"/>
  <c r="AC747" i="1"/>
  <c r="AC19" i="1"/>
  <c r="AC28" i="1"/>
  <c r="AC31" i="1"/>
  <c r="AC37" i="1"/>
  <c r="AC41" i="1"/>
  <c r="AC102" i="1"/>
  <c r="AC106" i="1"/>
  <c r="AA159" i="1"/>
  <c r="AC207" i="1"/>
  <c r="AC262" i="1"/>
  <c r="AC336" i="1"/>
  <c r="AC345" i="1"/>
  <c r="AC390" i="1"/>
  <c r="AA392" i="1"/>
  <c r="AC506" i="1"/>
  <c r="AB38" i="1"/>
  <c r="AC95" i="1"/>
  <c r="AA727" i="1"/>
  <c r="AC14" i="1"/>
  <c r="AC17" i="1"/>
  <c r="AC21" i="1"/>
  <c r="AC34" i="1"/>
  <c r="AA47" i="1"/>
  <c r="AC47" i="1" s="1"/>
  <c r="AC92" i="1"/>
  <c r="AC186" i="1"/>
  <c r="AC193" i="1"/>
  <c r="AC244" i="1"/>
  <c r="AC248" i="1"/>
  <c r="AC280" i="1"/>
  <c r="AC290" i="1"/>
  <c r="AC320" i="1"/>
  <c r="AC324" i="1"/>
  <c r="AC351" i="1"/>
  <c r="AC418" i="1"/>
  <c r="R451" i="1"/>
  <c r="AB426" i="1"/>
  <c r="AC443" i="1"/>
  <c r="AA224" i="1"/>
  <c r="AC125" i="1"/>
  <c r="AC136" i="1"/>
  <c r="AB194" i="1"/>
  <c r="AC347" i="1"/>
  <c r="AA365" i="1"/>
  <c r="AC526" i="1"/>
  <c r="AC127" i="1"/>
  <c r="AA194" i="1"/>
  <c r="AC234" i="1"/>
  <c r="AC282" i="1"/>
  <c r="AB292" i="1"/>
  <c r="AC303" i="1"/>
  <c r="AB326" i="1"/>
  <c r="AB338" i="1"/>
  <c r="AC401" i="1"/>
  <c r="AC408" i="1"/>
  <c r="AC422" i="1"/>
  <c r="AA444" i="1"/>
  <c r="AC463" i="1"/>
  <c r="AC473" i="1"/>
  <c r="AC481" i="1"/>
  <c r="AB517" i="1"/>
  <c r="AC558" i="1"/>
  <c r="AC577" i="1"/>
  <c r="AC580" i="1"/>
  <c r="AC662" i="1"/>
  <c r="AB727" i="1"/>
  <c r="AB743" i="1"/>
  <c r="AA745" i="1"/>
  <c r="AA777" i="1"/>
  <c r="AC785" i="1"/>
  <c r="AC792" i="1"/>
  <c r="AC804" i="1"/>
  <c r="AC35" i="1"/>
  <c r="AC39" i="1"/>
  <c r="AC49" i="1"/>
  <c r="AC62" i="1"/>
  <c r="AC69" i="1"/>
  <c r="AB83" i="1"/>
  <c r="AC113" i="1"/>
  <c r="AC131" i="1"/>
  <c r="AC150" i="1"/>
  <c r="AC170" i="1"/>
  <c r="AB184" i="1"/>
  <c r="AC188" i="1"/>
  <c r="AB199" i="1"/>
  <c r="AC221" i="1"/>
  <c r="AB254" i="1"/>
  <c r="AC257" i="1"/>
  <c r="AB283" i="1"/>
  <c r="AB296" i="1"/>
  <c r="AC312" i="1"/>
  <c r="AA332" i="1"/>
  <c r="AC367" i="1"/>
  <c r="AC398" i="1"/>
  <c r="AC405" i="1"/>
  <c r="AC412" i="1"/>
  <c r="AC490" i="1"/>
  <c r="AA500" i="1"/>
  <c r="AC503" i="1"/>
  <c r="AC515" i="1"/>
  <c r="AC525" i="1"/>
  <c r="AA534" i="1"/>
  <c r="AA583" i="1"/>
  <c r="AC604" i="1"/>
  <c r="AC622" i="1"/>
  <c r="AC636" i="1"/>
  <c r="AC690" i="1"/>
  <c r="AC695" i="1"/>
  <c r="AB702" i="1"/>
  <c r="AC702" i="1" s="1"/>
  <c r="AC748" i="1"/>
  <c r="AC752" i="1"/>
  <c r="AC763" i="1"/>
  <c r="AA765" i="1"/>
  <c r="AC767" i="1"/>
  <c r="AC797" i="1"/>
  <c r="AB828" i="1"/>
  <c r="AC27" i="1"/>
  <c r="AC36" i="1"/>
  <c r="AC56" i="1"/>
  <c r="AC63" i="1"/>
  <c r="AC81" i="1"/>
  <c r="AA83" i="1"/>
  <c r="AC87" i="1"/>
  <c r="AC146" i="1"/>
  <c r="AB159" i="1"/>
  <c r="AC164" i="1"/>
  <c r="AA184" i="1"/>
  <c r="AB192" i="1"/>
  <c r="AA199" i="1"/>
  <c r="AC203" i="1"/>
  <c r="AC213" i="1"/>
  <c r="AC247" i="1"/>
  <c r="AC276" i="1"/>
  <c r="AC293" i="1"/>
  <c r="AC297" i="1"/>
  <c r="AC309" i="1"/>
  <c r="AC316" i="1"/>
  <c r="AC339" i="1"/>
  <c r="AA349" i="1"/>
  <c r="AC357" i="1"/>
  <c r="AC364" i="1"/>
  <c r="AC383" i="1"/>
  <c r="AC388" i="1"/>
  <c r="AC402" i="1"/>
  <c r="AC416" i="1"/>
  <c r="AA426" i="1"/>
  <c r="AC438" i="1"/>
  <c r="AB441" i="1"/>
  <c r="AC447" i="1"/>
  <c r="AB450" i="1"/>
  <c r="AA467" i="1"/>
  <c r="AC469" i="1"/>
  <c r="AC478" i="1"/>
  <c r="AB482" i="1"/>
  <c r="AC498" i="1"/>
  <c r="AC532" i="1"/>
  <c r="AC538" i="1"/>
  <c r="AB542" i="1"/>
  <c r="AC559" i="1"/>
  <c r="AC566" i="1"/>
  <c r="AC573" i="1"/>
  <c r="AC581" i="1"/>
  <c r="AC590" i="1"/>
  <c r="AC597" i="1"/>
  <c r="AC609" i="1"/>
  <c r="AB618" i="1"/>
  <c r="AA666" i="1"/>
  <c r="AC666" i="1" s="1"/>
  <c r="AC668" i="1"/>
  <c r="AC675" i="1"/>
  <c r="AC682" i="1"/>
  <c r="AC703" i="1"/>
  <c r="AB707" i="1"/>
  <c r="AC710" i="1"/>
  <c r="AC713" i="1"/>
  <c r="AC717" i="1"/>
  <c r="AB724" i="1"/>
  <c r="AC728" i="1"/>
  <c r="AC731" i="1"/>
  <c r="AC737" i="1"/>
  <c r="AC772" i="1"/>
  <c r="AB775" i="1"/>
  <c r="AC781" i="1"/>
  <c r="AC786" i="1"/>
  <c r="AC789" i="1"/>
  <c r="AB793" i="1"/>
  <c r="AC749" i="1"/>
  <c r="AC768" i="1"/>
  <c r="AC78" i="1"/>
  <c r="AC89" i="1"/>
  <c r="AC118" i="1"/>
  <c r="AC126" i="1"/>
  <c r="AC152" i="1"/>
  <c r="AC172" i="1"/>
  <c r="AC310" i="1"/>
  <c r="AC331" i="1"/>
  <c r="AC358" i="1"/>
  <c r="AC384" i="1"/>
  <c r="AC403" i="1"/>
  <c r="AC417" i="1"/>
  <c r="AC425" i="1"/>
  <c r="AB444" i="1"/>
  <c r="AC529" i="1"/>
  <c r="AC672" i="1"/>
  <c r="AC679" i="1"/>
  <c r="AC704" i="1"/>
  <c r="AC732" i="1"/>
  <c r="AB777" i="1"/>
  <c r="AC790" i="1"/>
  <c r="AC65" i="1"/>
  <c r="AC68" i="1"/>
  <c r="AC72" i="1"/>
  <c r="AC79" i="1"/>
  <c r="AC107" i="1"/>
  <c r="AC137" i="1"/>
  <c r="AC158" i="1"/>
  <c r="AC180" i="1"/>
  <c r="AC183" i="1"/>
  <c r="AC198" i="1"/>
  <c r="AB215" i="1"/>
  <c r="AC220" i="1"/>
  <c r="AC249" i="1"/>
  <c r="AC256" i="1"/>
  <c r="AC263" i="1"/>
  <c r="AC274" i="1"/>
  <c r="AC291" i="1"/>
  <c r="AC314" i="1"/>
  <c r="AC325" i="1"/>
  <c r="AC341" i="1"/>
  <c r="AC348" i="1"/>
  <c r="AC352" i="1"/>
  <c r="AC362" i="1"/>
  <c r="AC366" i="1"/>
  <c r="AC375" i="1"/>
  <c r="AB378" i="1"/>
  <c r="AC414" i="1"/>
  <c r="AC449" i="1"/>
  <c r="AC462" i="1"/>
  <c r="AC472" i="1"/>
  <c r="AC480" i="1"/>
  <c r="AC495" i="1"/>
  <c r="AB500" i="1"/>
  <c r="AC540" i="1"/>
  <c r="AB552" i="1"/>
  <c r="AC568" i="1"/>
  <c r="AC571" i="1"/>
  <c r="AC576" i="1"/>
  <c r="AB583" i="1"/>
  <c r="AC592" i="1"/>
  <c r="AC595" i="1"/>
  <c r="AC599" i="1"/>
  <c r="AA605" i="1"/>
  <c r="AC616" i="1"/>
  <c r="AB639" i="1"/>
  <c r="AC661" i="1"/>
  <c r="AC680" i="1"/>
  <c r="AC722" i="1"/>
  <c r="AC726" i="1"/>
  <c r="AC742" i="1"/>
  <c r="AC750" i="1"/>
  <c r="AC757" i="1"/>
  <c r="AC761" i="1"/>
  <c r="AB765" i="1"/>
  <c r="AC784" i="1"/>
  <c r="AC795" i="1"/>
  <c r="AB814" i="1"/>
  <c r="Q84" i="1"/>
  <c r="AA84" i="1" s="1"/>
  <c r="K200" i="1"/>
  <c r="S200" i="1"/>
  <c r="AB270" i="1"/>
  <c r="J84" i="1"/>
  <c r="R84" i="1"/>
  <c r="Z84" i="1"/>
  <c r="AB99" i="1"/>
  <c r="T200" i="1"/>
  <c r="AB322" i="1"/>
  <c r="AA378" i="1"/>
  <c r="AB25" i="1"/>
  <c r="K84" i="1"/>
  <c r="S84" i="1"/>
  <c r="M160" i="1"/>
  <c r="U160" i="1"/>
  <c r="M200" i="1"/>
  <c r="AA176" i="1"/>
  <c r="U200" i="1"/>
  <c r="AA200" i="1" s="1"/>
  <c r="AC190" i="1"/>
  <c r="X200" i="1"/>
  <c r="K255" i="1"/>
  <c r="S255" i="1"/>
  <c r="AA283" i="1"/>
  <c r="AA409" i="1"/>
  <c r="AC565" i="1"/>
  <c r="L84" i="1"/>
  <c r="T84" i="1"/>
  <c r="AC103" i="1"/>
  <c r="AC120" i="1"/>
  <c r="AC133" i="1"/>
  <c r="N200" i="1"/>
  <c r="V200" i="1"/>
  <c r="L255" i="1"/>
  <c r="T255" i="1"/>
  <c r="N305" i="1"/>
  <c r="V305" i="1"/>
  <c r="N350" i="1"/>
  <c r="V350" i="1"/>
  <c r="AC330" i="1"/>
  <c r="AC342" i="1"/>
  <c r="AB386" i="1"/>
  <c r="AC413" i="1"/>
  <c r="AA552" i="1"/>
  <c r="U586" i="1"/>
  <c r="AC681" i="1"/>
  <c r="O200" i="1"/>
  <c r="W200" i="1"/>
  <c r="O305" i="1"/>
  <c r="W305" i="1"/>
  <c r="J410" i="1"/>
  <c r="R410" i="1"/>
  <c r="AB365" i="1"/>
  <c r="Z410" i="1"/>
  <c r="P410" i="1"/>
  <c r="X410" i="1"/>
  <c r="AA386" i="1"/>
  <c r="N84" i="1"/>
  <c r="V84" i="1"/>
  <c r="AB124" i="1"/>
  <c r="AC124" i="1" s="1"/>
  <c r="L200" i="1"/>
  <c r="Q410" i="1"/>
  <c r="AA410" i="1" s="1"/>
  <c r="Y410" i="1"/>
  <c r="O84" i="1"/>
  <c r="W84" i="1"/>
  <c r="Q160" i="1"/>
  <c r="Y160" i="1"/>
  <c r="P200" i="1"/>
  <c r="AB238" i="1"/>
  <c r="AA296" i="1"/>
  <c r="AC296" i="1" s="1"/>
  <c r="AC796" i="1"/>
  <c r="AB176" i="1"/>
  <c r="AC421" i="1"/>
  <c r="AC485" i="1"/>
  <c r="AC521" i="1"/>
  <c r="AC655" i="1"/>
  <c r="AC705" i="1"/>
  <c r="AC715" i="1"/>
  <c r="N746" i="1"/>
  <c r="V746" i="1"/>
  <c r="AC734" i="1"/>
  <c r="M778" i="1"/>
  <c r="U778" i="1"/>
  <c r="AA778" i="1" s="1"/>
  <c r="R350" i="1"/>
  <c r="N619" i="1"/>
  <c r="V619" i="1"/>
  <c r="AC805" i="1"/>
  <c r="AA270" i="1"/>
  <c r="AC456" i="1"/>
  <c r="J518" i="1"/>
  <c r="R518" i="1"/>
  <c r="AB467" i="1"/>
  <c r="Z518" i="1"/>
  <c r="AC501" i="1"/>
  <c r="Q586" i="1"/>
  <c r="Y586" i="1"/>
  <c r="AB585" i="1"/>
  <c r="AC691" i="1"/>
  <c r="R839" i="1"/>
  <c r="AA435" i="1"/>
  <c r="AC468" i="1"/>
  <c r="AC496" i="1"/>
  <c r="AC511" i="1"/>
  <c r="AA542" i="1"/>
  <c r="AC582" i="1"/>
  <c r="AC588" i="1"/>
  <c r="AC607" i="1"/>
  <c r="AC627" i="1"/>
  <c r="P708" i="1"/>
  <c r="X708" i="1"/>
  <c r="AC758" i="1"/>
  <c r="AC783" i="1"/>
  <c r="T839" i="1"/>
  <c r="N451" i="1"/>
  <c r="V451" i="1"/>
  <c r="AA517" i="1"/>
  <c r="Q619" i="1"/>
  <c r="Y619" i="1"/>
  <c r="U667" i="1"/>
  <c r="AA667" i="1" s="1"/>
  <c r="AA637" i="1"/>
  <c r="AA793" i="1"/>
  <c r="U839" i="1"/>
  <c r="O451" i="1"/>
  <c r="W451" i="1"/>
  <c r="AC536" i="1"/>
  <c r="AC564" i="1"/>
  <c r="AA585" i="1"/>
  <c r="R586" i="1"/>
  <c r="AC589" i="1"/>
  <c r="AC596" i="1"/>
  <c r="J619" i="1"/>
  <c r="R619" i="1"/>
  <c r="Z619" i="1"/>
  <c r="AC617" i="1"/>
  <c r="AC635" i="1"/>
  <c r="AC673" i="1"/>
  <c r="AB684" i="1"/>
  <c r="R708" i="1"/>
  <c r="AC791" i="1"/>
  <c r="N839" i="1"/>
  <c r="V839" i="1"/>
  <c r="M619" i="1"/>
  <c r="U619" i="1"/>
  <c r="AA684" i="1"/>
  <c r="U451" i="1"/>
  <c r="AA603" i="1"/>
  <c r="R746" i="1"/>
  <c r="AB603" i="1"/>
  <c r="O619" i="1"/>
  <c r="W619" i="1"/>
  <c r="AA724" i="1"/>
  <c r="P619" i="1"/>
  <c r="X619" i="1"/>
  <c r="R667" i="1"/>
  <c r="AA762" i="1"/>
  <c r="AB762" i="1"/>
  <c r="K779" i="1" l="1"/>
  <c r="AB667" i="1"/>
  <c r="S779" i="1"/>
  <c r="AC743" i="1"/>
  <c r="Y306" i="1"/>
  <c r="AA255" i="1"/>
  <c r="AC838" i="1"/>
  <c r="AC406" i="1"/>
  <c r="AA451" i="1"/>
  <c r="AC745" i="1"/>
  <c r="AC409" i="1"/>
  <c r="W306" i="1"/>
  <c r="AC99" i="1"/>
  <c r="M306" i="1"/>
  <c r="O306" i="1"/>
  <c r="O840" i="1" s="1"/>
  <c r="AA305" i="1"/>
  <c r="AC441" i="1"/>
  <c r="AC517" i="1"/>
  <c r="AC435" i="1"/>
  <c r="AB350" i="1"/>
  <c r="AC350" i="1" s="1"/>
  <c r="AC482" i="1"/>
  <c r="AB518" i="1"/>
  <c r="Q306" i="1"/>
  <c r="X306" i="1"/>
  <c r="AB708" i="1"/>
  <c r="AC793" i="1"/>
  <c r="O779" i="1"/>
  <c r="M779" i="1"/>
  <c r="Y779" i="1"/>
  <c r="V306" i="1"/>
  <c r="AC230" i="1"/>
  <c r="AC338" i="1"/>
  <c r="AC775" i="1"/>
  <c r="AC159" i="1"/>
  <c r="AC25" i="1"/>
  <c r="AC192" i="1"/>
  <c r="AC552" i="1"/>
  <c r="AC392" i="1"/>
  <c r="AC510" i="1"/>
  <c r="AC605" i="1"/>
  <c r="AC426" i="1"/>
  <c r="AC83" i="1"/>
  <c r="AC292" i="1"/>
  <c r="AC450" i="1"/>
  <c r="AA518" i="1"/>
  <c r="T779" i="1"/>
  <c r="AB746" i="1"/>
  <c r="AC746" i="1" s="1"/>
  <c r="AB200" i="1"/>
  <c r="AC200" i="1" s="1"/>
  <c r="Q779" i="1"/>
  <c r="AC365" i="1"/>
  <c r="AC344" i="1"/>
  <c r="R306" i="1"/>
  <c r="AC724" i="1"/>
  <c r="W779" i="1"/>
  <c r="J779" i="1"/>
  <c r="J840" i="1" s="1"/>
  <c r="N306" i="1"/>
  <c r="AC467" i="1"/>
  <c r="AC639" i="1"/>
  <c r="AA839" i="1"/>
  <c r="AC637" i="1"/>
  <c r="AB160" i="1"/>
  <c r="AC707" i="1"/>
  <c r="AC199" i="1"/>
  <c r="AC828" i="1"/>
  <c r="AC326" i="1"/>
  <c r="AB451" i="1"/>
  <c r="Z779" i="1"/>
  <c r="AC238" i="1"/>
  <c r="AC814" i="1"/>
  <c r="AC349" i="1"/>
  <c r="AC254" i="1"/>
  <c r="Z306" i="1"/>
  <c r="Z840" i="1" s="1"/>
  <c r="S306" i="1"/>
  <c r="S840" i="1" s="1"/>
  <c r="X779" i="1"/>
  <c r="AC542" i="1"/>
  <c r="AC304" i="1"/>
  <c r="AC618" i="1"/>
  <c r="AB778" i="1"/>
  <c r="AC778" i="1" s="1"/>
  <c r="L306" i="1"/>
  <c r="AC53" i="1"/>
  <c r="AC708" i="1"/>
  <c r="AB586" i="1"/>
  <c r="V779" i="1"/>
  <c r="N779" i="1"/>
  <c r="AC283" i="1"/>
  <c r="AC534" i="1"/>
  <c r="AC38" i="1"/>
  <c r="AC215" i="1"/>
  <c r="AB305" i="1"/>
  <c r="AC322" i="1"/>
  <c r="L779" i="1"/>
  <c r="P779" i="1"/>
  <c r="AC270" i="1"/>
  <c r="K306" i="1"/>
  <c r="K840" i="1" s="1"/>
  <c r="AC378" i="1"/>
  <c r="AC332" i="1"/>
  <c r="U306" i="1"/>
  <c r="AC727" i="1"/>
  <c r="Y840" i="1"/>
  <c r="T306" i="1"/>
  <c r="T840" i="1" s="1"/>
  <c r="P306" i="1"/>
  <c r="AC585" i="1"/>
  <c r="AC386" i="1"/>
  <c r="AA619" i="1"/>
  <c r="AC765" i="1"/>
  <c r="AC500" i="1"/>
  <c r="AC224" i="1"/>
  <c r="AC444" i="1"/>
  <c r="AC583" i="1"/>
  <c r="AB255" i="1"/>
  <c r="AC255" i="1" s="1"/>
  <c r="AC194" i="1"/>
  <c r="AC777" i="1"/>
  <c r="AC603" i="1"/>
  <c r="AC184" i="1"/>
  <c r="W840" i="1"/>
  <c r="AC684" i="1"/>
  <c r="AB839" i="1"/>
  <c r="U779" i="1"/>
  <c r="AC762" i="1"/>
  <c r="AC176" i="1"/>
  <c r="AC667" i="1"/>
  <c r="AA160" i="1"/>
  <c r="AB619" i="1"/>
  <c r="R779" i="1"/>
  <c r="AA586" i="1"/>
  <c r="AB410" i="1"/>
  <c r="AC410" i="1" s="1"/>
  <c r="AB84" i="1"/>
  <c r="AC84" i="1" s="1"/>
  <c r="V840" i="1" l="1"/>
  <c r="M840" i="1"/>
  <c r="Q840" i="1"/>
  <c r="AC305" i="1"/>
  <c r="AC451" i="1"/>
  <c r="X840" i="1"/>
  <c r="AC586" i="1"/>
  <c r="AC518" i="1"/>
  <c r="AA306" i="1"/>
  <c r="AA779" i="1"/>
  <c r="P840" i="1"/>
  <c r="L840" i="1"/>
  <c r="N840" i="1"/>
  <c r="AB779" i="1"/>
  <c r="AC160" i="1"/>
  <c r="AC839" i="1"/>
  <c r="U840" i="1"/>
  <c r="AA840" i="1" s="1"/>
  <c r="AC619" i="1"/>
  <c r="R840" i="1"/>
  <c r="AB840" i="1" s="1"/>
  <c r="AB306" i="1"/>
  <c r="AC306" i="1" s="1"/>
  <c r="AC779" i="1" l="1"/>
  <c r="AC840" i="1"/>
</calcChain>
</file>

<file path=xl/sharedStrings.xml><?xml version="1.0" encoding="utf-8"?>
<sst xmlns="http://schemas.openxmlformats.org/spreadsheetml/2006/main" count="4666" uniqueCount="510">
  <si>
    <t>MINISTERIO DE EDUCACIÓN PÚBLICA</t>
  </si>
  <si>
    <t>VICEMINISTERIO DE PLANIFICACIÓN INSTITUCIONAL Y COORDINACIÓN REGIONAL</t>
  </si>
  <si>
    <t>DIRECCIÓN FINANCIERA</t>
  </si>
  <si>
    <t>DEPARTAMENTO DE CONTROL Y EVALUACIÓN PRESUPUESTARIA</t>
  </si>
  <si>
    <t>INCLUYE LAS MODIFICACIONES PRESUPUESTARIAS PENDIENTES DE APLICACIÓN</t>
  </si>
  <si>
    <t>CORTE AL 29 DE OCTUBRE DEL 2021</t>
  </si>
  <si>
    <t>Hora: 11:28:49</t>
  </si>
  <si>
    <t>PROGRAMA</t>
  </si>
  <si>
    <t>SUBPROGRAMA</t>
  </si>
  <si>
    <t>PARTIDA</t>
  </si>
  <si>
    <t>SUBPARTIDA</t>
  </si>
  <si>
    <t>IP</t>
  </si>
  <si>
    <t>F.F</t>
  </si>
  <si>
    <t>CE</t>
  </si>
  <si>
    <t>CF</t>
  </si>
  <si>
    <t>DESCRIPCIÓN</t>
  </si>
  <si>
    <t>PRESUPUESTO INICIAL</t>
  </si>
  <si>
    <t>PRESUPUESTO ACTUAL</t>
  </si>
  <si>
    <t>SEGUNDA MODIFICACIÓN LEGISLATIVA
 NORMA DE EJECUCIÓN 1 
(H-015) - HOY EXPEDIENTE Nº 22685 H-025</t>
  </si>
  <si>
    <t>TERCERA MODIFICACIÓN LEGISLATIVA
 NORMA DE EJECUCIÓN 1 
(H-018) - HOY EXPEDIENTE Nº 22685 H-025</t>
  </si>
  <si>
    <t>NORMAS EJECUCIÓN 12 Y 13</t>
  </si>
  <si>
    <t>IV MODIFICACIÓN LEGISLATIVA H-021</t>
  </si>
  <si>
    <t>SUBEJECUCIÓN PRESUPUESTARIA DECRETO 42798-H</t>
  </si>
  <si>
    <t>PRESUPUESTO ACTUAL AJUSTADO</t>
  </si>
  <si>
    <t>SOLICITADO</t>
  </si>
  <si>
    <t>COMPROMETIDO</t>
  </si>
  <si>
    <t>RECEP. MERCANCIA</t>
  </si>
  <si>
    <t>DEVENGADO</t>
  </si>
  <si>
    <t>PAGADO</t>
  </si>
  <si>
    <t>DISPONIBLE LIBERADO</t>
  </si>
  <si>
    <t>DISPONIBLE DE PRESUPUESTO</t>
  </si>
  <si>
    <t>MONTO BLOQUEADO</t>
  </si>
  <si>
    <t>PRESUPUESTO DISPONIBLE AJUSTADO</t>
  </si>
  <si>
    <t>EJECUCIÓN</t>
  </si>
  <si>
    <t>TRÁNSITO</t>
  </si>
  <si>
    <t>ACUMULADO</t>
  </si>
  <si>
    <t>550</t>
  </si>
  <si>
    <t>00</t>
  </si>
  <si>
    <t>0</t>
  </si>
  <si>
    <t>00101</t>
  </si>
  <si>
    <t>001</t>
  </si>
  <si>
    <t xml:space="preserve">SUELDOS PARA CARGOS FIJOS  </t>
  </si>
  <si>
    <t>00105</t>
  </si>
  <si>
    <t xml:space="preserve">SUPLENCIAS  </t>
  </si>
  <si>
    <t>00201</t>
  </si>
  <si>
    <t xml:space="preserve">TIEMPO EXTRAORDINARIO  </t>
  </si>
  <si>
    <t>00205</t>
  </si>
  <si>
    <t xml:space="preserve">DIETAS  </t>
  </si>
  <si>
    <t>00301</t>
  </si>
  <si>
    <t xml:space="preserve">RETRIBUCIÓN POR AÑOS SERVIDOS  </t>
  </si>
  <si>
    <t>00302</t>
  </si>
  <si>
    <t xml:space="preserve">RESTRICCIÓN AL EJERCICIO LIBERAL DE LA PROFESIÓN  </t>
  </si>
  <si>
    <t>00303</t>
  </si>
  <si>
    <t xml:space="preserve">DECIMOTERCER MES  </t>
  </si>
  <si>
    <t>00304</t>
  </si>
  <si>
    <t xml:space="preserve">SALARIO ESCOLAR  </t>
  </si>
  <si>
    <t>00399</t>
  </si>
  <si>
    <t xml:space="preserve">OTROS INCENTIVOS SALARIALES  </t>
  </si>
  <si>
    <t>00401</t>
  </si>
  <si>
    <t>200</t>
  </si>
  <si>
    <t>CAJA COSTARRICENSE DE SEGURO SOCIAL. (CCSS) . 
(CONTRIBUCIÓN PATRONAL SEGURO DE SALUD, SEGÚN LEY No. 17 DEL 22 DE OCTUBRE DE 1943, LEY CONSTITUTIVA DE LA C.C.S.S. Y REGLAMENTO No. 7082 DEL 03 DE DICIEMBRE DE 1996 Y SUS REFORMAS). Céd Jur 4-000-042147</t>
  </si>
  <si>
    <t>00405</t>
  </si>
  <si>
    <t>BANCO POPULAR Y DE DESARROLLO COMUNAL. (BPDC)  (SEGÚN LEY No. 4351 DEL 11 DE JULIO DE 1969, LEY ORGÁNICA DEL B.P.D.C.). Céd. Jur 4-000-042152</t>
  </si>
  <si>
    <t>00501</t>
  </si>
  <si>
    <t>CAJA COSTARRICENSE DE SEGURO SOCIAL. (CCSS)  (CONTRIBUCIÓN PATRONAL SEGURO DE PENSIONES, SEGÚN LEY No. 17 DEL 22 DE OCTUBRE DE 1943, LEY CONSTITUTIVA DE LA C.C.S.S. Y REGLAMENTO No. 6898 DEL 07 DE FEBRERO DE 1995 Y SUS REFORMAS). Céd. Jur 4-000-042147</t>
  </si>
  <si>
    <t>00502</t>
  </si>
  <si>
    <t>CAJA COSTARRICENSE DE SEGURO SOCIAL. (CCSS)  (APORTE PATRONAL AL RÉGIMEN DE PENSIONES, SEGÚN LEY DE PROTECCIÓN AL TRABAJADOR No. 7983 DEL 16 DE FEBRERO DEL 2000). Céd. Jur 4-000-042147</t>
  </si>
  <si>
    <t>00503</t>
  </si>
  <si>
    <t>CAJA COSTARRICENSE DE SEGURO SOCIAL. (CCSS)  (APORTE PATRONAL AL FONDO DE CAPITALIZACIÓN LABORAL, SEGÚN LEY DE PROTECCIÓN AL TRABAJADOR No. 7983 DEL 16 DE FEBRERO DEL 2000). Céd. Jur 4-000-042147</t>
  </si>
  <si>
    <t>00504</t>
  </si>
  <si>
    <t>JUNTA DE PENSIONES Y JUBILACIONES DEL MAGISTERIO NACIONAL.  (COTIZACION PATRONAL ART No 41 DE LA LEY No.7531 DEL 10/07/1995). Céd. Jur 3-007-117191</t>
  </si>
  <si>
    <t>Total 0</t>
  </si>
  <si>
    <t>1</t>
  </si>
  <si>
    <t>10103</t>
  </si>
  <si>
    <t xml:space="preserve">ALQUILER DE EQUIPO DE CÓMPUTO  </t>
  </si>
  <si>
    <t>10301</t>
  </si>
  <si>
    <t xml:space="preserve">INFORMACIÓN  </t>
  </si>
  <si>
    <t>10302</t>
  </si>
  <si>
    <t xml:space="preserve">PUBLICIDAD Y PROPAGANDA  </t>
  </si>
  <si>
    <t>10303</t>
  </si>
  <si>
    <t xml:space="preserve">IMPRESIÓN, ENCUADERNACIÓN Y OTROS  </t>
  </si>
  <si>
    <t>10307</t>
  </si>
  <si>
    <t xml:space="preserve">SERVICIOS DE TECNOLOGÍAS DE INFORMACIÓN  </t>
  </si>
  <si>
    <t>10402</t>
  </si>
  <si>
    <t>SERVICIOS JURÍDICOS (INCLUYE RECURSOS PARA PAGO DE HONORARIOS DE PROFESIONALES PARA ATENDER LAS DIFERENTES GESTIONES DE LAS DEPENDENCIAS).</t>
  </si>
  <si>
    <t>10405</t>
  </si>
  <si>
    <t>SERVICIOS INFORMÁTICOS (INCLUYE RECURSOS PARA DESARROLLAR LA CONTINUIDAD DE SISTEMAS INFORMÁTICOS UTILIZADOS EN LAS INSTITUCIONES EDUCATIVAS A NIVEL NACIONAL, EN CUANTO A REQUERIMIENTOS DE RECURSOS).</t>
  </si>
  <si>
    <t>10406</t>
  </si>
  <si>
    <t>SERVICIOS GENERALES  (PARA LA ADQUISICIÓN DE SELLOS PERSONALIZADOS E INSTITUCIONALES).</t>
  </si>
  <si>
    <t>10501</t>
  </si>
  <si>
    <t>TRANSPORTE DENTRO DEL PAÍS</t>
  </si>
  <si>
    <t>10502</t>
  </si>
  <si>
    <t xml:space="preserve">VIÁTICOS DENTRO DEL PAÍS  </t>
  </si>
  <si>
    <t>10702</t>
  </si>
  <si>
    <t>ACTIVIDADES PROTOCOLARIAS Y SOCIALES  (CONTRATACIÓN DE SERVICIOS DE ALIMENTACIÓN ENTRE OTROS PARA ACTIVIDADES PROTOCOLARIAS Y DEMÁS EVENTOS ORGANIZADOS POR LOS DESPACHOS MINISTERIALES).</t>
  </si>
  <si>
    <t>10808</t>
  </si>
  <si>
    <t xml:space="preserve">MANTENIMIENTO Y REPARACIÓN DE EQUIPO DE CÓMPUTO Y SISTEMAS DE INFORMACIÓN  </t>
  </si>
  <si>
    <t>Total 1</t>
  </si>
  <si>
    <t>2</t>
  </si>
  <si>
    <t>20102</t>
  </si>
  <si>
    <t xml:space="preserve">PRODUCTOS FARMACÉUTICOS Y MEDICINALES  </t>
  </si>
  <si>
    <t>20104</t>
  </si>
  <si>
    <t xml:space="preserve">TINTAS, PINTURAS Y DILUYENTES  </t>
  </si>
  <si>
    <t>20203</t>
  </si>
  <si>
    <t>ALIMENTOS Y BEBIDAS</t>
  </si>
  <si>
    <t>20304</t>
  </si>
  <si>
    <t xml:space="preserve">MATERIALES Y PRODUCTOS ELÉCTRICOS, TELEFÓNICOS Y DE CÓMPUTO  </t>
  </si>
  <si>
    <t>29901</t>
  </si>
  <si>
    <t xml:space="preserve">ÚTILES Y MATERIALES DE OFICINA Y CÓMPUTO  </t>
  </si>
  <si>
    <t>29902</t>
  </si>
  <si>
    <t xml:space="preserve">ÚTILES Y MATERIALES MÉDICO, HOSPITALARIO Y DE INVESTIGACIÓN  </t>
  </si>
  <si>
    <t>29903</t>
  </si>
  <si>
    <t xml:space="preserve">PRODUCTOS DE PAPEL, CARTÓN E IMPRESOS  </t>
  </si>
  <si>
    <t>29905</t>
  </si>
  <si>
    <t xml:space="preserve">ÚTILES Y MATERIALES DE LIMPIEZA  </t>
  </si>
  <si>
    <t>Total 2</t>
  </si>
  <si>
    <t>5</t>
  </si>
  <si>
    <t>50103</t>
  </si>
  <si>
    <t xml:space="preserve">EQUIPO DE COMUNICACIÓN  </t>
  </si>
  <si>
    <t>50105</t>
  </si>
  <si>
    <t xml:space="preserve">EQUIPO DE CÓMPUTO  </t>
  </si>
  <si>
    <t>50106</t>
  </si>
  <si>
    <t xml:space="preserve">EQUIPO SANITARIO, DE LABORATORIO E INVESTIGACIÓN  </t>
  </si>
  <si>
    <t>59903</t>
  </si>
  <si>
    <t xml:space="preserve">BIENES INTANGIBLES  </t>
  </si>
  <si>
    <t>BIENES INTANGIBLES</t>
  </si>
  <si>
    <t>Total 5</t>
  </si>
  <si>
    <t>6</t>
  </si>
  <si>
    <t>60103</t>
  </si>
  <si>
    <t>CAJA COSTARRICENSE DE SEGURO SOCIAL. (CCSS)  (CONTRIBUCIÓN ESTATAL AL SEGURO DE PENSIONES, SEGÚN LEY No. 17 DEL 22 DE OCTUBRE DE 1943, LEY CONSTITUTIVA DE LA C.C.S.S. Y REGLAMENTO No. 6898 DEL 07 DE FEBRERO DE 1995 Y SUS REFORMAS). Céd. Jur 4-000-042147</t>
  </si>
  <si>
    <t>202</t>
  </si>
  <si>
    <t>CAJA COSTARRICENSE DE SEGURO SOCIAL. (CCSS)  (CONTRIBUCIÓN ESTATAL AL SEGURO DE SALUD, SEGÚN LEY No. 17 DEL 22 DE OCTUBRE DE 1943, LEY CONSTITUTIVA DE LA C.C.S.S. Y REGLAMENTO No. 7082 DEL 03 DE DICIEMBRE DE 1996 Y SUS REFORMAS). Céd. Jur 4-000-042147</t>
  </si>
  <si>
    <t>204</t>
  </si>
  <si>
    <t>JUNTA DE PENSIONES Y JUBILACIONES DEL MAGISTERIO NACIONAL.  (COTIZACIÓN ESTATAL DE ACUERDO CON EL ARTÍCULO 15 DE LA LEY No.7531 DE 10/07/1995). Céd. Jur Céd. Jur 3-007-117191</t>
  </si>
  <si>
    <t>212</t>
  </si>
  <si>
    <t>COLEGIO UNIVERSITARIO DE CARTAGO.  (PARA GASTOS DE OPERACIÓN SEGÚN LEY No.6541 DEL 19/11/1980 SUS REFORMAS Y REGLAMENTO). Céd. Jur 3-007-045261</t>
  </si>
  <si>
    <t>216</t>
  </si>
  <si>
    <t>COLEGIO UNIVERSITARIO DE LIMÓN.  (PARA GASTOS DE OPERACIÓN SEGÚN LEY No. 7941, DEL 09/11/1999 Y LEY No. 6541 DE 19/11/1980 SUS REFORMAS Y REGLAMENTO). Céd. Jur 3-007-311926</t>
  </si>
  <si>
    <t>222</t>
  </si>
  <si>
    <t>FONDO ESPECIAL PARA LA EDUCACIÓN SUPERIOR   Céd. Jur 2-100-042002</t>
  </si>
  <si>
    <t>FONDO ESPECIAL PARA LA EDUCACIÓN SUPERIOR  (PARA EL FINANCIAMIENTO DE LA EDUCACIÓN SUPERIOR, SEGÚN EL ARTÍCULO N° 85 DE LA CONSTITUCIÓN POLÍTICA, LEY N° 5909 DEL 10 DE JUNIO DE 1976, CONVENIO DE ARTICULACIÓN Y COOPERACIÓN DE LA EDUCACIÓN SUPERIOR ESTATAL DE COSTA RICA DEL 22 DE SETIEMBRE DE 1997). Céd. Jur 2-100-042002</t>
  </si>
  <si>
    <t>224</t>
  </si>
  <si>
    <t>UNIVERSIDAD NACIONAL.  (PARA GASTOS DE OPERACIÓN SEGÚN LOS ARTÍCULOS No. 22, 23 y 24 DEL TÍTULO IV DE LA LEY No. 9635 “LEY FORTALECIMIENTO DE LAS FINANZAS PÚBLICAS” DEL 3 DE DICIEMBRE DE 2018). Céd. Jur 4-000-042150</t>
  </si>
  <si>
    <t>226</t>
  </si>
  <si>
    <t>UNIVERSIDAD DE COSTA RICA.  (PARA GASTOS DE OPERACIÓN SEGÚN LOS ARTÍCULOS No. 22, 23 y 24 DEL TÍTULO IV DE LA LEY No. 9635 “LEY FORTALECIMIENTO DE LAS FINANZAS PÚBLICAS” DEL 3 DE DICIEMBRE DE 2018). Céd. Jur 4-000-042149</t>
  </si>
  <si>
    <t>228</t>
  </si>
  <si>
    <t>INSTITUTO TECNOLÓGICO DE COSTA RICA.  (PARA GASTOS DE OPERACIÓN SEGÚN LOS ARTÍCULOS No. 22, 23 y 24 DEL TÍTULO IV DE LA LEY No. 9635 “LEY FORTALECIMIENTO DE LAS FINANZAS PÚBLICAS” DEL 3 DE DICIEMBRE DE 2018). Céd. Jur 4-000-042145</t>
  </si>
  <si>
    <t>230</t>
  </si>
  <si>
    <t>UNIVERSIDAD ESTATAL A DISTANCIA.  (PARA GASTOS DE OPERACIÓN SEGÚN LOS ARTÍCULOS No. 22, 23 y 24 DEL TÍTULO IV DE LA LEY No. 9635 “LEY FORTALECIMIENTO DE LAS FINANZAS PÚBLICAS” DEL 3 DE DICIEMBRE DE 2018). Céd. Jur 4-000-042151</t>
  </si>
  <si>
    <t>232</t>
  </si>
  <si>
    <t>UNIVERSIDAD TÉCNICA NACIONAL (UTN).  (PARA EL PROGRAMA BECAS, SEGÚN LEY No. 8638 DEL 14/05/2008 Y LOS ARTÍCULOS No. 22, 23 y 24 DEL TÍTULO IV DE LA LEY No. 9635 “LEY FORTALECIMIENTO DE LAS FINANZAS PÚBLICAS” DEL 3 DE DICIEMBRE DE 2018). Céd. Jur 3-007-556085</t>
  </si>
  <si>
    <t>UNIVERSIDAD TÉCNICA NACIONAL (UTN).  (PARA GASTOS DE OPERACIÓN SEGÚN LEY No. 8638 DEL 14/05/2008 Y LOS ARTÍCULOS No. 22, 23 y 24 DEL TÍTULO IV DE LA LEY No. 9635 “LEY FORTALECIMIENTO DE LAS FINANZAS PÚBLICAS” DEL 3 DE DICIEMBRE DE 2018). Céd. Jur 3-007-556085</t>
  </si>
  <si>
    <t>234</t>
  </si>
  <si>
    <t>UNIVERSIDAD DE COSTA RICA (PARA ATENDER EL PROYECTO DE MEJORAMIENTO DE LA EDUCACIÓN SUPERIOR, SEGÚN LEY No.9144 PUBLICADA EN LA GACETA No.140, DEL 22 DE JULIO DEL 2013). Céd. Jur: 4-000-042149</t>
  </si>
  <si>
    <t>236</t>
  </si>
  <si>
    <t>UNIVERSIDAD NACIONAL (PARA ATENDER EL PROYECTO DE MEJORAMIENTO DE LA EDUCACIÓN SUPERIOR, SEGÚN LEY No.9144 PUBLICADA EN LA GACETA No.140, DEL 22 DE JULIO DEL 2013). Céd. Jur: 4-000-042150</t>
  </si>
  <si>
    <t>238</t>
  </si>
  <si>
    <t>INSTITUTO TECNOLÓGICO DE COSTA RICA (PARA ATENDER EL PROYECTO DE MEJORAMIENTO DE LA EDUCACIÓN SUPERIOR, SEGÚN LEY No.9144 PUBLICADA EN LA GACETA No.140, DEL 22 DE JULIO DEL 2013). Céd. Jur: 4-000-042145</t>
  </si>
  <si>
    <t>240</t>
  </si>
  <si>
    <t>UNIVERSIDAD ESTATAL A DISTANCIA (PARA ATENDER EL PROYECTO DE MEJORAMIENTO DE LA EDUCACIÓN SUPERIOR, SEGÚN LEY No.9144 PUBLICADA EN LA GACETA No.140 DEL 22 DE JULIO DEL 2013). Céd. Jur: 4-000-042151</t>
  </si>
  <si>
    <t>245</t>
  </si>
  <si>
    <t>SISTEMA NACIONAL DE ACREDITACIÓN SUPERIOR (SINAES).  (PARA EL FINANCIAMIENTO DEL SISTEMA NACIONAL DE ACREDITACIÓN SUPERIOR (SINAES), INCLUYE RECURSOS PARA APOYAR GASTOS OPERATIVOS DE ACUERDO CON LEY No. 8798, GACETA No. 83 DEL 30/04/2010). Céd. Jur 3-007-367218</t>
  </si>
  <si>
    <t>60399</t>
  </si>
  <si>
    <t>OTRAS PRESTACIONES (INCLUYE RECURSOS PARA EL PAGO DE SUBSIDIOS POR INCAPACIDAD).</t>
  </si>
  <si>
    <t>60404</t>
  </si>
  <si>
    <t>INSTITUTO CENTROAMERICANO DE EXTENSIÓN DE LA CULTURA (ICECU).  (PARA GASTOS DE OPERACIÓN SEGÚN LEY 4367 DEL 08/08/1969). Céd. Jur 3-007-045231</t>
  </si>
  <si>
    <t>COMISIÓN COSTARRICENSE DE COOPERACIÓN CON LA UNESCO.  (PARA GASTOS DE OPERACIÓN SEGÚN DECRETO No. 34276 DEL 05/11/2007). Céd. Jur 3-007-045431</t>
  </si>
  <si>
    <t>60701</t>
  </si>
  <si>
    <t>FACULTAD LATINOAMERICANA DE CIENCIAS SOCIALES (FLACSO) SEDE ACADÉMICA EN COSTA RICA.  (PARA LA CONTINUIDAD DEL FUNCIONAMIENTO DE LA SEDE ACADÉMICA DE COSTA RICA DE LA FACULTAD LATINOAMERICANA DE CIENCIAS SOCIALES (FLACSO), LEY 8085 DEL 14/02/2001). Céd. Jur 3-007-056353</t>
  </si>
  <si>
    <t>242</t>
  </si>
  <si>
    <t>ORGANIZACIÓN DE LAS NACIONES UNIDAS PARA LA EDUCACIÓN, CIENCIA Y LA CULTURA (UNESCO).  (PARA PAGO DE CUOTA, SEGÚN DECRETO No. 758 DEL 11/10/1949). Céd. Jur 9-000-010031</t>
  </si>
  <si>
    <t>246</t>
  </si>
  <si>
    <t>INSTITUTO CENTROAMERICANO DE ADMINISTRACIÓN PÚBLICA (ICAP).  (PARA PAGO DE CUOTA Y DEL LOCAL (SALAS DE CLASES), SEGÚN LEY No. 2829 DEL 18/10/1961). Céd. Jur 3-003-045123</t>
  </si>
  <si>
    <t>254</t>
  </si>
  <si>
    <t>ORGANIZACIÓN DE ESTADOS IBEROAMERICANOS (OEI).  (PARA PAGO DE CUOTA, SEGÚN ESTATUTOS SUSCRITOS EN PANAMÁ, DICIEMBRE 1985, DURANTE LA 60° REUNIÓN DEL GRUPO CONSULTIVO, RATIFICADO EN PROPUESTA PARA LA ASAMBLEA LEGISLATIVA). Céd. Jur 9-000-010032</t>
  </si>
  <si>
    <t>264</t>
  </si>
  <si>
    <t>OFICINA SURREGIONAL DE LA UNESCO PARA CENTROAMERICA Y PANAMÁ.  (PARA GASTOS DE OPERACIÓN, SEGÚN LEY No. 6943 DEL 24/01/1984, Y ART. 12 D.E. 34276 DEL 05/11/2007). Céd. Jur 3-003-066320</t>
  </si>
  <si>
    <t>265</t>
  </si>
  <si>
    <t>ORGANIZACIÓN PARA LA COOPERACIÓN Y EL DESARROLLO ECONÓMICO-OCDE-  (PARA EL PAGO DE LA CUOTA DE PARTICIPACIÓN DE COSTA RICA EN LAS PRUEBAS DEL PROGRAMA PARA LA EVALUACIÓN DE ESTUDIANTES (PISA-2021) SEGÚN EL ACUERDO EDU/D02365 DEL 20/09/2018, INCLUYE EL PAGO POR TRADUCCIÓN DE INSTRUMENTOS PARA LA APLICACIÓN DE ESTA PRUEBA, ADEMÁS DE RECURSOS PARA LA PARTICIPACIÓN EN EL GRUPO DE EXPERTOS NACIONALES EN EDUCACIÓN Y FORMACIÓN TÉCNICA (GROUP OF NATIONAL EXPERTS ON VOCATIONAL EDUCATION AND TRAINING). Céd. Jur 9-000-010101</t>
  </si>
  <si>
    <t>266</t>
  </si>
  <si>
    <t>OFICINA SUBREGIONAL DE LA EDUCACIÓN PARA AMÉRICA LATINA OREAL/UNESCO SANTIAGO.  (PARA EL LABORATORIO DE EVALUACIÓN DE LA CALIDAD DE LA EDUCACIÓN LLECE, SEGÚN ARTÍCULO No. 78 DE LA CONSTITUCIÓN POLÍTICA, CARTA ACUERDO ENTRE MEP COSTA RICA - UNESCO SANTIAGO OFICINA REGIONAL PARA ALC- LLECE). Céd. Jur 9-000-010102</t>
  </si>
  <si>
    <t>269</t>
  </si>
  <si>
    <t>COORDINACIÓN EDUCATIVA Y CULTURAL CENTROAMERICANA - CECC  (SEGÚN EL ACUERDO DE LA 30 REUNIÓN ORDINARIA DEL CONSEJO DE MINISTROS DE EDUCACIÓN Y CULTURA DE LA CECC/SICA, DEL 2 Y 3 DE SEPTIEMBRE 2011). Céd. Jur 3-003-460957</t>
  </si>
  <si>
    <t>Total 6</t>
  </si>
  <si>
    <t>Total 550</t>
  </si>
  <si>
    <t>551</t>
  </si>
  <si>
    <t>10101</t>
  </si>
  <si>
    <t xml:space="preserve">ALQUILER DE EDIFICIOS, LOCALES Y TERRENOS  </t>
  </si>
  <si>
    <t>10201</t>
  </si>
  <si>
    <t xml:space="preserve">SERVICIO DE AGUA Y ALCANTARILLADO  </t>
  </si>
  <si>
    <t>10202</t>
  </si>
  <si>
    <t xml:space="preserve">SERVICIO DE ENERGÍA ELÉCTRICA  </t>
  </si>
  <si>
    <t>10203</t>
  </si>
  <si>
    <t>SERVICIO DE CORREO</t>
  </si>
  <si>
    <t>10204</t>
  </si>
  <si>
    <t xml:space="preserve">SERVICIO DE TELECOMUNICACIONES  </t>
  </si>
  <si>
    <t>10299</t>
  </si>
  <si>
    <t>OTROS SERVICIOS BÁSICOS (PARA EL PAGO DE SERVICIOS MUNICIPALES Y RECOLECCIÓN DE DESECHOS INFECTOCONTAGIOSOS).</t>
  </si>
  <si>
    <t>10401</t>
  </si>
  <si>
    <t>SERVICIOS EN CIENCIAS DE LA SALUD. (COMPRENDE LAS EROGACIONES POR CONCEPTO DE SERVICIOS PROFESIONALES Y TÉCNICOS PARA REALIZAR TRABAJOS EN EL CAMPO DE LA SALUD COMO POR EJEMPLO: MEDICINA, FARMACIA, LABORATORIO, VETERINARIA, ENTRE OTROS, ASÍ COMO LOS SERVICIOS DE PERMISOS DE FUNCIONAMIENTO).</t>
  </si>
  <si>
    <t>10403</t>
  </si>
  <si>
    <t>SERVICIOS DE INGENIERÍA Y ARQUITECTURA (PARA EL PAGO DE SERVICIOS DE INGENIERIA Y ARQUITECTURA DESTINADOS AL MANTENIMIENTO DE EDIFICIOS DEL MEP).</t>
  </si>
  <si>
    <t>SERVICIOS GENERALES  (INCLUYE RECURSOS PARA LA COBERTURA DE SERVICIOS, RELACIONADOS CON LIMPIEZA, MANTENIMIENTO DE ÁREAS VERDES, SEGURIDAD, COMUNICACIÓN, MANTENIMIENTO PREVENTIVO Y CORRECTIVO EXTINTORES Y LIMPIEZA DE TANQUES SÉPTICOS EN DIFERENTES EDIFICIOS EN LOS QUE OPERA EL MEP).</t>
  </si>
  <si>
    <t>10499</t>
  </si>
  <si>
    <t>OTROS SERVICIOS DE GESTIÓN Y APOYO  (PARA EL PAGO DE SERVICIOS QUE PERMITEN BRINDAR EL MANTENIMIENTO ADECUADO A LOS BIENES DE LA INSTITUCIÓN, DENTRO DE LOS QUE SE DESTACAN: SERVICIOS FUMIGACIÓN DE EDIFICIOS, SERVICIO DE MONITOREO SATELITAL (GPS) Y SERVICIO DE REVISIÓN TÉCNICA VEHICULAR).</t>
  </si>
  <si>
    <t>10601</t>
  </si>
  <si>
    <t xml:space="preserve">SEGUROS  </t>
  </si>
  <si>
    <t>10801</t>
  </si>
  <si>
    <t xml:space="preserve">MANTENIMIENTO DE EDIFICIOS, LOCALES Y TERRENOS  </t>
  </si>
  <si>
    <t>10805</t>
  </si>
  <si>
    <t xml:space="preserve">MANTENIMIENTO Y REPARACIÓN DE EQUIPO DE TRANSPORTE  </t>
  </si>
  <si>
    <t>10806</t>
  </si>
  <si>
    <t xml:space="preserve">MANTENIMIENTO Y REPARACIÓN DE EQUIPO DE COMUNICACIÓN  </t>
  </si>
  <si>
    <t>10807</t>
  </si>
  <si>
    <t xml:space="preserve">MANTENIMIENTO Y REPARACIÓN DE EQUIPO Y MOBILIARIO DE OFICINA  </t>
  </si>
  <si>
    <t>10899</t>
  </si>
  <si>
    <t xml:space="preserve">MANTENIMIENTO Y REPARACIÓN DE OTROS EQUIPOS  </t>
  </si>
  <si>
    <t>10999</t>
  </si>
  <si>
    <t>OTROS IMPUESTOS (INCLUYE RECURSOS PARA CANCELACIÓN DEL MONTO DE DERECHO DE CIRCULACIÓN DE LA FLOTILLA ACTUAL Y NUEVAS UNIDADES DE VEHÍCULOS DEL MEP).</t>
  </si>
  <si>
    <t>19902</t>
  </si>
  <si>
    <t>INTERESES MORATORIOS Y MULTAS
(INCLUYE RECURSOS PARA EL PAGO DE MULTAS E INTERESES GENERADOS EN EL ATRASO DE PAGO DE SERVICIOS PÚBLICOS).</t>
  </si>
  <si>
    <t>19905</t>
  </si>
  <si>
    <t xml:space="preserve">DEDUCIBLES  </t>
  </si>
  <si>
    <t>20101</t>
  </si>
  <si>
    <t xml:space="preserve">COMBUSTIBLES Y LUBRICANTES  </t>
  </si>
  <si>
    <t>20301</t>
  </si>
  <si>
    <t xml:space="preserve">MATERIALES Y PRODUCTOS METÁLICOS  </t>
  </si>
  <si>
    <t>20302</t>
  </si>
  <si>
    <t xml:space="preserve">MATERIALES Y PRODUCTOS MINERALES Y ASFÁLTICOS  </t>
  </si>
  <si>
    <t>20303</t>
  </si>
  <si>
    <t xml:space="preserve">MADERA Y SUS DERIVADOS  </t>
  </si>
  <si>
    <t>20305</t>
  </si>
  <si>
    <t xml:space="preserve">MATERIALES Y PRODUCTOS DE VIDRIO  </t>
  </si>
  <si>
    <t>20306</t>
  </si>
  <si>
    <t xml:space="preserve">MATERIALES Y PRODUCTOS DE PLÁSTICO  </t>
  </si>
  <si>
    <t>20402</t>
  </si>
  <si>
    <t xml:space="preserve">REPUESTOS Y ACCESORIOS  </t>
  </si>
  <si>
    <t>29906</t>
  </si>
  <si>
    <t xml:space="preserve">ÚTILES Y MATERIALES DE RESGUARDO Y SEGURIDAD  </t>
  </si>
  <si>
    <t>29999</t>
  </si>
  <si>
    <t xml:space="preserve">OTROS ÚTILES, MATERIALES Y SUMINISTROS DIVERSOS  </t>
  </si>
  <si>
    <t>50101</t>
  </si>
  <si>
    <t xml:space="preserve">MAQUINARIA Y EQUIPO PARA LA PRODUCCIÓN  </t>
  </si>
  <si>
    <t>50104</t>
  </si>
  <si>
    <t>EQUIPO Y MOBILIARIO DE OFICINA</t>
  </si>
  <si>
    <t>50201</t>
  </si>
  <si>
    <t>EDIFICIOS (PARA LA CONSTRUCCION DE CASETA PARA LOS OPERADORES MOVILES DEL MEP).</t>
  </si>
  <si>
    <t>60301</t>
  </si>
  <si>
    <t xml:space="preserve">PRESTACIONES LEGALES  </t>
  </si>
  <si>
    <t>60402</t>
  </si>
  <si>
    <t>207</t>
  </si>
  <si>
    <t>FUNDACIÓN AYÚDENOS PARA AYUDAR  (INCLUYE RECURSOS PARA ESTABLECER ACCIONES TENDENTES A PROMOVER LA EXCELENCIA ACADÉMICA Y LA EQUIDAD EN LA EDUCACIÓN COSTARRICENSE MEDIANTE LA INTRODUCCIÓN DE INNOVACIONES EDUCATIVAS APOYADAS EN EL USO DE ESTRATEGIAS DIDÁCTICAS, ARTÍSTICAS Y MUSEOGRÁFICAS, SEGÚN CONVENIO DE COOPERACIÓN MEP-FUNDACIÓN AYÚDENOS PARA AYUDAR (FAPA), FIRMADO EL 17/11/2016 Y APROBADO POR LA UNIDAD DE APROBACIONES Y ACREDITACIONES DE IDONEIDAD DE LA DIRECCIÓN JURÍDICA DEL MEP EL 1/8/2017). Céd. Jur 3-006-109117</t>
  </si>
  <si>
    <t>FUNDACIÓN AYÚDENOS PARA AYUDAR  (INCLUYE RECURSOS PARA LA REALIZACIÓN DE DISEÑOS MUSEOGRÁFICOS, CONGRUENTES CON LOS CONTENIDOS DEL CURRICULUM ESCUELAS BÁSICAS COSTARRICENSE, ELABORACIÓN DE MATERIALES DIDÁCTICOS QUE ACTÚEN COMO APOYO AL APRENDIZAJE DINÁMICO QUE SE PROGRAMEN EN LAS SALAS DEL MUSEO DE LOS NIÑOS, DISEÑO Y PUESTA EN MARCHA DE ESTRATEGIAS DIDÁCTICAS ESENCIALMENTE INTERACTIVAS, DINÁMICAS Y PARTICIPATIVAS. ADEMÁS, PROMOVER LA COMBINACIÓN ARMÓNICA DE LA ENSEÑANZA TRADICIONAL ESCOLARIZADA EN ENFOQUES EXTRACURRICULARES ELABORANDO PROGRAMAS INFORMÁTICOS DE AUTOAPRENDIZAJE, SEGÚN CONVENIO MEP-FUNDACIÓN AYÚDENOS PARA AYUDAR (FAPA, FIRMADO EL 17/11/2016 Y APROBADO POR LA UNIDAD DE APROBACIONES Y ACREDITACIONES DE IDONEIDAD DE LA DIRECCIÓN JURÍDICA DEL MEP EL 1/8/2017). Céd. Jur 3-006-109117</t>
  </si>
  <si>
    <t>235</t>
  </si>
  <si>
    <t>FUNDACIÓN AYÚDENOS PARA AYUDAR. (INCLUYE RECURSOS PARA ESTABLECER ACCIONES TENDIENTES A PROMOVER LOS PROCESOS EDUCATIVOS VIGENTES, BUSCAR EQUIDAD EN LA EDUCACIÓN COSTARRICENSE, MEDIANTE LA INCORPORACIÓN DE INNOVACIONES EDUCATIVAS APOYADAS EN EL USO DE ESTRATEGIAS DIDÁCTICAS, ARTÍSTICAS Y MUSEOGRÁFICAS QUE ESTIMULEN LA CREATIVIDAD, LA INTELIGENCIA, LA CAPACIDAD DE RESOLUCIÓN DE PROBLEMAS. ADEMÁS INCLUYE RECURSOS PARA FAVORECER EL DESARROLLO DE CONOCIMIENTOS, LA SENSIBILIDAD ESTÉTICA Y LA AMPLIACIÓN DE POSIBILIDADES DE APRENDIZAJE MEDIANTE VISITAS AL MUSEO DE LOS NIÑOS Y AL TEATRO AUDITORIO NACIONAL, DESARROLLAR ACTIVIDADES CULTURALES, CIENTÍFICAS, RECREATIVAS Y DEPORTIVAS POR MEDIO DE PROGRAMAS EDUCATIVOS TENDIENTES A PROMOVER LA FORMACIÓN INTEGRAL DE LOS ESTUDIANTES Y DOCENTES INSERTOS EN EL SISTEMA EDUCACIONAL PÚBLICO COSTARRICENSE, PRODUCIR MATERIALES DE APRENDIZAJE VIRTUALES QUE PUEDAN SER UN INSUMO PARA EL PERSONAL DOCENTE Y QUE PODRÁN SER UBICADOS EN LAS CAJAS DE HERRAMIENTAS DEL MEP Y GENERAR ESPACIOS Y MEDIOS VIRTUALES PARA FORTALECER LAS DIFERENTES DIMENSIONES DE LA TRANSFORMACIÓN CURRICULAR ENTRE LAS QUE SE ENCUENTRAN NUEVAS FORMAS DE PENSAR, RELACIONARSE CON OTROS, HERRAMIENTAS PARA INTEGRARSE AL MUNDO, ENTRE OTRAS.)
Céd-Jur: 3-006-109117</t>
  </si>
  <si>
    <t>60601</t>
  </si>
  <si>
    <t>INDEMNIZACIONES (PARA EL RESARCIMIENTO ECONÓMICO POR EL DAÑO O PERJUICIO CAUSADO POR LA INSTITUCIÓN A PERSONAS FÍSICAS O JURÍDICAS, COSTAS JUDICIALES Y GASTOS SIMILARES, ASÍ COMO LA INDEMNIZACIÓN GENERADA PRODUCTO DE JUICIOS LABORALES POR SALARIOS CAÍDOS).</t>
  </si>
  <si>
    <t>Total 551</t>
  </si>
  <si>
    <t>553</t>
  </si>
  <si>
    <t>01</t>
  </si>
  <si>
    <t>CAJA COSTARRICENSE DE SEGURO SOCIAL. (CCSS)  (CONTRIBUCIÓN PATRONAL SEGURO DE SALUD, SEGÚN LEY No. 17 DEL 22 DE OCTUBRE DE 1943, LEY CONSTITUTIVA DE LA C.C.S.S. Y REGLAMENTO No. 7082 DEL 03 DE DICIEMBRE DE 1996 Y SUS REFORMAS). Céd. Jur 4-000-042147</t>
  </si>
  <si>
    <t>SERVICIOS GENERALES  (INCLUYE PARA CONFECCIÓN DE SELLOS Y SELLOS AUTOMÁTICOS).</t>
  </si>
  <si>
    <t>OTROS SERVICIOS DE GESTIÓN Y APOYO  (INCLUYE CONTRACIÓN DE SERVICIOS DE CONSULTORÍA EN TEMAS EDUCATIVO).</t>
  </si>
  <si>
    <t xml:space="preserve">ALIMENTOS Y BEBIDAS  </t>
  </si>
  <si>
    <t>29907</t>
  </si>
  <si>
    <t xml:space="preserve">ÚTILES Y MATERIALES DE COCINA Y COMEDOR  </t>
  </si>
  <si>
    <t>Total 01</t>
  </si>
  <si>
    <t>02</t>
  </si>
  <si>
    <t>SERVICIOS INFORMÁTICOS (INCLUYE RECURSOS PARA DISEÑO Y DESARROLLO DE PROGRAMA DE FORMACIÓN VIRTUAL Y SERVICIOS TÉCNICOS ESPECIALIZADOS EN APOYO DOCUMENTAL UTILIZADOS EN LAS DEPENDENCIAS DEL PROGRAMA E INSTITUCIONES EDUCATIVAS A NIVEL NACIONAL, EN CUANTO A REQUERIMIENTOS DE RECURSOS).</t>
  </si>
  <si>
    <t>OTROS SERVICIOS DE GESTIÓN Y APOYO  (INCLUYE RECURSOS PARA CONTRATACIÓN DE PRODUCTORA NACIONAL PARA LOS ENCUENTROS NACIONALES DEL FESTIVAL ESTUDIANTIL DE LAS ARTES).</t>
  </si>
  <si>
    <t>TRANSPORTE DENTRO DEL PAIS</t>
  </si>
  <si>
    <t>10701</t>
  </si>
  <si>
    <t>ACTIVIDADES DE CAPACITACIÓN  (PARA LA ATENCIÓN DE LOS PARTICIPANTES EN LAS FINALES REGIONALES DEL FESTIVAL ESTUDIANTIL DE LAS ARTES, JUEGOS ESTUDIANTILES Y OTRAS FERIAS, ENCUENTROS Y FESTIVAL DE MATEMÁTICAS, OLIMPIADAS, CAMPAMENTOS, Y OTROS; ADEMÁS PARA ACTIVIDADES DE CAPACITACIÓN, TALLERES Y REUNIONES DE ASESORES NACIONALES, ASESORES REGIONALES, DOCENTES Y OTROS).</t>
  </si>
  <si>
    <t>50107</t>
  </si>
  <si>
    <t>EQUIPO Y MOBILIARIO EDUCACIONAL, DEPORTIVO Y RECREATIVO</t>
  </si>
  <si>
    <t>203</t>
  </si>
  <si>
    <t>JUNTAS DE EDUCACIÓN Y ADMINISTRATIVAS  (A DISTRIBUIR POR EL MEP, PARA LA PROMOCIÓN DE LA SANA CONVIVENCIA, EL ARTE, LA CULTURA, EL DEPORTE Y FERIAS EDUCATIVAS Y AMBIENTALES, TÍTULO III ART.26 CONVENCIÓN COLECTIVA MEP-SEC-SITRACOME DEL 16/04/2013). Céd. Jur 2-100-042002</t>
  </si>
  <si>
    <t>209</t>
  </si>
  <si>
    <t>JUNTAS DE EDUCACIÓN Y ADMINISTRATIVAS  (A DISTRIBUIR POR EL MEP, INCLUYE RECURSOS PARA CUBRIR EL COSTO DE ALIMENTACION, CATHERINE SERVICE, ARBITRAJES, PREMIACION, EVENTOS. TRANSPORTE, COMPRA DE IMPLEMENTOS, DECORACIÓN Y MEJORAS EN LAS INSTALACIONES DEPORTIVAS O DE VILLAS DE LOS CENTROS EDUCATIVOS PÚBLICOS Y DEMÁS ACTIVIDADES PERTENECIENTES AL PROGRAMA "JUEGOS DEPORTIVOS ESTUDIANTILES", SEGÚN DECRETO 38170-MEP DEL 2014 Y 38116-S-MEP DEL 2013). Céd. Jur 2-100-042002</t>
  </si>
  <si>
    <t>210</t>
  </si>
  <si>
    <t>JUNTAS DE EDUCACIÓN Y ADMINISTRATIVAS  (PARA SUFRAGAR LOS GASTOS DE ALIMENTACIÓN, PREMIACIÓN, HOSPEDAJE, TRANSPORTE, DIVULGACIÓN, Y OTROS, RELACIONADOS CON LAS FERIAS EXPOJOVEN, HACKATON, EXPOINGENIERÍA Y EL ENCUENTRO LÍDERES ESTUDIANTILES DE LOS COLEGIOS TÉCNICOS PROFESIONALES, ASÍ COMO EN APOYO A PROYECTOS INNOVADORES Y CON USO DE LAS TECNOLOGÍAS DIGITALES EN LOS COLEGIOS TÉCNICOS, ENTRE OTROS. SEGÚN DECRETO EJCUTIVO N° 38170). Céd. Jur 2-100-042002</t>
  </si>
  <si>
    <t>211</t>
  </si>
  <si>
    <t>JUNTAS DE EDUCACIÓN  (PARA CUBRIR COSTO EN LA REGULACIÓN GENERAL PARA LA REALIZACIÓN DE CELEBRACIONES PATRIAS (PROPIAMENTE ACTIVIDADES DE FIESTAS PATRIAS) DE LOS CENTROS EDUCATIVOS PÚBLICOS DEL MINISTERIO DE EDUCACIÓN PÚBLICA, SEGÚN GACETA N° 175 DEL 12/09/2005, DECRETO 32609-MEP). Céd. Jur 2-100-042002</t>
  </si>
  <si>
    <t>60401</t>
  </si>
  <si>
    <t>ASOCIACIÓN CENTRO CULTURAL Y EDUCATIVO COSTARRICENSE CHINO  (PARA CUBRIR LA IMPLEMENTACIÓN DEL PROYECTO PILOTO "HABLEMOS MANDARÍN", EN CENTROS EDUCATIVOS PÚBLICOS, MEDIANTE CONVENIO DE COLABORACIÓN ENTRE EL MEP Y LA ASOCIACIÓN CENTRO CULTURAL Y EDUCATIVO COSTARRICENSE CHINO DEL 24-09-2015 Y ADENDA N°2 DE AMPLIACIÓN AL CONVENIO ESPECÍFICO, REFRENDADA EL 13-10-2017). Céd. Jur 3-002-609970</t>
  </si>
  <si>
    <t>ASOCIACIÓN ALIANZA FRANCESA DE COSTA RICA  (PARA SUFRAGAR GASTOS DERIVADOS DEL PAGO DE EXÁMENES PARA PRUEBAS CERTIFICADOS INTERNACIONALES FRANCESA EN SECUNDARIA, MEDIANTE EL CONVENIO DE COOPERACIÓN ENTRE EL MINSTERIO DE EDUCACIÓN PÚBLICA, LA EMBAJADA DE LA REPÚBLICA FRANCESA DE COSTA RICA Y LA ALIANZA FRANCESA DE COSTA RICA DEL 27/04/2018). Céd. Jur 3-002-061758</t>
  </si>
  <si>
    <t>ASOCIACIÓN COSTARRICENSE DE PROFESORES DE FRANCÉS (ACOPROF) PROGRAMA DE MOVILIDAD, APOYO ACADÉMICO CURRICULAR DE ASISTENTES FRANCESES EN EL MINISTERIO DE EDUCACIÓN PÚBLICA DE COSTA RICA. SEGÚN DECRETO EJECUTIVO N° 39736-RE DEL 21/06/2016. (EL CUAL SERÁ ADMINISTRADO POR ACOPROF ESPECÍFICAMENTE PARA QUE LOS ASISTENTES DE FRANCÉS COMPLEMENTEN SUS GASTOS PERSONALES RELACIONADOS CON: HOSPEDAJE, TRANSPORTE, ALIMENTACIÓN Y OTRO, NECESARIO PARA LA IMPLEMENTACIÓN DEL PROYECTO). MEDIANTE EL CONVENIO ESPECÍFICO DE COLABORACIÓN ENTRE EL MEP Y ACOPROF Y ADENDA NÚMERO UNO AL CONVENIO, FIRMADO EL 16 DE OCTUBRE DE 2019. CÉD JUR 3-002-104737.</t>
  </si>
  <si>
    <t>FUNDACIÓN AYÚDENOS PARA AYUDAR  (PARA CUBRIR LA IMPLEMENTACIÓN DEL PROYECTO DENOMINADO "RUTA MUSEOS”, SEGÚN CONVENIO #031-2018 DE COOPERACIÓN INTERINSTITUCIONAL SUSCRITO ENTRE EL MINSTERIO DE EDUCACIÓN PÚBLICA, EL MINISTERIO DE CULTURA Y JUVENTUD, EL MUSEO NACIONAL DE COSTA RICA Y LA FUNDACIÓN AYÚDENOS PARA AYUDAR Y ADENDA NÚMERO UNO Y ADENDA NÚMERO DOS A DICHO CONVENIO, FIRMADA EL 04-12-2019). Céd. Jur 3-006-109117</t>
  </si>
  <si>
    <t>206</t>
  </si>
  <si>
    <t>FUNDACIÓN DE CULTURA, DIFUSIÓN Y ESTUDIOS BRASILEÑOS-COSTA RICA  (PARA LA IMPLEMENTACIÓN DEL PROYECTO FALEMOS PORTUGUES, EN CENTROS EDUCATIVOS PÚBLICOS, SEGÚN ACUERDO DEL CONSEJO SUPERIOR DE EDUACIÓN DEL 10-12-2018. (INCLUYE SUBSIDIO DE VOLUNTARIOS, PAGO CERTIFICACIONES INTERNACIONALES, COMPRA MATERIAL DIDÁCTICO, ACTIVIDADES EDUCATIVAS Y CULTURALES DE LAS INSTITUCIONES PARTICIPANTES, CUALQUIER OTRO GASTO NECESARIO PARA LA IMPLEMENTACIÓN DEL PROYECTO). MEDIANTE EL CONVENIO DE COOPERACIÓN ENTRE EL MEP Y LA FUNDACIÓN DE CULTURA, DIFUSIÓN Y ESTUDIOS BRASILEÑOS (FCEB), FIRMADO EL 09-08-2019). Céd. Jur 3-006-533859</t>
  </si>
  <si>
    <t>INDEMNIZACIONES (PARA SUFRAGAR EL PAGO A LA EMPRESA CORPORACIÓN DAMASO DEL ESTE S.A., CÉD JUR 3-101-418909, RECLAMO ADMINISTRATIVO POR RESCISIÓN UNILATERAL DEL CONTRATO N°0432018000300083-00, SEGÚN RESOLUCIÓN N° MEP-1141-2020; POR RECLAMO ADMINISTRATIVO AL SEÑOR RONY MAURICIO RODRÍGUEZ BARQUERO, CÉDULA DE IDENTIDAD 02- 0534-0821 POR CONCEPTO DE LIQUIDACIÓN DERIVADO DEL PROCEDIMIENTO DE RESCISIÓN POR MUTUO ACUERDO DEL CONTRATO N°0432019000300212-00, SEGÚN RESOLUCIÓN N° MEP-2288-2020 Y PARA EL PAGO A LA EMPRESA ESCUELA SOCIAL JUAN
VEINTITRES S.A., CED JUR. 3-101-333258 POR RECLAMO ADMINISTRATIVO POR CONTRATACIONES
IRREGULARES, SEGÚN RESOLUCIONES MEP-1059-2020 Y MEP-1060-2020).</t>
  </si>
  <si>
    <t>60702</t>
  </si>
  <si>
    <t>ORGANIZACIÓN DEL BACHILLERATO INTERNACIONAL-OBI  (PARA SUFRAGAR GASTOS DERIVADOS DE LA MEMBRESÍA QUE DEBEN APORTAR LOS COLEGIOS PÚBLICOS INCLUIDOS EN EL PROGRAMA DEL DIPLOMA DE BACHILERATO INTERNACIONAL Y LO CORRESPONDIENTE A EXÁMENES QUE SE APLICARÁN A LOS DISTINTOS CENTROS EDUCATIVOS QUE CALIFIQUEN PARA TAL FINALIDAD, SEGÚN CONVENIO MEP-OBI DEL 13-01-2020). Céd. Jur 9-000-010126</t>
  </si>
  <si>
    <t>Total 02</t>
  </si>
  <si>
    <t>03</t>
  </si>
  <si>
    <t>10306</t>
  </si>
  <si>
    <t>COMISIONES Y GASTOS POR SERVICIOS FINANCIEROS Y COMERCIALES. (INCLUYE EL PAGO DE COMISIONES BANCARIAS POR TRANSFERENCIAS PARA LA DEVOLUCIÓN DE GARANTÍA DE PARTICIPACIÓN Y CUMPLIMIENTO EN LOS PROCESOS DE CONTRATACIÓN ADMINISTRATIVA)</t>
  </si>
  <si>
    <t>10404</t>
  </si>
  <si>
    <t>SERVICIOS EN CIENCIAS ECONÓMICAS Y SOCIALES  (INCLUYE RECURSOS PARA LA ADQUISIÓN DE DESARROLLADORES DE CONTENIDO Y SERVICIOS DE LEVANTAMIENTO Y VALUACIÓN DE ACTIVOS).</t>
  </si>
  <si>
    <t>OTROS SERVICIOS DE GESTIÓN Y APOYO  (INCLUYE CONTRATACIÓN DE SERVICIOS GESTIONADOS DE ADMINISTRACIÓN DE SALAS DE FORMACIÓN PERMANENTE Y SERVICIOS DE TRADUCCIÓN LESCO PARA ACTIVIDADES Y VIDEOS).</t>
  </si>
  <si>
    <t>ACTIVIDADES DE CAPACITACIÓN  (INCLUYE RECURSOS PARA CUBRIR PAGO DE ALQUILERES Y LA ALIMENTACIÓN DE LAS ACTIVIDADES DE CAPACITACIÓN).</t>
  </si>
  <si>
    <t>MANTENIMIENTO Y REPARACIÓN DE EQUIPO DE COMUNICACIÓN.</t>
  </si>
  <si>
    <t>INTTERESES MORATORIOS Y MULTAS. (INCLUYE EL PAGO DE INTERESES POR MORA EN LAS OBLIGACIONES TRIBUTARIAS)</t>
  </si>
  <si>
    <t>60102</t>
  </si>
  <si>
    <t>COMISIÓN NACIONAL DE PREVENCIÓN DE RIESGOS Y ATENCIÓN DE EMERGENCIAS  (PARA EL FONDO NACIONAL DE EMERGENCIAS PARA EL PAGO del 3% DE TRIBUTO SOBRE SUPERÁVIT PRESUPUESTARIO DEL EJERCICIO ECONÓMICO 2019. SEGÚN LEY N°8488, LEY NACIONAL DE EMERGENCIAS Y PREVENCIÓN DEL RIESGO, ART No. 46, DEL 22/11/2005). Céd. Jur 3-007-111111</t>
  </si>
  <si>
    <t>INDEMNIZACIONES (PARA CUBRIR EL RESARCIMIENTO ECONÓMICO POR EL DAÑO O PERJUICIO CAUSADO POR LA INSTITUCIÓN A PERSONAS FÍSICAS O JURÍDICAS, RESPALDADAS EN SENTENCIAS JUDICIALES O RESOLUCIÓN ADMINISTRATIVA, ASÍ COMO LA INDEMIZACIÓN GENERADA PRODUCTO DE JUICIOS LABORES).</t>
  </si>
  <si>
    <t>ORGANIZACIÓN PARA LA COOPERACIÓN Y EL DESARROLLO ECONÓMICO-OCDE-  (PARA EL PAGO DE SUSCRIPCIÓN  Y PARTICIPACIÓN DE COSTA RICA EN LAS PRUEBAS TALIS (ENCUESTA INTERNACIONAL DIRIGIDA A DOCENTES Y DIRECTORES PARA DETERMINAR AMBIENTES DE APRENDIZAJE, FORMACION INICIAL Y NECESIDADES DE FORMACIÓN) CON LA OCDE A TRAVÉS DEL INSTUTO DESAROLLO PROFESIONAL ULADISLAO GÁMEZ SOLANO. INCLUYE PAGO DE RECURSOS PARA GASTOS VARIOS QUE SE REQUIERAN EN EL DESARROLLO DE LA ENCUESTA). Céd. Jur 9-000-010101</t>
  </si>
  <si>
    <t>Total 03</t>
  </si>
  <si>
    <t>Total 553</t>
  </si>
  <si>
    <t>554</t>
  </si>
  <si>
    <t>00103</t>
  </si>
  <si>
    <t xml:space="preserve">SERVICIOS ESPECIALES  </t>
  </si>
  <si>
    <t>SERVICIOS DE INGENIERÍA Y ARQUITECTURA (PARA LA CONTRATACIÓN DE SERVICIOS PROFESIONALES DE INGENIERÍA Y ARQUITECTURA PARA PROYECTOS DE ZONAS INDÍGENAS, SERVICIOS DE DISEÑO E INGENIERÍA PARA CENTROS EDUCATIVOS, SERVICIO DE INFORME DE DIAGNÓSTICO PRELIMINAR PARA 463 CENTROS EDUCATIVOS, CONSULTORÍA PARA LA INVESTIGACIÓN DE NIVELES DE CONFORT E ÍNDICES DE CONSUMO ENERGÉTICO Y SERVICIOS DE INGENIERÍA ANTIGUA EMBAJADA AMERICANA Y EDIFICIO ANEXO ADOLCRI).</t>
  </si>
  <si>
    <t>20401</t>
  </si>
  <si>
    <t xml:space="preserve">HERRAMIENTAS E INSTRUMENTOS  </t>
  </si>
  <si>
    <t xml:space="preserve">EQUIPO Y MOBILIARIO EDUCACIONAL, DEPORTIVO Y RECREATIVO  </t>
  </si>
  <si>
    <t>EDIFICIOS (PARA PROCESO DE CONSTRUCCIÓN MEDIANTE MODALIDAD LLAVE EN MANO DE LAS INSTALACIONES EDUCATIVAS).</t>
  </si>
  <si>
    <t>INDEMNIZACIONES
(PARA PAGO DEL PROCESO CONCILIATORIO POR
MEDIO DE SENTENCIA JUDICIAL, DENTRO DEL PROCESO JUDICIAL ESTABLECIDO CONTRA EL MINISTERIO DE EDUCACIÓN PÚBLICA, ANTE EL TRIBUNAL CONTENCIOSO ADMINISTRATIVO Y CIVIL DE HACIENDA DEL SEGUNDO CIRCUITO JUDICIAL BAJO EL NÚMERO DE EXPEDIENTE N° 08-000322-296-
CI).</t>
  </si>
  <si>
    <t>7</t>
  </si>
  <si>
    <t>70103</t>
  </si>
  <si>
    <t>JUNTAS DE EDUCACIÓN Y ADMINISTRATIVAS.  (A DISTRIBUIR POR EL MEP, PARA LA CONSTRUCCIÓN, MANTENIMIENTO Y ADECUACIÓN DE OBRAS DE INFRAESTRUCTURA FÍSICA EDUCATIVA, ARTÍCULO No. 78 DE LA CONSTITUCIÓN POLÍTICA). Céd. Jur 2-100-042002</t>
  </si>
  <si>
    <t>JUNTAS DE EDUCACIÓN Y ADMINISTRATIVAS.  (A DISTRIBUIR POR EL MEP PARA COMPRA DE TERRENOS PARA LA APERTURA DE CENTROS EDUCATIVOS ARTÍCULO No.78 DE LA CONSTITUCIÓN POLÍTICA). Céd. Jur 2-100-042002</t>
  </si>
  <si>
    <t>JUNTAS DE EDUCACIÓN Y ADMINISTRATIVAS.
(A DISTRIBUIR POR EL MEP, PARA LA CONSTRUCCIÓN, MANTENIMIENTO Y ADECUACIÓN DE OBRAS DE INFRAESTRUCTURA FÍSICA EDUCATIVA, ARTÍCULO No. 78 DE LA CONSTITUCIÓN POLÍTICA). Céd. Jur 2-100-042002</t>
  </si>
  <si>
    <t>70107</t>
  </si>
  <si>
    <t>FIDEICOMISO FID 1099 BNCR-MEP (PARA FINANCIAR LA FINALIZACIÓN DE LAS SIGUIENTES SIETE OBRAS EN PROCESO DE EJECUCIÓN: ESCUELA AZUL, ESCUELA LA HERMOSA, LICEO RURAL SANTA ROSA, UNIDAD PEDAGÓGICA SOTERO GONZÁLEZ, CANCHAS MULTIUSOS: CTP SANTA LUCÍA, CTP 27 DE ABRIL, CTP HOJANCHA, INCLUYENDO LOS GASTOS QUE DERIVEN DEL PROCESO DE FINALIZACIÓN DE OBRAS, LA CONTRATACIÓN DE LA UNIDAD EJECUTORA, EMPRESA DE SUPERVISIÓN E INSPECCIÓN DE OBRAS, REGENCIA AMBIENTAL, ESPECIALISTA EN COSTOS E INGENIERÍA, LOS GASTOS EN SERVICIOS PÚBLICOS, ACUEDUCTOS Y ALCANTARILLADOS, ELECTRICIDAD, CUSTODIA, VIGILANCIA, LIMPIEZA Y CHAPEA, ENTRE OTROS (ACUERDO DE PRÉSTAMO N°2824/ OC- CR, CON EL BANCO INTERAMERICANO DE DESARROLLO, Y ARTÍCULOS 2 Y 3 DE LA LEY N°9124). LA CONTRALORÍA GENERAL, DE CONFORMIDAD CON SUS FACULTADES Y ATRIBUCIONES, DEBERÁ REVISAR LA RAZONABILIDAD DE LOS COSTOS DE CONSTRUCCIÓN, SUPERVISIÓN E INSPECCIÓN Y SERVICIOS CONTRATADOS Y FISCALIZAR DURANTE LA EJECUCIÓN Y AL FINALIZAR LAS OBRAS EL USO DE ESTOS RECURSOS PARA LA EFECTIVA CULMINACIÓN DE LAS OBRAS FINANCIADAS).
Céd-Jur: 3-110-672283</t>
  </si>
  <si>
    <t>Total 7</t>
  </si>
  <si>
    <t>Total 554</t>
  </si>
  <si>
    <t>555</t>
  </si>
  <si>
    <t>CAJA COSTARRICENSE DE SEGURO SOCIAL. (CCSS)   Céd. Jur 4-000-042147</t>
  </si>
  <si>
    <t>SERVICIOS INFORMÁTICOS (GARANTIZAR LA CONTINUIDAD DE OPERACIÓN DE LOS SERVICIOS DERIVADOS DE LA INFRAESTRUCTURA TECNOLÓGICA PARA EL PROCESAMIENTO DE DATOS INSTITUCIONAL A TRAVÉS DE LA EJECUCIÓN DE SERVICIOS DE MANTENIMIENTOS PREVENTIVOS Y CORRECTIVOS, ASÍ COMO EL SOPORTE DEL LICENCIAMIENTO ASOCIADO).</t>
  </si>
  <si>
    <t>ACTIVIDADES DE CAPACITACIÓN  (PARA EL DESARROLLO DE ACTIVIDADES DE CAPACITACIÓN EN EL MARCO DEL PROGRAMA NACIONAL DE TECNOLOGÍAS MÓVILES, TECNO@APRENDER (PNTM)).</t>
  </si>
  <si>
    <t>50199</t>
  </si>
  <si>
    <t xml:space="preserve">MAQUINARIA, EQUIPO Y MOBILIARIO DIVERSO  </t>
  </si>
  <si>
    <t>FUNDACIÓN OMAR DENGO.  (PARA CUBRIR LOS COSTOS DE OPERACIÓN Y DESARROLLO PARA LA ATENCIÓN DE ESTUDIANTES DEL APOYO DEL PROGRAMA NACIONAL DE INFORMÁTICA EDUCATIVA PRONIE MEP-FOD, EN LOS CENTROS EDUCATIVOS PÚBLICOS DE III CICLO DE LA ENSEÑANZA GENERAL BÁSICA, DE CONFORMIDAD CON LA LEY No. 8207 DEL 3/01/2002, EL CONVENIO MARCO DE COOPERACION ENTRE EL MINISTERIO DE EDUCACION Y LA FUNDACION OMAR DENGO Y LOS LINEAMIENTOS PARA LA GESTIÓN EN LA ADMINISTRACIÓN DE LOS ACTIVOS PERTENECIENTES AL PROGRAMA NACIONAL DE INFORMÁTICA EDUCATIVA PRONIE MEP-FOD, AMBOS DE FECHA 6/12/2017, REFRENDADOS EL 6/2/2018). Céd. Jur 3-006-084760</t>
  </si>
  <si>
    <t>FUNDACIÓN OMAR DENGO.  (PARA CUBRIR PARCIALMENTE LOS COSTOS DEL APOYO ACADÉMICO ESPECIALIZADO DE INVESTIGACIÓN, DESARROLLO, FORMACIÓN PROFESIONAL, QUE BRINDA EL INSTITUTO INNOV@ DE LA FOD, AL PRONIE MEP-FOD, DE ACUERDO CON LA LEY No. 8207 DEL 03/01/2002, EL CONVENIO MARCO DE COOPERACIÓN ENTRE EL MINISTERIO DE EDUCACIÓN Y LA FUNDACIÓN OMAR DENGO Y LOS LINEAMIENTOS PARA LA GESTIÓN EN LA ADMINISTRACIÓN DE LOS ACTIVOS PERTENECIENTES AL PROGRAMA NACIONAL DE INFORMÁTICA EDUCATIVA PRONIE MEP-FOD, AMBOS DE FECHA 6/12/2017, REFRENDADOS EL 6/2/2018). Céd. Jur 3-006-084760</t>
  </si>
  <si>
    <t>208</t>
  </si>
  <si>
    <t>FUNDACIÓN OMAR DENGO.  (PARA CUBRIR COSTOS DE OPERACIÓN DE APOYO AL PRONIE MEP-FOD, EN ESCUELAS PÚBLICAS DE ENSEÑANZA PREESCOLAR, I Y II CICLOS DE LA EDUCACIÓN GENERAL BÁSICA, SEGÚN LEY No. 8207 DEL 3/1/2002, EL CONVENIO MARCO DE COOPERACION ENTRE EL MINISTERIO DE EDUCACION Y LA FUNDACION OMAR DENGO Y LOS LINEAMIENTOS PARA LA GESTION EN LA ADMINISTRACION DE LOS ACTIVOS PERTENECIENTES AL PROGRAMA NACIONAL DE INFORMATICA EDUCATIVA PRONIE MEP-FOD, AMBOS DE FECHA 6/12/2017, REFRENDADOS EL 6/02/2018). Céd. Jur 3-006-084760</t>
  </si>
  <si>
    <t>FUNDACIÓN OMAR DENGO.  (PARA CUBRIR LOS COSTOS DEL SERVICIO DE CONECTIVIDAD DE LA RED EDUCATIVA BICENTENARIO EN LOS CENTROS EDUCATIVOS PÚBLICOS DE EDUCACIÓN PREESCOLAR,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</si>
  <si>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FUNDACIÓN OMAR DENGO.  (PARA CUBRIR LOS COSTOS DEL SERVICIO DE CONECTIVIDAD DE LA RED EDUCATIVA BICENTENARIO EN LOS CENTROS EDUCATIVOS PÚBLICOS DE I Y II CICLOS DE LA EDUCACIÓN GENERAL BÁSICA,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</si>
  <si>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FUNDACIÓN OMAR DENGO.  (PARA CUBRIR LOS COSTOS DEL SERVICIO DE CONECTIVIDAD DE LA RED EDUCATIVA BICENTENARIO EN LOS CENTROS EDUCATIVOS PÚBLICOS DE III CICLO DE LA EDUCACIÓN GENERAL BÁSICA Y EDUCACIÓN DIVERSIFICADA,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</si>
  <si>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FUNDACIÓN OMAR DENGO.  (PARA CUBRIR LOS COSTOS DEL SERVICIO DE CONECTIVIDAD DE LA RED EDUCATIVA BICENTENARIO EN LOS CENTROS EDUCATIVOS PÚBLICOS DE EDUCACIÓN PARA JÓVENES Y ADULTOS,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Y CRITERIO JURÍDICO DAJ-0056-C-2020 DEL DEL 29 DE ABRIL DE 2020). Céd. Jur 3-006-084760</t>
  </si>
  <si>
    <t>213</t>
  </si>
  <si>
    <t>FUNDACIÓN OMAR DENGO.  (PARA CUBRIR GASTOS OPERATIVOS PARA LA IMPLEMENTACIÓN DEL PROYECTO DE LA RED EDUCATIVA BICENTENARIO,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</si>
  <si>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214</t>
  </si>
  <si>
    <t>FUNDACIÓN OMAR DENGO.  (PARA CUBRIR GASTOS EN REMUNERACIONES PARA LA IMPLEMENTACIÓN DEL PROYECTO DE LA RED EDUCATIVA BICENTENARIO,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</si>
  <si>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70302</t>
  </si>
  <si>
    <t>FUNDACIÓN OMAR DENGO.  (PARA CUBRIR COSTOS DE AMPLIACIÓN DE LA COBERTURA EN COLEGIOS PARA ESTUDIANTES DE III CICLO. INCLUYE LA ADQUISICIÓN DE EQUIPO DE CÓMPUTO, EQUIPO PERIFÉRICO, LICENCIAS DE PROGRAMAS PARA LOS NUEVOS AMBIENTES, TÉCNICO-PEDAGÓGICO, APOYO A LOS CENTROS EDUCATIVOS PARA ACONDICIONAR EL AULA PARA EL LABORATORIO, COSTOS DE ADMINISTRACIÓN DE PROYECTO COMO INSTALACIÓN DE LOS EQUIPOS EN LOS RESPECTIVOS CENTROS EDUCATIVOS Y COSTO DE MANTENIMIENTO DE LOS LABORATORIOS, DE ACUERDO CON LA LEY No. 8207 DEL 03/01/2002, EL CONVENIO MARCO DE COOPERACIÓN ENTRE EL MINISTERIO DE EDUCACIÓN Y LA FUNDACIÓN OMAR DENGO Y LOS LINEAMIENTOS PARA LA GESTIÓN EN LA ADMINISTRACION DE LOS ACTIVOS PERTENECIENTES AL PROGRAMA NACIONAL DE INFORMATICA EDUCATIVA PRONIE MEP-FOD, AMBOS DE FECHA 6/12/2017, REFRENDADOS EL 6/02/2018). Céd. Jur 3-006-084760</t>
  </si>
  <si>
    <t>FUNDACIÓN OMAR DENGO.  (PARA CUBRIR COSTOS DE AMPLIACIÓN DE LA COBERTURA DE LABORATORIOS PARA LOS ESTUDIANTES DE ESCUELAS PRIMARIAS QUE PERMITA CONTRIBUIR A CERRAR LA BRECHA DIGITAL Y EFECTUAR LA RENOVACIÓN DEL EQUIPO COMPUTACIONAL EN LABORATORIOS DAÑADOS OBSOLETOS Y EN MAL ESTADO DEL COMPONENTE DE PREESCOLAR Y DEL I Y II CICLO. ESTA INVERSIÓN INCLUYE LA ADQUISICIÓN DE EQUIPO DE CÓMPUTO, LICENCIAS DE PROGRAMAS PARA LOS NUEVOS AMBIENTES, EQUIPOS PERIFÉRICOS, APOYO A LAS AULAS PARA ACONDICIONAR EL AULA PARA EL LABORATORIO, COSTOS DE ADMINISTRACIÓN DEL PROYECTO Y LA INSTALACIÓN DE EQUIPOS EN LOS RESPECTIVOS CENTROS EDUCATIVOS, COSTO DE MANTENIMIENTO DE LOS LABORATORIOS, DE ACUERDO CON LA LEY No. 8207 DEL 03/01/2002 , EL CONVENIO MARCO DE COOPERACION ENTRE EL MINISTERIO DE EDUCACION Y LA FUNDACION OMAR DENGO Y LOS LINEAMIENTOS PARA LA GESTION EN LA ADMINISTRACION DE LOS ACTIVOS PERTENECIENTES AL PROGRAMA NACIONAL DE INFORMATICA EDUCATIVA PRONIE MEP-FOD, AMBOS DE FECHA 6/12/2017, REFRENDADOS EL 6/02/2018). Céd. Jur 3-006-084760</t>
  </si>
  <si>
    <t>Total 555</t>
  </si>
  <si>
    <t>556</t>
  </si>
  <si>
    <t>INFORMACIÓN</t>
  </si>
  <si>
    <t>OTROS SERVICIOS DE GESTIÓN Y APOYO  (PARA LA CONTRATACIÓN DE SERVICIOS DE ELABORACIÓN Y APLICACIÓN DE PRUEBAS NACIONALES EN TODAS LAS MODALIDADES Y NIVELES DEL SISTEMA EDUCATIVO DENTRO DE LOS QUE SE DESTACAN: CALIFICADORES, CODIFICACIÓN, DELEGADOS EJECUTIVOS, TRANSCRIPCIÓN DE PRUEBAS BRAILLE Y VALIDACIÓN DE INDICADORES, SE INCLUYEN TAMBIÉN LAS PRUEBAS FARO EN TODAS LAS MODALIDADES, DENTRO DE LAS QUE SE DESTACAN: CONSTRUCCIÓN Y JUZGAMIENTO DE REACTIVOS, CODIFICADORES DE REACTIVOS, REVISIÓN FILOLÓGICA, TRANSCRIPCIÓN DE INSTRUMENTOS A ESCRITURA EN BRAILLE, ESTUDIOS DEL COMPORTAMIENTO DIFERENCIAL DEL ÍTEM (DIF), ESTABLECIMIENTO DE NIVELES DE DESEMPEÑO Y APLICACIÓN DE INSTRUMENTOS Y DESIGNACIÓN DE DELEGADOS EJECUTIVOS).</t>
  </si>
  <si>
    <t xml:space="preserve">TRANSPORTE DENTRO DEL PAÍS  </t>
  </si>
  <si>
    <t>ASOCIACIÓN COSTARRICENSE DE PROFESORES DE FRANCÉS (ACOPROF)
(PARA SUFRAGAR GASTOS DERIVADOS DE LA PRUEBA DE UBICACIÓN DEL DOMINIO LINGUISTICO EVALANG, HABILIDADES COMUNICATIVAS (LECTURA, ESCUCHA) Y DOS HABILIDADES TRANSVERSALES GRAMATICA Y VOCABULARIO EN FRANCES, SEGÚN EL CONVENIO ESPECIFICO DE COOPERACIÓN ENTRE EL MINISTERIO DE EDUCACIÓN PÚBLICA DE COSTA RICA, LA EMBAJADA DE LA REPÚBLICA FRANCESA EN COSTA RICA Y LA ASOCIACIÓN COSTARRICENSE DE PROFESORES DE FRANCÉS (02-12-2020).  Céd. Jur 3-002-104737</t>
  </si>
  <si>
    <t>Total 556</t>
  </si>
  <si>
    <t>557</t>
  </si>
  <si>
    <t>00204</t>
  </si>
  <si>
    <t>COMPENSACIÓN DE VACACIONES</t>
  </si>
  <si>
    <t>10102</t>
  </si>
  <si>
    <t xml:space="preserve">ALQUILER DE MAQUINARIA, EQUIPO Y MOBILIARIO  </t>
  </si>
  <si>
    <t>PUBLICIDAD Y PROPAGANDA</t>
  </si>
  <si>
    <t>SERVICIOS GENERALES  (INCLUYE RECURSOS PARA LA RECARGA DE EXTINTORES, SEGURIDAD, LIMPIEZA, MANTENIMIENTO DE ÁREAS VERDES DE LAS DIRECCIONES REGIONALES DE EDUCACIÓN, ENTRE OTROS).</t>
  </si>
  <si>
    <t>OTROS SERVICIOS DE GESTIÓN Y APOYO  (PARA PAGO DE SERVICIOS NECESARIOS PARA EL BUEN FUNCIONAMIENTO DE LAS INSTALACIONES, DENTRO DE LOS QUE SE DESTACAN: SERVICIOS DE FUMIGACIÓN Y CONTROL DE PLAGAS).</t>
  </si>
  <si>
    <t>ACTIVIDADES DE CAPACITACIÓN (PARA ALIMENTACIÓN DE LOS PARTICIPANTES EN LAS FINALES REGIONALES DEL FESTIVAL ESTUDIANTIL DE LAS ARTES, JUEGOS ESTUDIANTILES Y OTRAS FERIAS; ADEMAS INCLUYE RECURSOS PARA ALIMENTACIÓN Y ALQUILER DEL LOCAL DE ACTIVIDADES DE CAPACITACIÓN DE LAS DIRECCIONES REGIONALES).</t>
  </si>
  <si>
    <t>10804</t>
  </si>
  <si>
    <t xml:space="preserve">MANTENIMIENTO Y REPARACIÓN DE MAQUINARIA Y EQUIPO DE PRODUCCIÓN  </t>
  </si>
  <si>
    <t>20399</t>
  </si>
  <si>
    <t>OTROS MATERIALES Y PRODUCTOS DE USO EN LA CONSTRUCCIÓN Y MANTENIMIENTO.</t>
  </si>
  <si>
    <t>HERRAMIENTAS E INSTRUMENTOS</t>
  </si>
  <si>
    <t>50102</t>
  </si>
  <si>
    <t xml:space="preserve">EQUIPO DE TRANSPORTE  </t>
  </si>
  <si>
    <t>MAQUINARIA, EQUIPO Y MOBILIARIO DIVERSO</t>
  </si>
  <si>
    <t>INDEMNIZACIONES
(PARA EL RESARCIMIENTO ECONÓMICO POR DAÑOS O PERJUCIOS CAUSADOS POR LA INSTITUCION A PERSONAS FISICAS O JURÍDICAS COSTAS JUDICIALES Y GASTOS SIMILARES, ASÍ COMO LA INDEMNIZACIÓN GENERADA PRODUCTO DE JUICIOS LABORALES POR SALARIOS CAÍDOS).</t>
  </si>
  <si>
    <t>60602</t>
  </si>
  <si>
    <t>REINTEGROS O DEVOLUCIONES (PARA SUFRAGAR LOS MONTOS CORRESPONDIENTES A REINTEGROS O DEVOLUCIONES GENERADAS DENTRO DEL MINISTERIO).</t>
  </si>
  <si>
    <t>Total 557</t>
  </si>
  <si>
    <t>558</t>
  </si>
  <si>
    <t>COMISIONES Y GASTOS POR SERVICIOS FINANCIEROS Y COMERCIALES
(PARA EL PAGO DE COMISIONES BANCARIAS POR
GIROS Y TRANSFERENCIAS A LOS BENEFICIARIOS DE
BECAS SEGÚN LO ESTABECIDO EN LA LEY 9903
“REFORMA PARCIAL DE LA LEY 9617, FORTALECIMIENTO DE LAS TRANSFERENCIAS MONETARIAS CONDICIONADAS DEL PROGRAMA
AVANCEMOS, DE 2 DE OCTUBRE DE 2018, Y DE LA LEY 5662, LEY DE DESARROLLO SOCIAL Y ASIGNACIONES FAMILIARES, DE 23 DE DICIEMBRE DE 1974, Y DEROGATORIA DE LA LEY 7658, CREACIÓN DEL FONDO NACIONAL DE BECAS, DE 11 DE FEBRERO DE 1997”)</t>
  </si>
  <si>
    <t>SERVICIOS EN CIENCIAS ECONÓMICAS Y SOCIALES (RECURSOS PARA EL PAGO DE LOS COSTOS INCURRIDOS PARA LA CONTRATACIÓN DE LOS SERVICIOS DE TRANSPORTE DE ESTUDIANTES EN RUTAS QUE CONTRATA EL MINISTERIO DE EDUCACIÓN PÚBLICA, BAJO LA MODALIDAD DE SERVICIOS ADJUDICADOS).</t>
  </si>
  <si>
    <t>SERVICIOS INFORMÁTICOS 
(PARA EL PAGO DE LOS SERVICIOS INFORMATICOS DE LA PLATAFORMA TECNOLOGICA).</t>
  </si>
  <si>
    <t>OTROS SERVICIOS DE GESTIÓN Y APOYO (PARA EL DESARROLLO DE PROCESOS RELACIONADOS
CON EL PROGRAMA DE HUERTAS ESCOLARES)</t>
  </si>
  <si>
    <t>MANTENIMIENTO Y REPARACIÓN DE EQUIPO DE
CÓMPUTO Y SISTEMAS DE INFORMACIÓN</t>
  </si>
  <si>
    <t>INSTITUTO MIXTO DE AYUDA SOCIAL-IMAS.  (PARA ATENDER EL PROGRAMA DE TRANSFERENCIAS MONETARIAS CONDICIONADAS LLAMADO "AVANCEMOS" PARA LA PERMANENCIA DE ESTUDIANTES DE ESCASOS RECURSOS EN EL SISTEMA EDUCATIVO, SEGÚN LEY N° 4760 DEL 04/05/1971 Y SUS REFORMAS, LEY N° 8783 DEL 13/10/2009). Céd. Jur 4-000-042144</t>
  </si>
  <si>
    <t>JUNTAS DE EDUCACIÓN Y ADMINISTRATIVAS.  (A DISTRIBUIR POR EL MEP PARA EL FINANCIAMIENTO DEL PROGRAMA DE HUERTAS ESTUDIANTILES. SEGÚN ARTICULO N° 78 DE LA CONSTITUCION POLITICA). Céd. Jur 2-100-042002</t>
  </si>
  <si>
    <t>218</t>
  </si>
  <si>
    <t>JUNTAS DE EDUCACIÓN Y ADMINISTRATIVAS. (A DISTRIBUIR POR EL MEP PARA EL SUBSIDIO DE PASAJES PARA EL TRANSPORTE DE ESTUDIANTES, SEGÚN ARTÍCULO No. 78 DE LA CONSTITUCIÓN POLÍTICA). Céd-Jur: 2-100-042002</t>
  </si>
  <si>
    <t>JUNTAS DE EDUCACIÓN Y ADMINISTRATIVAS.  (A DISTRIBUIR POR EL MEP PARA EL SUBSIDIO DE PASAJES PARA EL TRANSPORTE DE ESTUDIANTES, SEGÚN ARTÍCULO No. 78 DE LA CONSTITUCIÓN POLÍTICA). Céd. Jur 2-100-042002</t>
  </si>
  <si>
    <t>JUNTAS DE EDUCACIÓN Y ADMINISTRATIVAS.  (A DISTRIBUIR POR EL MEP PARA LA ADQUISICIÓN DE ALIMENTOS PROGRAMA COMEDORES ESCOLARES SEGÚN ARTÍCULO No. 3 DE LA LEY No. 8783 DEL 13/10/2009). Céd. Jur 2-100-042002</t>
  </si>
  <si>
    <t>JUNTAS DE EDUCACIÓN Y ADMINISTRATIVAS.  (A DISTRIBUIR POR EL MEP PARA LA ADQUISICIÓN DE ALIMENTOS PROGRAMA COMEDORES ESCOLARES SEGÚN ARTÍCULO No. 3 INCISO E) LEY No. 8783 DEL 13/10/2009). Céd. Jur 2-100-042002</t>
  </si>
  <si>
    <t>233</t>
  </si>
  <si>
    <t>JUNTAS DE EDUCACIÓN Y ADMINISTRATIVAS.  (A DISTRIBUIR POR EL MEP PARA EL SUBSIDIO EN LA CONTRATACIÓN DE SERVICIOS MÍNIMOS REQUERIDOS PARA LA PREPARACIÓN DE ALIMENTOS EN LOS COMEDORES ESCOLARES SEGÚN ARTÍCULO No. 3 INCISO E) LEY No. 8783 DEL 13/10/2009). Céd. Jur 2-100-042002</t>
  </si>
  <si>
    <t>JUNTAS DE EDUCACIÓN Y ADMINISTRATIVAS.  (A DISTRIBUIR POR EL MEP, PARA LA ADQUISICIÓN DE ALIMENTOS, PROGRAMA COMEDORES ESCOLARES, SEGUN ARTÍCULO No.78 DE LA CONSTITUCION POLITICA). Céd. Jur 2-100-042002</t>
  </si>
  <si>
    <t>237</t>
  </si>
  <si>
    <t>JUNTAS DE EDUCACIÓN Y ADMINISTRATIVAS.  (A DISTRIBUIR POR EL MEP, PARA ATENDER ESTUDIANTES DEL PROGRAMA DE INTEGRACIÓN, SEGÚN LEY No. 7600 DEL 02/05/1996, GACETA No. 102 DEL 29/05/1996). Céd. Jur 2-100-042002</t>
  </si>
  <si>
    <t>JUNTAS DE EDUCACIÓN ADMINISTRATIVAS.  (A DISTRIBUIR POR EL MEP PARA EL SUBSIDIO EN LA CONTRATACIÓN DE SERVICIOS MÍNIMOS REQUERIDOS PARA LA PREPARACION DE ALIMENTOS EN LOS COMEDORES ESCOLARES, ARTÍCULO No. 78 DE LA CONSTITUCIÓN POLÍTICA). Céd. Jur 2-100-042002</t>
  </si>
  <si>
    <t>239</t>
  </si>
  <si>
    <t>INSTITUTO MIXTO DE AYUDA SOCIAL – IMAS  (INCLUYE RECURSOS PARA ATENDER EL PROGRAMA DE TRANSFERENCIAS MONETARIAS CONDICIONADAS LLAMADO “AVANCEMOS”, PARA LA PERMANENCIA DE ESTUDIANTES DE ESCASOS RECURSOS EN EL SISTEMA EDUCATIVO, SEGÚN ARTÍCULO No. 78 DE LA CONSTITUCIÓN POLÍTICA). Céd. Jur 4-000-042144</t>
  </si>
  <si>
    <t>INSTITUTO MIXTO DE AYUDA SOCIAL - IMAS  (INCLUYE RECURSOS PARA ATENDER EL PROGRAMA DE ENTREGA DE CUADERNOS Y ÚTILES A LOS ESTUDIANTES DE ESCASOS RECURSOS, PARA SU PERMANENCIA EN EL SISTEMA EDUCATIVO, ARTÍCULO 78 DE LA CONSTITUCIÓN POLÍTICA). Céd. Jur 4-000-042144</t>
  </si>
  <si>
    <t>241</t>
  </si>
  <si>
    <t>JUNTAS DE EDUCACIÓN Y ADMINISTRATIVAS.  (A DISTRIBUIR POR EL MEP, INCLUYE RECURSOS PARA SUFRAGAR GASTOS DE OBLIGACIONES GENERADAS A PARTIR DE SENTENCIAS JUDICIALES, RECLAMOS ADMINISTRATIVOS Y OTRAS RELACIONADAS, DEUDAS POR CONCEPTO DE LA CCSS, ENTRE OTROS). Céd. Jur 2-100-042002</t>
  </si>
  <si>
    <t>JUNTAS DE EDUCACIÓN Y ADMINISTRATIVAS  (A DISTRIBUIR POR EL MEP, PARA ATENDER ESTUDIANTES DEL PROGRAMA ALTA DOTACIÓN, DE MÉRITO DEPORTIVO Y ARTÍSTICO). Céd. Jur 2-100-042002</t>
  </si>
  <si>
    <t>INSTITUTO MIXTO DE AYUDA SOCIAL-IMAS.  (APORTE DE RECURSOS PARA ATENDER EL GASTO OPERATIVO Y ADMINISTRATIVO DEL IMAS EN LA EJECUCIÓN DEL PROGRAMA DE TRANSFERENCIAS MONETARIAS CONDICIONADAS, LLAMADO "CRECEMOS", DESTINADAS A LA PERMANENCIA EN EL SISTEMA EDUCATIVO DE ESTUDIANTES EN CONDICIÓN DE POBREZA EXTREMA O POBREZA, SEGÚN DECRETO EJECUTIVO 41.569 MEP-MTSS-MDHIS, DEL 27 DE FEBRERO DEL 2019 Y ARTÍCULO No. 78 DE LA CONSTITUCIÓN POLITICA). Céd. Jur 4-000-042144</t>
  </si>
  <si>
    <t>247</t>
  </si>
  <si>
    <t>INSTITUTO MIXTO DE AYUDA SOCIAL  (APORTE DE RECURSOS PARA ATENDER EL PAGO DE COMISIONES AL BANCO NACIONAL DE COSTA RICA POR EL DEPÓSITO MENSUAL DEL PROGRAMA DE TRANSFERENCIAS MONETARIAS CONDICIONADAS, LLAMADO "CRECEMOS" PARA ESTUDIANTES, SEGÚN DECRETO EJECUTIVO 41.569 MEP-MTSS-MDHIS DEL 27 DE FEBRERO DEL 2019 Y ARTÍCULO No. 78 DE LA CONSTITUCIÓN POLÍTICA). Céd. Jur 4-000-042144</t>
  </si>
  <si>
    <t>249</t>
  </si>
  <si>
    <t>INSTITUTO MIXTO DE AYUDA SOCIAL  (APORTE DE RECURSOS PARA FINANCIAR EL PROGRAMA DE TRANSFERENCIAS MONETARIAS CONDICIONADAS LLAMADO "CRECEMOS", A LOS ESTUDIANTES EN CONDICIÓN DE POBREZA O POBREZA EXTREMA, QUE ASISTEN A EDUCACIÓN EN LOS CICLOS DE PRIMERA INFANCIA (PREESCOLAR) Y PRIMARIA, SEGÚN DECRETO EJECUTIVO 41.569 MEP-MTSS-MDHIS DEL 27 DE FEBRERO DEL 2019 Y ARTÍCULO 78 DE LA CONSTITUCIÓN POLÍTICA). Céd. Jur 4-000-042144</t>
  </si>
  <si>
    <t>250</t>
  </si>
  <si>
    <t>JUNTAS DE EDUCACIÓN Y ADMINISTRATIVAS  (A DISTRIBUIR POR EL MEP, PARA LA ADQUISICIÓN DE UTENSILIOS Y OTROS INSUMOS PROPIOS DE LOS COMEDORES ESTUDIANTILES). Céd. Jur 2-100-042002</t>
  </si>
  <si>
    <t>60202</t>
  </si>
  <si>
    <t>BECAS A TERCERAS PERSONAS
(CORRESPONDE A LA PROYECCIÓN DE BECAS
PARA LOS PRODUCTOS DE BECAS DE MÉRITO PERSONAL CON SUS
DIFERENTES DISTINCIONES Y POSTSECUNDARIA)</t>
  </si>
  <si>
    <t>INDEMNIZACIONES (PARA CUBRIR EL PAGO DE INDEMNIZACIONES POR CONTRATOS SUSPENDIDOS DE TRANSPORTE, EL MINISTERIO DE EDUCACIÓN ACORDÓ A RAÍZ DE LA SUSPENSIÓN DE CLASES PRESENCIALES EL PAGO DE INDEMNIZACIONES A TRANSPORTISTAS).</t>
  </si>
  <si>
    <t>JUNTAS DE EDUCACIÓN Y ADMINISTRATIVAS.  (A DISTRIBUIR POR EL MEP, PARA EL PROGRAMA DE EQUIPAMIENTO Y MEJORAMIENTO DE COMEDORES ESCOLARES, ARTÍCULO No. 78 DE LA CONSTITUCIÓN POLÍTICA DE COSTA RICA). Céd. Jur 2-100-042002</t>
  </si>
  <si>
    <t>Total 558</t>
  </si>
  <si>
    <t>573</t>
  </si>
  <si>
    <t>00203</t>
  </si>
  <si>
    <t xml:space="preserve">DISPONIBILIDAD LABORAL  </t>
  </si>
  <si>
    <t>CAJA COSTARRICENSE DE SEGURO SOCIAL. (CCSS) (RECURSOS QUE CORRESPONDEN AL 10% SEGÚN ARTÍCULO 2 INCISO B), LEY 10002 DEL 19/07/2021,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t>
  </si>
  <si>
    <t>INTERESES MORATORIOS Y MULTAS (RECURSOS QUE CORRESPONDEN AL 10% SEGÚN ARTÍCULO 2 INCISO B), LEY 10002 DEL 19/07/2021,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t>
  </si>
  <si>
    <t>JUNTAS DE EDUCACIÓN INST. DE PREESCOLAR Y
PRIMARIA Y JUNTAS ADMINISTRATIVAS.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</si>
  <si>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 DE PENSIONES Y JUBILACIONES DEL
MAGISTERIO NACIONAL (PARA PAGO EXCLUSIVO DE CUOTA OBRERA, SEGÚN OFICIOS DFC-0277-02-2020 Y DFC-0126-01-2021 EMITIDOS POR JUPEMA, SENTENCIA NO. 191-2017 DEL JUZGADO DE TRABAJO II CIRCUITO JUDICIAL DE SAN JOSÉ, SENTENCIA DE SEGUNDA INSTANCIA NÚMERO
211-2017-07 DEL TRIBUNAL DE APELACIÓN DETRABAJO DEL SEGUNDO CIRCUITO JUDICIAL DE SAN JOSÉ Y RESOLUCIÓN NÚM. 2019-001222 DE LA SALA SEGUNDA DE LA CORTE SUPREMA DE JUSTICIA DE SAN JOSÉ, A FAVOR DE LA SEÑORA MIRIAM MURILLO CÓRDOBA CÉDULA 103720306, CONFORME CRITERIO TÉCNICO DE LA DGPN MEDIANTE OFICIO DGPN-0441- 2020 EL CUAL INDICA QUE AL SER JUPEMA UN ENTE DESCENTRALIZADO Y TRATARSE DE UN GASTO
CORRIENTE, LOS RECURSOS SE DEBEN PRESUPUESTAR ATENDIENDO LO ESTIPULADO EN EL CLASIFICADOR POR OBJETO DEL GASTO Y CLASIFICADOR ECONÓMICO, SIGUIENDO LOS REQUISITOS QUE SE DEBEN CUMPLIR PARA PRESUPUESTAR LOS RECURSOS COMO TRANSFERENCIA A DICHO ENTE). Céd-Jur: 3-007-117191</t>
  </si>
  <si>
    <t>JUNTAS DE EDUCACIÓN.  (A DISTRIBUIR POR EL MEP PARA GASTOS VARIOS DE LAS JUNTAS DE EDUCACIÓN SEGÚN LOS ARTÍCULOS No. 22, 23 y 24 DEL TÍTULO IV DE LA LEY No. 9635 “LEY FORTALECIMIENTO DE LAS FINANZAS PÚBLICAS” DEL 3 DE DICIEMBRE DE 2018 Y EL ARTÍCULO No. 78 DE LA CONSTITUCIÓN POLÍTICA). Céd. Jur 2-100-042002</t>
  </si>
  <si>
    <t>JUNTAS DE EDUCACIÓN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ENTRE OTROS, ART. No. 78 CONSTITUCIÓN POLÍTICA). Céd. Jur 2-100-042002</t>
  </si>
  <si>
    <t>JUNTAS DE EDUCACIÓN Y JUNTAS ADMINISTRATIVAS.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PARA GASTOS DE OPERACIÓN, ENTRE OTROS, ART. No. 78 DE LA CONSTITUCIÓN POLÍTICA). Céd-Jur: 2-100-042002</t>
  </si>
  <si>
    <t>220</t>
  </si>
  <si>
    <t>JUNTAS DE EDUCACIÓN  (A DISTRIBUIR POR EL MEP A LOS PATRONATOS ESCOLARES DE LAS ESCUELAS DE ATENCIÓN PRIORITARIA O URBANO MARGINALES , PARA LA ADQUISICIÓN DE MATERIAL DIDÁCTICO, ALIMENTACIÓN, MEJORAMIENTO, Y MANTENIMIENTO DE LA INFRAESTRUCTURA EDUCATIVA, SEGÚN LEY No. 7972 DEL 22/12/1999 Y LOS ARTÍCULOS No. 15 y 25 DEL TÍTULO IV DE LA LEY No. 9635 “LEY FORTALECIMIENTO DE LAS FINANZAS PÚBLICAS” DEL 3 DE DICIEMBRE DE 2018). Céd. Jur 2-100-042002</t>
  </si>
  <si>
    <t>TEMPORALIDADES DE LA DIÓCESIS DE TILARÁN.  (INCLUYE RECURSOS PARA EL RECONOCIMIENTO DE ESTÍMULO ESTATAL, SEGÚN DECRETO EJECUTIVO 33550 DEL 15/12/2006, “REGLAMENTO DEL OTORGAMIENTO DE ESTÍMULOS A LA INICIATIVA PRIVADA EN MATERIA DE EDUCACIÓN POR PARTE DEL MINISTERIO DE EDUCACIÓN PÚBLICA” Y CONTRATO DE OTORGAMIENTO DE FECHA 19/06/2019, SUSCRITO POR LA SEÑORA MINISTRA DE EDUCACIÓN PÚBLICA Y EL REPRESENTANTE LEGAL DE TEMPORALIDADES DE LA DIÓCESIS DE TILARÁN, PARA LAS SIGUIENTES INSTITUCIONES: INSTITUTO EDUCATIVO SAN JORGE ¢41.549.570, CENTRO EDUCATIVO EULOGIO LÓPEZ OBANDO ¢52.255.235 Y CENTRO EDUCATIVO SAN AMBROSIO ¢108.477.150). Céd. Jur 3-010-045304</t>
  </si>
  <si>
    <t>CAJA COSTARRICENSE DE SEGURO SOCIAL. (CCSS) (RECURSOS QUE CORRESPONDEN AL 10% SEGÚN ARTÍCULO 36 INCISO B) 2., LEY 9988 DEL 11/06/2021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t>
  </si>
  <si>
    <t xml:space="preserve">INTERESES MORATORIOS Y MULTAS (RECURSOS QUE CORRESPONDEN AL 10% SEGÚN ARTÍCULO 2 INCISO B), LEY 10002 DEL 19/07/2021,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t>
  </si>
  <si>
    <t>JUNTAS DE EDUCACIÓN Y ADMINISTRATIVAS INST. III CICLO Y EDUCACIÓN DIVERSIFICADA ACADÉMICA.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</si>
  <si>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JUNTAS ADMINISTRATIVAS INST. III CICLO Y EDUCACIÓN DIVERSIFICADA ACADÉMICA.  (A DISTRIBUIR POR EL MEP PARA GASTOS VARIOS DE LAS JUNTAS DE EDUCACIÓN SEGÚN LOS ARTÍCULOS No. 22, 23 y 24 DEL TÍTULO IV DE LA LEY No. 9635 “LEY FORTALECIMIENTO DE LAS FINANZAS PÚBLICAS” DEL 3 DE DICIEMBRE DE 2018 Y EL ARTÍCULO No. 78 DE LA CONSTITUCIÓN POLÍTICA). Céd. Jur 2-100-042002</t>
  </si>
  <si>
    <t>JUNTAS ADMINISTRATIVAS INSTITUCIONES DE III CICLO Y EDUCACIÓN DIVERSIFICADA ACADÉMICA.  (A DISTRIBUIR POR EL MEP, INCLUYE RECURSOS PARA SUFRAGAR GASTOS DE OBLIGACIONES, DENTRO DE LAS QUE SE DESTACAN: LAS GENERADAS DE SENTENCIAS JUDICIALES U OTRA RELACIONADA, DEUDAS POR CONCEPTO DE SERVICIOS PÚBLICOS E IMPUESTOS, EMERGENCIAS PROVOCADAS POR DESASTRES NATURALES, IMPORTE POR MATRÍCULA NO REPORTADA, SEGÚN ARTÍCULO 78 DE LA CONSTITUCIÓN POLÍTICA). Céd. Jur 2-100-042002</t>
  </si>
  <si>
    <t>JUNTAS ADMINISTRATIVAS Y JUNTAS DE EDUCACIÓN INSTITUCIONES DE III CICLO Y EDUCACIÓN DIVERSIFICADA ACADÉMICA. (A DISTRIBUIIR POR EL MEP, INCLUYE RECURSOS PARA SUFRAGAR GASTOS DE OBLIGACIONES GENERADAS A PARTIR DE SENTENCIAS JUDICIALES U OTRA RELACIONADA, DEUDAS POR CONCEPTO DE SERVICIOS PÚBLICOS E IMPUESTOS, EMERGENCIAS PROVOCADAS POR DESASTRES NATURALES, IMPORTE POR MATRÍCULA NO REPORTADA, PARA GASTOS DE OPERACIÓN, ART. No. 78 DE LA CONSTITUCIÓN POLÍTICA). Céd-Jur: 2-100-042002</t>
  </si>
  <si>
    <t>JUNTA ADMINISTRATIVA DEL COLEGIO CIENTÍFICO DE SAN VITO.  (PARA GASTOS DE OPERACIÓN DEL COLEGIO CIENTÍFICO DE SAN VITO, SEGÚN LEY No. 7169 DEL 26/06/1990). Céd. Jur 3-008-794667</t>
  </si>
  <si>
    <t>221</t>
  </si>
  <si>
    <t>JUNTA ADMINISTRATIVA COLEGIO CIENTÍFICO DE COSTA RICA, SEDE UNIVERSIDAD NACIONAL REGIÓN BRUNCA.  (PARA GASTOS DE OPERACIÓN DEL COLEGIO CIENTÍFICO DE PÉREZ ZELEDÓN, SEGÚN LEY No. 7169 DEL 26/06/1990). Céd. Jur 3-008-134912</t>
  </si>
  <si>
    <t>JUNTA ADMINISTRATIVA COLEGIO CIENTÍFICO DE CARTAGO.  (PARA GASTOS DE OPERACIÓN, SEGÚN LEY No. 7169 DEL 26/06/1990). Céd. Jur 3-008-110387</t>
  </si>
  <si>
    <t>223</t>
  </si>
  <si>
    <t>JUNTA ADMINISTRATIVA DEL COLEGIO CIENTÍFICO DE COSTA RICA EN SAN RAMÓN.  (PARA GASTOS DE OPERACIÓN, SEGÚN LEY No. 7169 DEL 26/06/1990). Céd. Jur 3-008-135424</t>
  </si>
  <si>
    <t>JUNTA ADMINISTRATIVA DEL COLEGIO CIENTÍFICO DE SAN CARLOS.  (PARA GASTOS DE OPERACIÓN, SEGÚN LEY No. 7169 DEL 26/06/1990). Céd. Jur 3-008-134995</t>
  </si>
  <si>
    <t>225</t>
  </si>
  <si>
    <t>JUNTA ADMINISTRATIVA COLEGIO CIENTÍFICO COSTARRICENSE DE SAN PEDRO DE MONTES DE OCA.  (PARA GASTOS DE OPERACIÓN, SEGÚN LEY No. 7169 DEL 26/06/1990). Céd. Jur 3-008-113166</t>
  </si>
  <si>
    <t>JUNTA ADMNINISTRATIVA DEL COLEGIO CIENTÍFICO DEL ATLÁNTICO.  (PARA GASTOS DE OPERACIÓN, SEGÚN LEY No. 7169 DEL 26/06/1990). Céd. Jur 3-008-325152</t>
  </si>
  <si>
    <t>227</t>
  </si>
  <si>
    <t>JUNTA ADMINISTRATIVA DEL COLEGIO HUMANÍSTICO COSTARRICENSE.  (PARA GASTOS DE OPERACIÓN DEL COLEGIO HUMANÍSTICO COSTARRICENSE, SEGÚN DECRETO 26436-MEP DEL 16/10/1997 Y CONVENIO MEP-UNA DE 2002). Céd. Jur 3-008-218709</t>
  </si>
  <si>
    <t>JUNTA ADMINISTRATIVA DEL COLEGIO HUMANÍSTICO SEDE COTO, PASO CANOAS, CORREDORES DE PUNTARENAS.  (PARA GASTOS DE OPERACIÓN SEGÚN CONVENIO UNA-MEP DEL 10/01/2005 REFRENDADO POR LA CONTRALORÍA GENERAL DE LA REPÚBLICA EL 02/03/2005). Céd. Jur 3-008-373331</t>
  </si>
  <si>
    <t>229</t>
  </si>
  <si>
    <t>JUNTA ADMINISTRATIVA DEL COLEGIO CIENTÍFICO DE GUANACASTE.  (PARA GASTOS DE OPERACIÓN, SEGÚN LEY No. 7169 DEL 26/06/1990). Céd. Jur 3-008-137531</t>
  </si>
  <si>
    <t>JUNTA ADMINISTRATIVA COLEGIO CIENTÍFICO COSTARRICENSE DE PUNTARENAS.  (PARA GASTOS DE OPERACIÓN, SEGÚN LEY No. 7169 DEL 26/06/1990). Céd. Jur 3-008-396075</t>
  </si>
  <si>
    <t>231</t>
  </si>
  <si>
    <t>JUNTA ADMINISTRATIVA DEL COLEGIO CIENTÍFICO DE ALAJUELA.  (PARA GASTOS DE OPERACIÓN, SEGÚN LEY No. 7169 DEL 26/06/1990). Céd. Jur 3-008-473413</t>
  </si>
  <si>
    <t>JUNTA ADMINISTRATIVA DEL COLEGIO HUMANÍSTICO DE SARAPIQUÍ  (PARA GASTOS DE OPERACIÓN DEL COLEGIO HUMANISTICO DE SARAPIQUÍ, SEGÚN CONVENIO UNA-MEP DEL 29/07/2016). Céd. Jur 3-008-732584</t>
  </si>
  <si>
    <t>JUNTA ADMINISTRATIVA DEL COLEGIO HUMANÍSTICO COSTARRICENSE, CAMPUS NICOYA, GUANACASTE.  (PARA GASTOS DE OPERACIÓN DEL COLEGIO HUMANÍSTICO DE GUANACASTE, SEGÚN CONVENIO UNA-MEP DEL 29/07/2016). Céd. Jur 3-008-734127</t>
  </si>
  <si>
    <t>UNIVERSIDAD DE COSTA RICA  (PARA LA ADMINISTRACIÓN DE LOS FONDOS DE LA LEY No. 8152 DEL 14/11/2001, PUBLICADA EN LA GACETA No. 232 DEL 03/12/2001, PARA EL PROGRAMA OLIMPIADA DE MATEMÁTICAS Y SEGÚN “CONVENIO DE COOPERACIÓN ENTRE EL MINISTERIO DE EDUCACIÓN PÚBLICA Y LA UNIVERSIDAD DE COSTA RICA”, PARA LA EJECUCIÓN DEL PROGRAMA DE OLIMPIADAS COSTARRICENSE DE MATEMÁTICAS (OLCOMA), FIRMADO EL 1/07/2017 Y APROBADO POR LA ASESORÍA JURÍDICA DEL MEP EL 01/12/2017). Céd. Jur 4-000-042149</t>
  </si>
  <si>
    <t>HOSPICIO DE HUÉRFANOS DE CARTAGO Y COVAO.  (PARA EL SERVICIO DE COMEDOR DEL LICEO EXPERIMENTAL BILINGÜE JOSÉ FIGUERES FERRER, SEGÚN DECRETO No. 33550-MEP DEL 15/12/2006 “REGLAMENTO DEL OTORGAMIENTO DE ESTÍMULOS A LA INICIATIVA PRIVADA EN MATERIA DE EDUCACIÓN POR PARTE DEL MINISTERIO DE EDUCACIÓN PÚBLICA” Y CONTRATO DE OTORGAMIENTO DE ESTÍMULO A LA INICIATIVA PRIVADA EN MATERIA DE EDUCACIÓN POR PARTE DEL MINISTERIO DE EDUCACIÓN PÚBLICA DEL 17/03/2009). Céd. Jur 3-007-045755</t>
  </si>
  <si>
    <t>TEMPORALIDADES DE LA DIÓCESIS DE TILARÁN.  (INCLUYE RECURSOS PARA EL RECONOCIMIENTO DE ESTÍMULO ESTATAL, SEGÚN DECRETO EJECUTIVO 33550 DEL 15/12/2006, “REGLAMENTO DEL OTORGAMIENTO DE ESTÍMULOS A LA INICIATIVA PRIVADA EN MATERIA DE EDUCACIÓN POR PARTE DEL MINISTERIO DE EDUCACIÓN PÚBLICA” Y CONTRATO DE OTORGAMIENTO DE FECHA 19/06/2019, SUSCRITO POR LA SEÑORA MINISTRA DE EDUCACIÓN PÚBLICA Y EL REPRESENTANTE LEGAL DE TEMPORALIDADES DE LA DIÓCESIS DE TILARÁN, PARA LAS SIGUIENTES INSTITUCIONES: INSTITUTO EDUCATIVO SAN JORGE ¢32.053.632, CENTRO EDUCATIVO EULOGIO LÓPEZ OBANDO ¢42.070.292, CENTRO EDUCATIVO SAN DANIEL COMBINI ¢27.156.886 Y CENTRO EDUCATIVO SAN AMBROSIO ¢182.631.806). Céd. Jur 3-010-045304</t>
  </si>
  <si>
    <t>REINTEGROS O DEVOLUCIONES (PARA SUFRAGAR LOS GASTOS GENERADOS POR REINTEGROS O DEVOLUCIONES GENERADOS DENTRO DEL MINISTERIO).</t>
  </si>
  <si>
    <t>INTERESES MORATORIOS Y MULTAS (PARA HONRAR EL PAGO DE INTERESES EN VIRTUD DEL CONVENIO DE PAGO POR CUOTAS OBREROPATRONALES ENTRE EL MINISTERIO DE EDUCACION PÚBLICA, MINISTERIO DE HACIENDA Y LA CAJA COSTARRICENSE DE SEGURO SOCIAL POR DEUDAS DEL MINISTERIO DE EDUCACIÓN PÚBLICA GENERADAS POR EL PAGO DEL INCENTIVO IDS)</t>
  </si>
  <si>
    <t>JUNTAS ADMINISTRATIVAS INST. III CICLO Y EDUCACIÓN DIVERSIFICADA TÉCNICA.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</si>
  <si>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JUNTAS ADMINISTRATIVAS INST III CICLO Y EDUCACIÓN DIVERSIFICADA TÉCNICA.  (A DISTRIBUIR POR EL MEP PARA GASTOS VARIOS DE LAS JUNTAS SEGÚN LOS ARTÍCULOS No. 22, 23 y 24 DEL TÍTULO IV DE LA LEY No. 9635 “LEY FORTALECIMIENTO DE LAS FINANZAS PÚBLICAS” DEL 3 DE DICIEMBRE DE 2018 Y EL ARTÍCULO No. 78 DE LA CONSTITUCIÓN POLÍTICA). Céd. Jur 2-100-042002</t>
  </si>
  <si>
    <t>215</t>
  </si>
  <si>
    <t>JUNTAS ADMINISTRATIVAS INSTITUCIONES DE III CICLO Y EDUCACIÓN DIVERSIFICADA TÉCNICA.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PARA GASTOS DE OPERACIÓN, ART. No. 78 DE LA CONSTITUCIÓN POLÍTICA). Céd. Jur 2-100-042002</t>
  </si>
  <si>
    <t>JUNTAS ADIMINSTRATIVAS INST III CICLO Y EDUCACIÓN DIVERSIFICADA TÉCNICA  (A DISTRIBUIR POR EL MEP, PARA ATENDER LAS NECESIDADES QUE SURJAN DE LOS PLANES DE DESARROLLO RURAL EN MATERIA DE EDUCACIÓN TÉCNICA, ASÍ COMO A LA ATENCIÓN DE PROYECTOS DIRIGIDOS A MEJORAR LAS CONDICIONES EDUCATIVAS, DE ACUERDO CON EL ARTÍCULO No. 37 INCISO A) DE LA LEY No.9036 DEL 11/05/2012 Y LOS ARTÍCULOS No. 15 y 25 DEL TÍTULO IV DE LA LEY No. 9635 “LEY FORTALECIMIENTO DE LAS FINANZAS PÚBLICAS” DEL 3 DE DICIEMBRE DE 2018). Céd. Jur 2-100-042002</t>
  </si>
  <si>
    <t>ASOCIACIÓN HOGAR Y CULTURA.  (INCLUYE RECURSOS PARA GASTOS DE OPERACIÓN IPEC FEMENINO-PAVAS Y DESARROLLO DE CURSOS DE LA ESCUELA DE CAPACITACIÓN DE LA MUJER SEGÚN ARTÍCULO No. 80 DE LA CONSTITUCIÓN POLÍTICA). Céd. Jur 3-002-066050</t>
  </si>
  <si>
    <t>HOSPICIO DE HUÉRFANOS DE CARTAGO Y COVAO.  (PARA EL SERVICIO DE COMEDOR DEL COLEGIO VOCACIONAL DE ARTES Y OFICIOS DE CARTAGO DIURNO, SEGÚN DECRETO No. 33550-MEP DEL 15/12/2006 “REGLAMENTO DEL OTORGAMIENTO DE ESTÍMULOS A LA INICIATIVA PRIVADA EN MATERIA DE EDUCACIÓN POR PARTE DEL MINISTERIO DE EDUCACIÓN PÚBLICA”). Céd. Jur 3-007-045755</t>
  </si>
  <si>
    <t>HOSPICIO DE HUÉRFANOS DE CARTAGO Y COVAO.  (PARA GASTOS DE OPERACIÓN JUNTA ADMINISTRATIVA COLEGIO VOCACIONAL DE ARTES Y OFICIOS DE CARTAGO-COVAO, SEGÚN LEY No. 4609 DEL 08/08/1970). Céd. Jur 3-007-045755</t>
  </si>
  <si>
    <t>CIUDAD DE LOS NIÑOS.  (RECURSOS PARA CUBRIR SALARIOS DEL DIRECTOR, PERSONAL DOCENTE Y ADMINISTRATIVO DOCENTE, SEGÚN EL ARTÍCULO No. 16 DE LA LEY No. 7157 DEL 19/06/1990). Céd. Jur 3-007-112502</t>
  </si>
  <si>
    <t>INSTITUTO AGROPECUARIO COSTARRICENSE SOCIEDAD ANÓNIMA  (SEGUN LEY No. 6238 DEL 02/05/1978, INCLUYE RECURSOS PARA LA EDUCACIÓN PARAUNIVERSITARIA). Céd. Jur 3-101-007178</t>
  </si>
  <si>
    <t>JUNTAS ADMINISTRATIVAS INS III CICLO Y EDUC DIVERSIFICADA TÉCNICA.  (A DISTRIBUIR POR EL MEP PARA GASTOS VARIOS, SEGÚN LEY No. 7372 DEL 22/11/1993 Y SU REGLAMENTO Y LOS ARTÍCULOS No. 15 y 25 DEL TÍTULO IV DE LA LEY No. 9635 “LEY FORTALECIMIENTO DE LAS FINANZAS PÚBLICAS” DEL 3 DE DICIEMBRE DE 2018). Céd. Jur 2-100-042002</t>
  </si>
  <si>
    <t>70301</t>
  </si>
  <si>
    <t>400</t>
  </si>
  <si>
    <t>ASOCIACIÓN ORATORIOS SALESIANOS DON BOSCO. (INCLUYE RECURSOS PARA GASTOS VARIOS DEL COLEGIO TÉCNICO DON BOSCO, SEGÚN LEY 7372 DEL 22/11/1993 Y SU REGLAMENTO). Céd-Jur: 3-002-051528</t>
  </si>
  <si>
    <t>HOSPICIO DE HUÉRFANOS DE CARTAGO Y COVAO. (RECURSOS PARA GASTOS VARIOS DEL COLEGIO VOCACIONAL DE ARTES Y OFICIOS DE CARTAGO, SEGÚN LEY 7372 DEL 22/11/1993 Y SU REGLAMENTO). Céd-Jur: 3-007-045755</t>
  </si>
  <si>
    <t>70399</t>
  </si>
  <si>
    <t>INSTITUTO AGROPECUARIO COSTARRICENSE SOCIEDAD ANÓNIMA. (RECURSOS PARA GASTOS VARIOS DEL COLEGIO AGROPECUARIO DE SAN CARLOS SEGÚN LEY 7372 DEL 22/11/1993 Y SU REGLAMENTO). Céd-Jur: 3-101-007178</t>
  </si>
  <si>
    <t>04</t>
  </si>
  <si>
    <t>201</t>
  </si>
  <si>
    <t>JUNTAS ADMINISTRATIVAS ENSEÑANZA ESPECIAL Y JUNTAS DE EDUCACIÓN Y ADMINISTRATIVAS.  (A DISTRIBUIR POR EL MEP PARA EL FINANCIAMIENTO Y DESARROLLO DE EQUIPOS DE APOYO PARA LA FORMACIÓN DE ESTUDIANTES CON DISCAPACIDAD MATRICULADOS EN III Y IV CICLO DE LA EDUCACIÓN REGULAR Y LOS SERVICIOS DE III Y IV CICLO DE LA EDUCACIÓN ESPECIAL, SEGÚN LEY No. 7972 Y SUS REFORMAS Y LOS ARTÍCULOS No. 15 y 25 DEL TÍTULO IV DE LA LEY No. 9635 “LEY FORTALECIMIENTO DE LAS FINANZAS PÚBLICAS” DEL 3 DE DICIEMBRE DE 2018). Céd. Jur 2-100-042002</t>
  </si>
  <si>
    <t>JUNTAS ADMINISTRATIVAS ENSEÑANZA ESPECIAL Y JUNTAS DE EDUCACIÓN AULAS INTEGRADAS.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</si>
  <si>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JUNTAS ADMINISTRATIVAS ENSEÑANZA ESPECIAL Y JUNTAS DE EDUCACIÓN AULAS INTEGRADAS.  (A DISTRIBUIR POR EL MEP PARA GASTOS VARIOS DE LAS JUNTAS DE EDUCACIÓN SEGÚN LOS ARTÍCULOS No. 22, 23 y 24 DEL TÍTULO IV DE LA LEY No. 9635 “LEY FORTALECIMIENTO DE LAS FINANZAS PÚBLICAS” DEL 3 DE DICIEMBRE DE 2018 Y EL ARTÍCULO No. 78 DE LA CONSTITUCIÓN POLÍTICA). Céd. Jur 2-100-042002</t>
  </si>
  <si>
    <t>JUNTA ADMINISTRATIVA DEL INSTITUTO DE REHABILITACIÓN Y FORMACIÓN HELLEN KELLER.  (PARA GASTOS DE OPERACIÓN, SEGÚN LEY No. 7600 DEL 02/05/1995, INCLUYE RECURSOS PARA EL PAGO DE VIÁTICOS, MANTENIMIENTO DE EDIFICIO Y EQUIPO Y MATERIALES Y SUMINISTROS). Céd. Jur 3-008-084705</t>
  </si>
  <si>
    <t>JUNTAS DE EDUCACIÓN Y ADMINISTRATIVAS.  (A DISTRIBUIR POR EL MEP, PARA EL PROGRAMA DE INTEGRACIÓN, SEGÚN LEY No. 7600 DEL 02/05/1996). Céd. Jur 2-100-042002</t>
  </si>
  <si>
    <t>JUNTAS DE EDUCACIÓN Y ADMINISTRATIVAS.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PARA GASTOS DE OPERACIÓN, ENTRE OTROS, ART. No. 78 DE LA CONSTITUCIÓN POLÍTICA). Céd. Jur 2-100-042002</t>
  </si>
  <si>
    <t>CENTRO DE APOYO EN PEDAGOGIA HOSPITALARIA HOSPITAL NACIONAL DE NIÑOS, DR. CARLOS SAENZ HERRERA-(CEAP).  (INCLUYE RECURSOS PARA EL PAGO DE VIÁTICOS A LOS DOCENTES ITINERANTES DEL CEAPH. APROBADO POR EL CONSEJO SUPERIOR DE EDUCACIÓN MEDIANTE ACUERDO 05-26-2013). Céd. Jur 3-008-075789</t>
  </si>
  <si>
    <t>JUNTA ADMINISTRATIVA CENTRO NACIONAL DE EDUCACIÓN ESPECIAL FERNANDO CENTENO GUELL, GUADALUPE GOICOECHEA  (PARA GASTOS DE OPERACIÓN, SEGÚN LEY No. 7600 DEL 02/05/1996). Céd. Jur 3-008-051010</t>
  </si>
  <si>
    <t>ASOCIACIÓN DEPORTIVA COMITE PARALÍMPICO INTEGRAL.  (RECURSOS PARA PROMOVER LA COMPETICIÓN DEPORTIVA DE PERSONAS CON DISCAPACIDAD EN EVENTOS OLÍMPICOS Y PARALÍMPICOS NACIONALES E INTERNACIONALES, SEGÚN EL ARTÍCULO No. 16 DE LA LEY No. 8283 DEL 28/05/2002 Y LOS ARTÍCULOS No. 15 y 25 DEL TÍTULO IV DE LA LEY No. 9635 “LEY FORTALECIMIENTO DE LAS FINANZAS PÚBLICAS” DEL 3 DE DICIEMBRE DE 2018). Céd. Jur 3-002-374546</t>
  </si>
  <si>
    <t>ASOCIACIÓN OLIMPIADAS ESPECIALES.  (RECURSOS PARA PROMOVER LA COMPETICIÓN DEPORTIVA DE PERSONAS CON DISCAPACIDAD EN EVENTOS OLÍMPICOS Y PARALÍMPICOS NACIONALES E INTERNACIONALES, SEGÚN EL ARTÍCULO No. 16 DE LA LEY No. 8283 DEL 28/05/2002 Y SEGÚN ARTÍCULOS No. 15 y 25 DEL TÍTULO IV DE LA LEY No. 9635 “LEY FORTALECIMIENTO DE LAS FINANZAS PÚBLICAS” DEL 3 DE DICIEMBRE DE 2018). Céd. Jur 3-002-290358</t>
  </si>
  <si>
    <t>JUNTAS DE EDUCACIÓN Y ADMINISTRATIVAS.  (A DISTRIBUIR POR EL MEP, SEGÚN ARTÍCULO No. 14 DE LA LEY 8283 DEL 28/05/2002 PARA DESARROLLAR EL III Y IV CICLO DE LA EDUCACIÓN ESPECIAL Y DESARROLLO DE EQUIPOS DE APOYO PARA LA FORMACIÓN DE ESTUDIANTES CON DISCAPACIDAD MATRICULADOS EN EL SISTEMA EDUCATIVO REGULAR Y LOS ARTÍCULOS No. 15 y 25 DEL TÍTULO IV DE LA LEY No. 9635 “LEY FORTALECIMIENTO DE LAS FINANZAS PÚBLICAS” DEL 3 DE DICIEMBRE DE 2018). Céd. Jur 2-100-042002</t>
  </si>
  <si>
    <t>Total 04</t>
  </si>
  <si>
    <t>05</t>
  </si>
  <si>
    <t>JUNTAS DE EDUCACIÓN Y ADMINISTRATIVAS ESCUELAS Y COLEGIOS NOCTURNOS, CINDEAS E IPEC.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</si>
  <si>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JUNTAS DE EDUCACIÓN Y ADMINISTRATIVAS ESCUELAS Y COLEGIOS NOCTURNOS, CINDEAS E IPEC.  (A DISTRIBUIR POR EL MEP PARA GASTOS VARIOS DE LAS JUNTAS SEGÚN LOS ARTÍCULOS No. 22, 23 y 24 DEL TÍTULO IV DE LA LEY No. 9635 “LEY FORTALECIMIENTO DE LAS FINANZAS PÚBLICAS” DEL 3 DE DICIEMBRE DE 2018 Y EL ARTÍCULO No. 78 DE LA CONSTITUCIÓN POLÍTICA). Céd. Jur 2-100-042002</t>
  </si>
  <si>
    <t>JUNTAS DE EDUCACIÓN Y ADMINISTRATIVAS ESCUELAS Y COLEGIOS NOCTURNOS CINDEAS E IPEC.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PARA GASTOS DE OPERACIÓN, ENTRE OTROS, ART. No. 78 DE LA CONSTITUCIÓN POLÍTICA). Céd. Jur 2-100-042002</t>
  </si>
  <si>
    <t>HOSPICIO DE HUÉRFANOS DE CARTAGO Y COVAO.  (PARA EL SERVICIO DE COMEDOR DEL COLEGIO VOCACIONAL DE ARTES Y OFICIOS DE CARTAGO NOCTURNO, SEGÚN DECRETO No. 33550-MEP DEL 15/12/2006 “REGLAMENTO DEL OTORGAMIENTO DE ESTÍMULOS A LA INICIATIVA PRIVADA EN MATERIA DE EDUCACIÓN POR PARTE DEL MINISTERIO DE EDUCACIÓN PÚBLICA” Y CONTRATO DE OTORGAMIENTO DE ESTÍMULO A LA INICIATIVA PRIVADA EN MATERIA DE EDUCACIÓN POR PARTE DEL MINISTERIO DE EDUCACIÓN PÚBLICA). Céd. Jur 3-007-045755</t>
  </si>
  <si>
    <t>Total 05</t>
  </si>
  <si>
    <t>Total 573</t>
  </si>
  <si>
    <t>574</t>
  </si>
  <si>
    <t>10199</t>
  </si>
  <si>
    <t>OTROS ALQUILERES (PARA EL ALQUILER DE CAJA DE SEGURIDAD PARA EL RESGUARDO DE LAS BASES DE DATOS E INFORMACIÓN).</t>
  </si>
  <si>
    <t>COMISIONES Y GASTOS POR SERVICIOS FINANCIEROS Y COMERCIALES (PARA EL PAGO DE COMISIONES BANCARIAS PARA CERTIFICACIONES DE CUENTAS SOLICITADAS POR LA AUDITORIA EXTERNA, COMISIONES POR GIROS, Y TRANSFERENCIAS A LOS BENEFICIARIOS SEGUN LO ESTABLECIDO EN CONVENIO CON EL BANCO NACIONAL DE COSTA RICA).</t>
  </si>
  <si>
    <t>SERVICIOS EN CIENCIAS ECONÓMICAS Y SOCIALES  (PARA LA CONTRATACION DE SERVICIOS PARA ESTUDIOS ESPECIALIZADOS EN TECNOLOGIA DE INFORMACION Y OTROS PARA VALIDAR LA VERACIDAD Y CONFIABILIDAD DE LA INFORMACION INSTITUCIONAL).</t>
  </si>
  <si>
    <t>SERVICIOS INFORMÁTICOS (PARA EL PAGO DE DESARROLLO DE LOS SERVICIOS INFORMATICOS DE LA PLATAFORMA TECNOLOGIA DEL FONABE).</t>
  </si>
  <si>
    <t>SERVICIOS GENERALES  (PARA CUBRIR LOS SERVICIOS QUE REQUIERE LA ORGANIZACION EN MATERIA DE CORRESPONDENCIA, ARCHIVO, REPRODUCCION DE DOCUMENTOS, VIGILANCIA, MENSAJERIA ENTRE OTROS).</t>
  </si>
  <si>
    <t>OTROS SERVICIOS DE GESTIÓN Y APOYO  (PARA EL PAGO DE LOS SERVICIOS REQUERIDOS POR EL FONABE PARA LA ATENCION DE LA POBLACION USUARIOS, BENEFICIARIOS, Y PUBLICO EN GENERAL POR MEDIO DE CENTRAL TELEFONICA, MODULOS Y MEDIOS DIGITALES CON LOS QUE CUENTA LA INSTITUCIÓN).</t>
  </si>
  <si>
    <t>OTROS IMPUESTOS (PARA EL PAGO DE MARCHAMO).</t>
  </si>
  <si>
    <t>COMISIÓN NACIONAL DE PREVENCIÓN DE RIESGOS Y ATENCIÓN DE EMERGENCIAS.  (PARA EL FONDO NACIONAL DE EMERGENCIAS PARA EL PAGO del 3% DE TRIBUTO SOBRE SUPERÁVIT PRESUPUESTARIO DEL EJERCICIO ECONÓMICO 2019. SEGÚN LEY N°8488, LEY NACIONAL DE EMERGENCIAS Y PREVENCIÓN DEL RIESGO, ART No. 46, DEL 22/11/2005). Céd. Jur 3-007-111111</t>
  </si>
  <si>
    <t>BECAS A TERCERAS PERSONAS (CORRESPONDE A LA PROYECCIÓN DE BECAS PARA LOS PRODUCTOS DE BECAS DE MÉRITO PERSONAL (CON SUS DIFERENTES DISTINCIONES) Y POSTSECUNDARIA. DE ACUERDO A LA LEY No.7658 CREACIÓN DEL FONDO NACIONAL DE BECAS, EN EL CAPÍTULO III RECURSOS ECONÓMICOS, INLUYE RECURSOS PROVENIENTES DE FODESAF SEGÚN LEY No. 8783 del 14/10/2009).</t>
  </si>
  <si>
    <t>Total 574</t>
  </si>
  <si>
    <t>Total general</t>
  </si>
  <si>
    <t>TÍTULO 210: MINISTERIO DE EDUCACIÓN PÚBLICA - LIQUIDACIÓN SEGÚN PROGRAMA PRESUPUESTARIO, FUENTE INTERNA Y EXTERNA (CON UNIVERSIDADES)</t>
  </si>
  <si>
    <t>060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</si>
</sst>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_-;\-* #,##0.00_-;_-*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00B0F0"/>
        <bgColor indexed="64"/>
      </patternFill>
    </fill>
    <fill>
      <patternFill patternType="solid">
        <fgColor theme="5" tint="0.39994506668294322"/>
        <bgColor indexed="64"/>
      </patternFill>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5">
    <xf numFmtId="0" fontId="0" fillId="0" borderId="0" xfId="0"/>
    <xf numFmtId="0" fontId="2" fillId="0" borderId="0" xfId="0" applyFont="1"/>
    <xf numFmtId="49" fontId="0" fillId="0" borderId="0" xfId="0" applyNumberFormat="1"/>
    <xf numFmtId="43" fontId="0" fillId="0" borderId="0" xfId="0" applyNumberFormat="1"/>
    <xf numFmtId="43" fontId="1" fillId="0" borderId="0" xfId="3" applyFont="1"/>
    <xf numFmtId="10" fontId="0" fillId="0" borderId="0" xfId="2" applyNumberFormat="1" applyFont="1"/>
    <xf numFmtId="43" fontId="0" fillId="0" borderId="0" xfId="3" applyFont="1"/>
    <xf numFmtId="43" fontId="1" fillId="0" borderId="0" xfId="3" applyFont="1" applyFill="1" applyBorder="1" applyAlignment="1"/>
    <xf numFmtId="10" fontId="0" fillId="0" borderId="0" xfId="2" applyNumberFormat="1" applyFont="1" applyBorder="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43" fontId="2" fillId="2" borderId="2" xfId="3" applyFont="1" applyFill="1" applyBorder="1" applyAlignment="1">
      <alignment horizontal="center" vertical="center" wrapText="1"/>
    </xf>
    <xf numFmtId="10" fontId="2" fillId="2" borderId="2" xfId="2" applyNumberFormat="1" applyFont="1" applyFill="1" applyBorder="1" applyAlignment="1">
      <alignment horizontal="center" vertical="center" wrapText="1"/>
    </xf>
    <xf numFmtId="10" fontId="2" fillId="2" borderId="3" xfId="2" applyNumberFormat="1" applyFont="1" applyFill="1" applyBorder="1" applyAlignment="1">
      <alignment horizontal="center" vertical="center" wrapText="1"/>
    </xf>
    <xf numFmtId="0" fontId="0" fillId="0" borderId="0" xfId="0" applyAlignment="1">
      <alignment horizontal="center" wrapText="1"/>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0" fontId="0" fillId="0" borderId="5" xfId="0" applyBorder="1" applyAlignment="1">
      <alignment horizontal="justify" vertical="center" wrapText="1"/>
    </xf>
    <xf numFmtId="164" fontId="0" fillId="0" borderId="5" xfId="1" applyFont="1" applyBorder="1" applyAlignment="1">
      <alignment horizontal="justify" vertical="center" wrapText="1"/>
    </xf>
    <xf numFmtId="4" fontId="0" fillId="0" borderId="5" xfId="0" applyNumberFormat="1" applyBorder="1" applyAlignment="1">
      <alignment vertical="center"/>
    </xf>
    <xf numFmtId="10" fontId="0" fillId="0" borderId="5" xfId="0" applyNumberFormat="1" applyBorder="1" applyAlignment="1">
      <alignment vertical="center"/>
    </xf>
    <xf numFmtId="10" fontId="0" fillId="0" borderId="6" xfId="0" applyNumberFormat="1" applyBorder="1" applyAlignment="1">
      <alignment vertical="center"/>
    </xf>
    <xf numFmtId="49" fontId="2" fillId="3" borderId="4" xfId="0" applyNumberFormat="1" applyFont="1" applyFill="1" applyBorder="1" applyAlignment="1">
      <alignment vertical="center"/>
    </xf>
    <xf numFmtId="49" fontId="2" fillId="3" borderId="5" xfId="0" applyNumberFormat="1" applyFont="1" applyFill="1" applyBorder="1" applyAlignment="1">
      <alignment vertical="center"/>
    </xf>
    <xf numFmtId="0" fontId="2" fillId="3" borderId="5" xfId="0" applyFont="1" applyFill="1" applyBorder="1" applyAlignment="1">
      <alignment vertical="center"/>
    </xf>
    <xf numFmtId="164" fontId="2" fillId="3" borderId="5" xfId="1" applyFont="1" applyFill="1" applyBorder="1" applyAlignment="1">
      <alignment vertical="center"/>
    </xf>
    <xf numFmtId="4" fontId="2" fillId="3" borderId="5" xfId="0" applyNumberFormat="1" applyFont="1" applyFill="1" applyBorder="1" applyAlignment="1">
      <alignment vertical="center"/>
    </xf>
    <xf numFmtId="10" fontId="2" fillId="3" borderId="5" xfId="0" applyNumberFormat="1" applyFont="1" applyFill="1" applyBorder="1" applyAlignment="1">
      <alignment vertical="center"/>
    </xf>
    <xf numFmtId="10" fontId="2" fillId="3" borderId="6" xfId="0" applyNumberFormat="1" applyFont="1" applyFill="1" applyBorder="1" applyAlignment="1">
      <alignment vertical="center"/>
    </xf>
    <xf numFmtId="49" fontId="2" fillId="3" borderId="7" xfId="0" applyNumberFormat="1" applyFont="1" applyFill="1" applyBorder="1" applyAlignment="1">
      <alignment vertical="center"/>
    </xf>
    <xf numFmtId="49" fontId="2" fillId="3" borderId="8" xfId="0" applyNumberFormat="1" applyFont="1" applyFill="1" applyBorder="1" applyAlignment="1">
      <alignment vertical="center"/>
    </xf>
    <xf numFmtId="0" fontId="2" fillId="3" borderId="8" xfId="0" applyFont="1" applyFill="1" applyBorder="1" applyAlignment="1">
      <alignment vertical="center"/>
    </xf>
    <xf numFmtId="164" fontId="2" fillId="3" borderId="8" xfId="1" applyFont="1" applyFill="1" applyBorder="1" applyAlignment="1">
      <alignment vertical="center"/>
    </xf>
    <xf numFmtId="4" fontId="2" fillId="3" borderId="8" xfId="0" applyNumberFormat="1" applyFont="1" applyFill="1" applyBorder="1" applyAlignment="1">
      <alignment vertical="center"/>
    </xf>
    <xf numFmtId="10" fontId="2" fillId="3" borderId="8" xfId="0" applyNumberFormat="1" applyFont="1" applyFill="1" applyBorder="1" applyAlignment="1">
      <alignment vertical="center"/>
    </xf>
    <xf numFmtId="10" fontId="2" fillId="3" borderId="9" xfId="0" applyNumberFormat="1" applyFont="1" applyFill="1" applyBorder="1" applyAlignment="1">
      <alignment vertical="center"/>
    </xf>
    <xf numFmtId="49" fontId="0" fillId="0" borderId="0" xfId="0" applyNumberFormat="1" applyAlignment="1">
      <alignment horizontal="center" vertical="center"/>
    </xf>
    <xf numFmtId="0" fontId="0" fillId="0" borderId="0" xfId="0" applyAlignment="1">
      <alignment horizontal="justify" vertical="center" wrapText="1"/>
    </xf>
    <xf numFmtId="164" fontId="0" fillId="0" borderId="0" xfId="1" applyFont="1" applyAlignment="1">
      <alignment horizontal="justify" vertical="center" wrapText="1"/>
    </xf>
    <xf numFmtId="4" fontId="0" fillId="0" borderId="0" xfId="0" applyNumberFormat="1" applyAlignment="1">
      <alignment vertical="center"/>
    </xf>
    <xf numFmtId="10" fontId="0" fillId="0" borderId="0" xfId="0" applyNumberFormat="1" applyAlignment="1">
      <alignment vertical="center"/>
    </xf>
    <xf numFmtId="164" fontId="0" fillId="0" borderId="0" xfId="1" applyFont="1"/>
    <xf numFmtId="0" fontId="3" fillId="0" borderId="0" xfId="0" applyFont="1" applyAlignment="1">
      <alignment horizontal="center"/>
    </xf>
    <xf numFmtId="0" fontId="4" fillId="0" borderId="0" xfId="0" applyFont="1" applyAlignment="1">
      <alignment horizontal="center"/>
    </xf>
    <xf numFmtId="0" fontId="2" fillId="0" borderId="0" xfId="0" applyFont="1" applyAlignment="1">
      <alignment horizontal="center"/>
    </xf>
  </cellXfs>
  <cellStyles count="4">
    <cellStyle name="Millares" xfId="1" builtinId="3"/>
    <cellStyle name="Millares 2" xf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http://webmail.mep.go.cr/attach/logoMEP.jpg?sid=0kPDk/rqCas&amp;mbox=INBOX&amp;charset=escaped_unicode&amp;uid=8293&amp;number=4"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3</xdr:row>
      <xdr:rowOff>177209</xdr:rowOff>
    </xdr:to>
    <xdr:pic>
      <xdr:nvPicPr>
        <xdr:cNvPr id="2" name="Picture 1" descr="http://webmail.mep.go.cr/attach/logoMEP.jpg?sid=0kPDk/rqCas&amp;mbox=INBOX&amp;charset=escaped_unicode&amp;uid=8293&amp;number=4">
          <a:extLst>
            <a:ext uri="{FF2B5EF4-FFF2-40B4-BE49-F238E27FC236}">
              <a16:creationId xmlns=""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0" y="0"/>
          <a:ext cx="838200" cy="748709"/>
        </a:xfrm>
        <a:prstGeom prst="rect">
          <a:avLst/>
        </a:prstGeom>
        <a:noFill/>
        <a:ln w="9525">
          <a:noFill/>
          <a:miter lim="800000"/>
          <a:headEnd/>
          <a:tailEnd/>
        </a:ln>
      </xdr:spPr>
    </xdr:pic>
    <xdr:clientData/>
  </xdr:twoCellAnchor>
  <xdr:twoCellAnchor>
    <xdr:from>
      <xdr:col>0</xdr:col>
      <xdr:colOff>0</xdr:colOff>
      <xdr:row>842</xdr:row>
      <xdr:rowOff>0</xdr:rowOff>
    </xdr:from>
    <xdr:to>
      <xdr:col>12</xdr:col>
      <xdr:colOff>993261</xdr:colOff>
      <xdr:row>878</xdr:row>
      <xdr:rowOff>64303</xdr:rowOff>
    </xdr:to>
    <xdr:sp macro="" textlink="">
      <xdr:nvSpPr>
        <xdr:cNvPr id="3" name="3 CuadroTexto">
          <a:extLst>
            <a:ext uri="{FF2B5EF4-FFF2-40B4-BE49-F238E27FC236}">
              <a16:creationId xmlns="" xmlns:a16="http://schemas.microsoft.com/office/drawing/2014/main" id="{00000000-0008-0000-0200-000002000000}"/>
            </a:ext>
          </a:extLst>
        </xdr:cNvPr>
        <xdr:cNvSpPr txBox="1"/>
      </xdr:nvSpPr>
      <xdr:spPr>
        <a:xfrm>
          <a:off x="0" y="678484800"/>
          <a:ext cx="12956661" cy="69223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endParaRPr lang="es-CR" sz="1100" b="0" i="0" u="none" strike="noStrike" baseline="0">
            <a:solidFill>
              <a:schemeClr val="dk1"/>
            </a:solidFill>
            <a:latin typeface="+mn-lt"/>
            <a:ea typeface="+mn-ea"/>
            <a:cs typeface="+mn-cs"/>
          </a:endParaRPr>
        </a:p>
        <a:p>
          <a:pPr rtl="0"/>
          <a:r>
            <a:rPr lang="es-CR" sz="1100" b="0" i="0" u="none" strike="noStrike" baseline="0">
              <a:solidFill>
                <a:schemeClr val="dk1"/>
              </a:solidFill>
              <a:latin typeface="+mn-lt"/>
              <a:ea typeface="+mn-ea"/>
              <a:cs typeface="+mn-cs"/>
            </a:rPr>
            <a:t>Notas: </a:t>
          </a:r>
        </a:p>
        <a:p>
          <a:pPr rtl="0"/>
          <a:r>
            <a:rPr lang="es-CR" sz="1100" b="0" i="0" u="none" strike="noStrike" baseline="0">
              <a:solidFill>
                <a:schemeClr val="dk1"/>
              </a:solidFill>
              <a:latin typeface="+mn-lt"/>
              <a:ea typeface="+mn-ea"/>
              <a:cs typeface="+mn-cs"/>
            </a:rPr>
            <a:t>1- PRESUPUESTO INICIAL: corresponde a las asignaciones presupuestarias autorizadas inicialmente en la Ley de Presupuesto Ordinario y Extraordinario de la República, para el Ejercicio Económico 2021, Ley No. 9926, Publicada en la Gaceta No. 284, Alcance No. 318 del 02 de diciembre del 2020.</a:t>
          </a:r>
        </a:p>
        <a:p>
          <a:pPr rtl="0"/>
          <a:r>
            <a:rPr lang="es-CR" sz="1100" b="0" i="0" u="none" strike="noStrike" baseline="0">
              <a:solidFill>
                <a:schemeClr val="dk1"/>
              </a:solidFill>
              <a:latin typeface="+mn-lt"/>
              <a:ea typeface="+mn-ea"/>
              <a:cs typeface="+mn-cs"/>
            </a:rPr>
            <a:t>2- PRESUPUESTO ACTUAL: registra las asignaciones presupuestarias aprobadas para el Ejercicio Económico 2021.</a:t>
          </a:r>
        </a:p>
        <a:p>
          <a:pPr rtl="0"/>
          <a:r>
            <a:rPr lang="es-CR" sz="1100" b="0" i="0" u="none" strike="noStrike" baseline="0">
              <a:solidFill>
                <a:schemeClr val="dk1"/>
              </a:solidFill>
              <a:latin typeface="+mn-lt"/>
              <a:ea typeface="+mn-ea"/>
              <a:cs typeface="+mn-cs"/>
            </a:rPr>
            <a:t>3- SEGUNDA MODIFICACIÓN LEGISLATIVA NORMA DE EJECUCIÓN 1 (H-015) - HOY EXPEDIENTE Nº 22685 H-025: corresponde a la modificación presupuestaria oficializada mediante oficio DM-0640-2021, de fecha 07 de mayo 2021, y considerando los ajustes planteados mediante oficio DM-1088-09-2021, de fecha 03 de septiembre del 2021.</a:t>
          </a:r>
        </a:p>
        <a:p>
          <a:pPr rtl="0"/>
          <a:r>
            <a:rPr lang="es-CR" sz="1100" b="0" i="0" u="none" strike="noStrike" baseline="0">
              <a:solidFill>
                <a:schemeClr val="dk1"/>
              </a:solidFill>
              <a:latin typeface="+mn-lt"/>
              <a:ea typeface="+mn-ea"/>
              <a:cs typeface="+mn-cs"/>
            </a:rPr>
            <a:t>4- TERCERA MODIFICACIÓN LEGISLATIVA NORMA DE EJECUCIÓN 1 (H-018)- HOY EXPEDIENTE Nº 22685 H-025: corresponde a la modificación presupuestaria oficializada mediante oficio DM-0698-2021 de fecha 04 de junio 2021, y considerando los ajustes planteados mediante oficio DM-1088-09-2021, de fecha 03 de septiembre del 2021.</a:t>
          </a:r>
        </a:p>
        <a:p>
          <a:pPr rtl="0"/>
          <a:r>
            <a:rPr lang="es-CR" sz="1100" b="0" i="0" u="none" strike="noStrike" baseline="0">
              <a:solidFill>
                <a:schemeClr val="dk1"/>
              </a:solidFill>
              <a:latin typeface="+mn-lt"/>
              <a:ea typeface="+mn-ea"/>
              <a:cs typeface="+mn-cs"/>
            </a:rPr>
            <a:t>5- NORMAS EJECUCIÓN 12 Y 13: es importante indicar que fue excluido del H-017 (Ministerio de Hacienda) las Normas de Ejecución 12 (el rebajo de la totalidad del contenido presupuestario de toda plaza vacante no utilizada durante el primer semestre de 2021) y Norma de Ejecución 13 (ahorros obtenidos producto de la renegociación de contratos como recursos previstos que no serán utilizados para el pago de alquileres 2021), por cuanto el Ministerio de Educación Pública presentó la información de estos ahorros en forma extemporánea, dichos recursos se incluirán en un próximo presupuesto extraordinario. Cabe señalar, que el Ministerio Hacienda concedió el aval para remitir la modificación y el día 06 de setiembre del 2021 mediante oficio DM-1097-2021 se traslada la Modificación al Ministerio de Hacienda.</a:t>
          </a:r>
        </a:p>
        <a:p>
          <a:pPr rtl="0"/>
          <a:r>
            <a:rPr lang="es-CR" sz="1100" b="0" i="0" u="none" strike="noStrike" baseline="0">
              <a:solidFill>
                <a:schemeClr val="dk1"/>
              </a:solidFill>
              <a:latin typeface="+mn-lt"/>
              <a:ea typeface="+mn-ea"/>
              <a:cs typeface="+mn-cs"/>
            </a:rPr>
            <a:t>6-CUARTA MODIFICACIÓN LEGISLATIVA NORMA DE EJECUCIÓN 1 (H-021):  corresponde a la modificación presupuestaria oficializada mediante oficio DM-1095-09-2021 de fecha 08 de setiembre 2021 y a la modificación oficializada mediante oficio DM-1180-10-2021 de fecha 05 de octubre del 2021, variándose la propuesta de aumento de las subpartidas 60103 IP 234 (Adquisición de alimentos, comedores escolares) y la subpartida 60103 IP 238 (Subsidio para la contratación de servicios para la preparación de alimentos) del Programa Presupuestario 558, a las subpartidas 60103 IP 232 y 60103 IP 233 respectivamente, por cuanto los recursos provienen de FODESAF (oficio MTSS-DMT-OF-1275-2021) y no a recursos propios del MEP. Adicionalmente se incorporan ¢2.400.000.000, en la subpartida 60103 IP 209: Instituto Mixto de Ayuda Social (para atender el programa de transferencias monetarias condicionadas llamado "Avancemos") incluido también en el oficio citado anteriormente. </a:t>
          </a:r>
        </a:p>
        <a:p>
          <a:pPr rtl="0"/>
          <a:r>
            <a:rPr lang="es-CR" sz="1100" b="0" i="0" u="none" strike="noStrike" baseline="0">
              <a:solidFill>
                <a:schemeClr val="dk1"/>
              </a:solidFill>
              <a:latin typeface="+mn-lt"/>
              <a:ea typeface="+mn-ea"/>
              <a:cs typeface="+mn-cs"/>
            </a:rPr>
            <a:t>7-SUBEJECUCIÓN PRESUPUESTARIA DECRETO 42798-H: corresponde a los montos oficializados por los Jefes de Programas Presupuestarios para dar cumplimiento a lo establecido en el Decreto Ejecutivo 42798-H Medidas para el Control y Reducción del Gasto Público y oficio DM-0292-2021 de fecha 12 de abril del 2021.</a:t>
          </a:r>
        </a:p>
        <a:p>
          <a:pPr rtl="0"/>
          <a:r>
            <a:rPr lang="es-CR" sz="1100" b="0" i="0" u="none" strike="noStrike" baseline="0">
              <a:solidFill>
                <a:schemeClr val="dk1"/>
              </a:solidFill>
              <a:latin typeface="+mn-lt"/>
              <a:ea typeface="+mn-ea"/>
              <a:cs typeface="+mn-cs"/>
            </a:rPr>
            <a:t>8-PRESUPUESTO ACTUAL AJUSTADO: corresponde al Presupuesto Actual más la aplicación de las modificaciones presupuestarias en tránsito (ejecutivas, legislativas) y subejecución.</a:t>
          </a:r>
        </a:p>
        <a:p>
          <a:pPr rtl="0"/>
          <a:r>
            <a:rPr lang="es-CR" sz="1100" b="0" i="0" u="none" strike="noStrike" baseline="0">
              <a:solidFill>
                <a:schemeClr val="dk1"/>
              </a:solidFill>
              <a:latin typeface="+mn-lt"/>
              <a:ea typeface="+mn-ea"/>
              <a:cs typeface="+mn-cs"/>
            </a:rPr>
            <a:t>9- DISPONIBLE LIBERADO: corresponde a la porción de la cuota presupuestaria liberada que no ha sido utilizada.</a:t>
          </a:r>
        </a:p>
        <a:p>
          <a:pPr rtl="0"/>
          <a:r>
            <a:rPr lang="es-CR" sz="1100" b="0" i="0" u="none" strike="noStrike" baseline="0">
              <a:solidFill>
                <a:schemeClr val="dk1"/>
              </a:solidFill>
              <a:latin typeface="+mn-lt"/>
              <a:ea typeface="+mn-ea"/>
              <a:cs typeface="+mn-cs"/>
            </a:rPr>
            <a:t>10- MONTO BLOQUEADO: corresponde a recursos bloqueados por el Ministerio de Hacienda. </a:t>
          </a:r>
        </a:p>
        <a:p>
          <a:pPr rtl="0"/>
          <a:r>
            <a:rPr lang="es-CR" sz="1100" b="0" i="0" u="none" strike="noStrike" baseline="0">
              <a:solidFill>
                <a:schemeClr val="dk1"/>
              </a:solidFill>
              <a:latin typeface="+mn-lt"/>
              <a:ea typeface="+mn-ea"/>
              <a:cs typeface="+mn-cs"/>
            </a:rPr>
            <a:t>11-PRESUPUESTO DISPONIBLE AJUSTADO: corresponde al Presupuesto Actual Ajustado afectado por los trámites ingresados en SIGAF reflejados en el Solicitado, Comprometido, Recepción de Mercancía , Devengado y el Monto Bloqueado.</a:t>
          </a:r>
        </a:p>
        <a:p>
          <a:pPr rtl="0"/>
          <a:r>
            <a:rPr lang="es-CR" sz="1100" b="0" i="0" u="none" strike="noStrike" baseline="0">
              <a:solidFill>
                <a:schemeClr val="dk1"/>
              </a:solidFill>
              <a:latin typeface="+mn-lt"/>
              <a:ea typeface="+mn-ea"/>
              <a:cs typeface="+mn-cs"/>
            </a:rPr>
            <a:t>12-EJECUCIÓN: representa el porcentaje del Presupuesto Actual Ajustado que se ha devengado.</a:t>
          </a:r>
        </a:p>
        <a:p>
          <a:pPr rtl="0"/>
          <a:r>
            <a:rPr lang="es-CR" sz="1100" b="0" i="0" u="none" strike="noStrike" baseline="0">
              <a:solidFill>
                <a:schemeClr val="dk1"/>
              </a:solidFill>
              <a:latin typeface="+mn-lt"/>
              <a:ea typeface="+mn-ea"/>
              <a:cs typeface="+mn-cs"/>
            </a:rPr>
            <a:t>13-TRÁNSITO: aglutina el porcentaje del Presupuesto Actual Ajustado que representa todo trámite ingresado en SIGAF con un documento de ejecución presupuestaria (solicitud de pedido, pedido de compra y reservas de recursos). </a:t>
          </a:r>
        </a:p>
        <a:p>
          <a:pPr rtl="0"/>
          <a:r>
            <a:rPr lang="es-CR" sz="1100" b="0" i="0" u="none" strike="noStrike" baseline="0">
              <a:solidFill>
                <a:schemeClr val="dk1"/>
              </a:solidFill>
              <a:latin typeface="+mn-lt"/>
              <a:ea typeface="+mn-ea"/>
              <a:cs typeface="+mn-cs"/>
            </a:rPr>
            <a:t>14-ACUMULADO: es la sumatoria del porcentaje de ejecución y el porcentaje de documentos en tránsito en el SIGAF.</a:t>
          </a:r>
        </a:p>
        <a:p>
          <a:pPr rtl="0"/>
          <a:r>
            <a:rPr lang="es-CR" sz="1100" b="0" i="0" u="none" strike="noStrike" baseline="0">
              <a:solidFill>
                <a:schemeClr val="dk1"/>
              </a:solidFill>
              <a:latin typeface="+mn-lt"/>
              <a:ea typeface="+mn-ea"/>
              <a:cs typeface="+mn-cs"/>
            </a:rPr>
            <a:t>15-Todos los porcentajes se calculan sobre el Presupuesto Actual Ajustado.</a:t>
          </a:r>
        </a:p>
        <a:p>
          <a:pPr rtl="0"/>
          <a:r>
            <a:rPr lang="es-CR" sz="1100" b="0" i="0" u="none" strike="noStrike" baseline="0">
              <a:solidFill>
                <a:schemeClr val="dk1"/>
              </a:solidFill>
              <a:latin typeface="+mn-lt"/>
              <a:ea typeface="+mn-ea"/>
              <a:cs typeface="+mn-cs"/>
            </a:rPr>
            <a:t>16- A partir del presente Ejercicio Económico todas las Modificaciones Presupuestarias (Legislativa, Presupuestos Extraordinarios y Traslados de Partidas), estarán afectando la columna del Presupuesto Actual Ajustado, así como el Presupuesto Disponible Ajustado.</a:t>
          </a:r>
        </a:p>
        <a:p>
          <a:pPr rtl="0"/>
          <a:r>
            <a:rPr lang="es-CR" sz="1100" b="0" i="0" u="none" strike="noStrike" baseline="0">
              <a:solidFill>
                <a:schemeClr val="dk1"/>
              </a:solidFill>
              <a:latin typeface="+mn-lt"/>
              <a:ea typeface="+mn-ea"/>
              <a:cs typeface="+mn-cs"/>
            </a:rPr>
            <a:t>17- Incluye Fuente de Financiamiento Interna (001: Ingresos Corrientes, 060: Transferencias de Capital del Sector Público Financiero 280: Colocación de Títulos Valores); y Fuente de Finamiento Externa (538: CRÉDITO BIRF N. 8194-CR, 540: PRÉSTAMOS BANCO MUNDIAL Y 664: PRÉSTAMOS DE OTROS ORGANISMOS INTERNACIONALES DE DESARROLLO).</a:t>
          </a: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pPr rtl="0"/>
          <a:endParaRPr lang="es-CR" sz="1100" b="0" i="0" u="none" strike="noStrike" baseline="0">
            <a:solidFill>
              <a:schemeClr val="dk1"/>
            </a:solidFill>
            <a:latin typeface="+mn-lt"/>
            <a:ea typeface="+mn-ea"/>
            <a:cs typeface="+mn-cs"/>
          </a:endParaRPr>
        </a:p>
        <a:p>
          <a:endParaRPr lang="es-CR" sz="1100">
            <a:solidFill>
              <a:schemeClr val="dk1"/>
            </a:solidFill>
            <a:effectLst/>
            <a:latin typeface="+mn-lt"/>
            <a:ea typeface="+mn-ea"/>
            <a:cs typeface="+mn-cs"/>
          </a:endParaRPr>
        </a:p>
        <a:p>
          <a:r>
            <a:rPr lang="es-CR" sz="1100">
              <a:solidFill>
                <a:schemeClr val="dk1"/>
              </a:solidFill>
              <a:effectLst/>
              <a:latin typeface="+mn-lt"/>
              <a:ea typeface="+mn-ea"/>
              <a:cs typeface="+mn-cs"/>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3-000194\PROGRAMACI&#211;N%20FINANCIERA%20A&#209;O%202013\Formularios\Programa%20550\Programaci&#243;n%20Financiera%20%20y%20Flujo%20de%20Efectivo%20Transferencias%20Per&#237;odo%202013%20-%20Programa%2055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rog. Financiera"/>
      <sheetName val="Flujo de Efectivo"/>
      <sheetName val="Datos_fe"/>
      <sheetName val="Datos_pf"/>
      <sheetName val="Flujo Efectivo Transferencias"/>
      <sheetName val="Datos Prog Financiera"/>
      <sheetName val="presup 2013"/>
      <sheetName val="Servicios Públicos"/>
      <sheetName val="Compromisos no Devengado"/>
      <sheetName val="salarios"/>
      <sheetName val="Alquileres"/>
      <sheetName val="Datos"/>
      <sheetName val="Descripción Subpartidas"/>
      <sheetName val="INSTRUCTIVO"/>
      <sheetName val="ANEXO N.1 REGLAS CONTR. ADMTVA"/>
      <sheetName val="ANEXO N.2 TRANSF. A DISTRIBUIR"/>
      <sheetName val="ANEXO N.3 SUBP. DISTRIB."/>
      <sheetName val="ANEXO N.4 CRONOGRAMA"/>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ow r="3">
          <cell r="A3">
            <v>550</v>
          </cell>
        </row>
        <row r="4">
          <cell r="A4">
            <v>551</v>
          </cell>
        </row>
        <row r="5">
          <cell r="A5">
            <v>553</v>
          </cell>
        </row>
        <row r="6">
          <cell r="A6">
            <v>554</v>
          </cell>
        </row>
        <row r="7">
          <cell r="A7">
            <v>555</v>
          </cell>
        </row>
        <row r="8">
          <cell r="A8">
            <v>556</v>
          </cell>
        </row>
        <row r="9">
          <cell r="A9">
            <v>557</v>
          </cell>
        </row>
        <row r="10">
          <cell r="A10">
            <v>558</v>
          </cell>
        </row>
        <row r="11">
          <cell r="A11">
            <v>573.01</v>
          </cell>
        </row>
        <row r="12">
          <cell r="A12">
            <v>573.02</v>
          </cell>
        </row>
        <row r="13">
          <cell r="A13">
            <v>573.03</v>
          </cell>
        </row>
        <row r="14">
          <cell r="A14">
            <v>573.04</v>
          </cell>
        </row>
        <row r="15">
          <cell r="A15">
            <v>573.04999999999995</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AD1432"/>
  <sheetViews>
    <sheetView tabSelected="1" zoomScale="86" zoomScaleNormal="86" workbookViewId="0">
      <selection activeCell="Q200" sqref="Q200:Q305"/>
    </sheetView>
  </sheetViews>
  <sheetFormatPr baseColWidth="10" defaultColWidth="11.42578125" defaultRowHeight="15" outlineLevelRow="4" x14ac:dyDescent="0.25"/>
  <cols>
    <col min="1" max="1" width="12.85546875" customWidth="1"/>
    <col min="2" max="2" width="15.42578125" customWidth="1"/>
    <col min="3" max="3" width="9.140625" hidden="1" customWidth="1"/>
    <col min="4" max="4" width="13.85546875" hidden="1" customWidth="1"/>
    <col min="5" max="5" width="4.140625" hidden="1" customWidth="1"/>
    <col min="6" max="6" width="6.140625" style="2" hidden="1" customWidth="1"/>
    <col min="7" max="7" width="5.7109375" hidden="1" customWidth="1"/>
    <col min="8" max="8" width="6.42578125" hidden="1" customWidth="1"/>
    <col min="9" max="9" width="38.5703125" hidden="1" customWidth="1"/>
    <col min="10" max="10" width="24" style="41" hidden="1" customWidth="1"/>
    <col min="11" max="11" width="20.85546875" hidden="1" customWidth="1"/>
    <col min="12" max="12" width="22.28515625" hidden="1" customWidth="1"/>
    <col min="13" max="13" width="21.7109375" hidden="1" customWidth="1"/>
    <col min="14" max="14" width="21.28515625" hidden="1" customWidth="1"/>
    <col min="15" max="15" width="22.42578125" hidden="1" customWidth="1"/>
    <col min="16" max="16" width="23.42578125" hidden="1" customWidth="1"/>
    <col min="17" max="17" width="21.85546875" customWidth="1"/>
    <col min="18" max="18" width="18.85546875" hidden="1" customWidth="1"/>
    <col min="19" max="19" width="23.5703125" style="4" hidden="1" customWidth="1"/>
    <col min="20" max="20" width="19.7109375" style="5" hidden="1" customWidth="1"/>
    <col min="21" max="21" width="21.28515625" style="5" bestFit="1" customWidth="1"/>
    <col min="22" max="22" width="20.42578125" style="5" hidden="1" customWidth="1"/>
    <col min="23" max="23" width="19.5703125" hidden="1" customWidth="1"/>
    <col min="24" max="25" width="18.85546875" style="6" hidden="1" customWidth="1"/>
    <col min="26" max="26" width="20.7109375" style="5" hidden="1" customWidth="1"/>
    <col min="27" max="27" width="16.85546875" style="5" bestFit="1" customWidth="1"/>
    <col min="28" max="28" width="16.28515625" style="5" hidden="1" customWidth="1"/>
    <col min="29" max="29" width="20.5703125" hidden="1" customWidth="1"/>
    <col min="249" max="249" width="8.85546875" customWidth="1"/>
    <col min="250" max="250" width="0" hidden="1" customWidth="1"/>
    <col min="251" max="251" width="8.42578125" customWidth="1"/>
    <col min="252" max="253" width="4.140625" customWidth="1"/>
    <col min="254" max="254" width="20.42578125" customWidth="1"/>
    <col min="255" max="255" width="20.42578125" bestFit="1" customWidth="1"/>
    <col min="256" max="257" width="16.85546875" customWidth="1"/>
    <col min="258" max="258" width="17.5703125" customWidth="1"/>
    <col min="259" max="259" width="17.140625" customWidth="1"/>
    <col min="260" max="260" width="20.42578125" customWidth="1"/>
    <col min="261" max="261" width="16.85546875" customWidth="1"/>
    <col min="262" max="262" width="18.85546875" customWidth="1"/>
    <col min="263" max="263" width="15.140625" customWidth="1"/>
    <col min="264" max="266" width="18.85546875" customWidth="1"/>
    <col min="267" max="267" width="20.42578125" bestFit="1" customWidth="1"/>
    <col min="268" max="269" width="7.5703125" customWidth="1"/>
    <col min="270" max="270" width="8" customWidth="1"/>
    <col min="272" max="272" width="11.85546875" bestFit="1" customWidth="1"/>
    <col min="505" max="505" width="8.85546875" customWidth="1"/>
    <col min="506" max="506" width="0" hidden="1" customWidth="1"/>
    <col min="507" max="507" width="8.42578125" customWidth="1"/>
    <col min="508" max="509" width="4.140625" customWidth="1"/>
    <col min="510" max="510" width="20.42578125" customWidth="1"/>
    <col min="511" max="511" width="20.42578125" bestFit="1" customWidth="1"/>
    <col min="512" max="513" width="16.85546875" customWidth="1"/>
    <col min="514" max="514" width="17.5703125" customWidth="1"/>
    <col min="515" max="515" width="17.140625" customWidth="1"/>
    <col min="516" max="516" width="20.42578125" customWidth="1"/>
    <col min="517" max="517" width="16.85546875" customWidth="1"/>
    <col min="518" max="518" width="18.85546875" customWidth="1"/>
    <col min="519" max="519" width="15.140625" customWidth="1"/>
    <col min="520" max="522" width="18.85546875" customWidth="1"/>
    <col min="523" max="523" width="20.42578125" bestFit="1" customWidth="1"/>
    <col min="524" max="525" width="7.5703125" customWidth="1"/>
    <col min="526" max="526" width="8" customWidth="1"/>
    <col min="528" max="528" width="11.85546875" bestFit="1" customWidth="1"/>
    <col min="761" max="761" width="8.85546875" customWidth="1"/>
    <col min="762" max="762" width="0" hidden="1" customWidth="1"/>
    <col min="763" max="763" width="8.42578125" customWidth="1"/>
    <col min="764" max="765" width="4.140625" customWidth="1"/>
    <col min="766" max="766" width="20.42578125" customWidth="1"/>
    <col min="767" max="767" width="20.42578125" bestFit="1" customWidth="1"/>
    <col min="768" max="769" width="16.85546875" customWidth="1"/>
    <col min="770" max="770" width="17.5703125" customWidth="1"/>
    <col min="771" max="771" width="17.140625" customWidth="1"/>
    <col min="772" max="772" width="20.42578125" customWidth="1"/>
    <col min="773" max="773" width="16.85546875" customWidth="1"/>
    <col min="774" max="774" width="18.85546875" customWidth="1"/>
    <col min="775" max="775" width="15.140625" customWidth="1"/>
    <col min="776" max="778" width="18.85546875" customWidth="1"/>
    <col min="779" max="779" width="20.42578125" bestFit="1" customWidth="1"/>
    <col min="780" max="781" width="7.5703125" customWidth="1"/>
    <col min="782" max="782" width="8" customWidth="1"/>
    <col min="784" max="784" width="11.85546875" bestFit="1" customWidth="1"/>
    <col min="1017" max="1017" width="8.85546875" customWidth="1"/>
    <col min="1018" max="1018" width="0" hidden="1" customWidth="1"/>
    <col min="1019" max="1019" width="8.42578125" customWidth="1"/>
    <col min="1020" max="1021" width="4.140625" customWidth="1"/>
    <col min="1022" max="1022" width="20.42578125" customWidth="1"/>
    <col min="1023" max="1023" width="20.42578125" bestFit="1" customWidth="1"/>
    <col min="1024" max="1025" width="16.85546875" customWidth="1"/>
    <col min="1026" max="1026" width="17.5703125" customWidth="1"/>
    <col min="1027" max="1027" width="17.140625" customWidth="1"/>
    <col min="1028" max="1028" width="20.42578125" customWidth="1"/>
    <col min="1029" max="1029" width="16.85546875" customWidth="1"/>
    <col min="1030" max="1030" width="18.85546875" customWidth="1"/>
    <col min="1031" max="1031" width="15.140625" customWidth="1"/>
    <col min="1032" max="1034" width="18.85546875" customWidth="1"/>
    <col min="1035" max="1035" width="20.42578125" bestFit="1" customWidth="1"/>
    <col min="1036" max="1037" width="7.5703125" customWidth="1"/>
    <col min="1038" max="1038" width="8" customWidth="1"/>
    <col min="1040" max="1040" width="11.85546875" bestFit="1" customWidth="1"/>
    <col min="1273" max="1273" width="8.85546875" customWidth="1"/>
    <col min="1274" max="1274" width="0" hidden="1" customWidth="1"/>
    <col min="1275" max="1275" width="8.42578125" customWidth="1"/>
    <col min="1276" max="1277" width="4.140625" customWidth="1"/>
    <col min="1278" max="1278" width="20.42578125" customWidth="1"/>
    <col min="1279" max="1279" width="20.42578125" bestFit="1" customWidth="1"/>
    <col min="1280" max="1281" width="16.85546875" customWidth="1"/>
    <col min="1282" max="1282" width="17.5703125" customWidth="1"/>
    <col min="1283" max="1283" width="17.140625" customWidth="1"/>
    <col min="1284" max="1284" width="20.42578125" customWidth="1"/>
    <col min="1285" max="1285" width="16.85546875" customWidth="1"/>
    <col min="1286" max="1286" width="18.85546875" customWidth="1"/>
    <col min="1287" max="1287" width="15.140625" customWidth="1"/>
    <col min="1288" max="1290" width="18.85546875" customWidth="1"/>
    <col min="1291" max="1291" width="20.42578125" bestFit="1" customWidth="1"/>
    <col min="1292" max="1293" width="7.5703125" customWidth="1"/>
    <col min="1294" max="1294" width="8" customWidth="1"/>
    <col min="1296" max="1296" width="11.85546875" bestFit="1" customWidth="1"/>
    <col min="1529" max="1529" width="8.85546875" customWidth="1"/>
    <col min="1530" max="1530" width="0" hidden="1" customWidth="1"/>
    <col min="1531" max="1531" width="8.42578125" customWidth="1"/>
    <col min="1532" max="1533" width="4.140625" customWidth="1"/>
    <col min="1534" max="1534" width="20.42578125" customWidth="1"/>
    <col min="1535" max="1535" width="20.42578125" bestFit="1" customWidth="1"/>
    <col min="1536" max="1537" width="16.85546875" customWidth="1"/>
    <col min="1538" max="1538" width="17.5703125" customWidth="1"/>
    <col min="1539" max="1539" width="17.140625" customWidth="1"/>
    <col min="1540" max="1540" width="20.42578125" customWidth="1"/>
    <col min="1541" max="1541" width="16.85546875" customWidth="1"/>
    <col min="1542" max="1542" width="18.85546875" customWidth="1"/>
    <col min="1543" max="1543" width="15.140625" customWidth="1"/>
    <col min="1544" max="1546" width="18.85546875" customWidth="1"/>
    <col min="1547" max="1547" width="20.42578125" bestFit="1" customWidth="1"/>
    <col min="1548" max="1549" width="7.5703125" customWidth="1"/>
    <col min="1550" max="1550" width="8" customWidth="1"/>
    <col min="1552" max="1552" width="11.85546875" bestFit="1" customWidth="1"/>
    <col min="1785" max="1785" width="8.85546875" customWidth="1"/>
    <col min="1786" max="1786" width="0" hidden="1" customWidth="1"/>
    <col min="1787" max="1787" width="8.42578125" customWidth="1"/>
    <col min="1788" max="1789" width="4.140625" customWidth="1"/>
    <col min="1790" max="1790" width="20.42578125" customWidth="1"/>
    <col min="1791" max="1791" width="20.42578125" bestFit="1" customWidth="1"/>
    <col min="1792" max="1793" width="16.85546875" customWidth="1"/>
    <col min="1794" max="1794" width="17.5703125" customWidth="1"/>
    <col min="1795" max="1795" width="17.140625" customWidth="1"/>
    <col min="1796" max="1796" width="20.42578125" customWidth="1"/>
    <col min="1797" max="1797" width="16.85546875" customWidth="1"/>
    <col min="1798" max="1798" width="18.85546875" customWidth="1"/>
    <col min="1799" max="1799" width="15.140625" customWidth="1"/>
    <col min="1800" max="1802" width="18.85546875" customWidth="1"/>
    <col min="1803" max="1803" width="20.42578125" bestFit="1" customWidth="1"/>
    <col min="1804" max="1805" width="7.5703125" customWidth="1"/>
    <col min="1806" max="1806" width="8" customWidth="1"/>
    <col min="1808" max="1808" width="11.85546875" bestFit="1" customWidth="1"/>
    <col min="2041" max="2041" width="8.85546875" customWidth="1"/>
    <col min="2042" max="2042" width="0" hidden="1" customWidth="1"/>
    <col min="2043" max="2043" width="8.42578125" customWidth="1"/>
    <col min="2044" max="2045" width="4.140625" customWidth="1"/>
    <col min="2046" max="2046" width="20.42578125" customWidth="1"/>
    <col min="2047" max="2047" width="20.42578125" bestFit="1" customWidth="1"/>
    <col min="2048" max="2049" width="16.85546875" customWidth="1"/>
    <col min="2050" max="2050" width="17.5703125" customWidth="1"/>
    <col min="2051" max="2051" width="17.140625" customWidth="1"/>
    <col min="2052" max="2052" width="20.42578125" customWidth="1"/>
    <col min="2053" max="2053" width="16.85546875" customWidth="1"/>
    <col min="2054" max="2054" width="18.85546875" customWidth="1"/>
    <col min="2055" max="2055" width="15.140625" customWidth="1"/>
    <col min="2056" max="2058" width="18.85546875" customWidth="1"/>
    <col min="2059" max="2059" width="20.42578125" bestFit="1" customWidth="1"/>
    <col min="2060" max="2061" width="7.5703125" customWidth="1"/>
    <col min="2062" max="2062" width="8" customWidth="1"/>
    <col min="2064" max="2064" width="11.85546875" bestFit="1" customWidth="1"/>
    <col min="2297" max="2297" width="8.85546875" customWidth="1"/>
    <col min="2298" max="2298" width="0" hidden="1" customWidth="1"/>
    <col min="2299" max="2299" width="8.42578125" customWidth="1"/>
    <col min="2300" max="2301" width="4.140625" customWidth="1"/>
    <col min="2302" max="2302" width="20.42578125" customWidth="1"/>
    <col min="2303" max="2303" width="20.42578125" bestFit="1" customWidth="1"/>
    <col min="2304" max="2305" width="16.85546875" customWidth="1"/>
    <col min="2306" max="2306" width="17.5703125" customWidth="1"/>
    <col min="2307" max="2307" width="17.140625" customWidth="1"/>
    <col min="2308" max="2308" width="20.42578125" customWidth="1"/>
    <col min="2309" max="2309" width="16.85546875" customWidth="1"/>
    <col min="2310" max="2310" width="18.85546875" customWidth="1"/>
    <col min="2311" max="2311" width="15.140625" customWidth="1"/>
    <col min="2312" max="2314" width="18.85546875" customWidth="1"/>
    <col min="2315" max="2315" width="20.42578125" bestFit="1" customWidth="1"/>
    <col min="2316" max="2317" width="7.5703125" customWidth="1"/>
    <col min="2318" max="2318" width="8" customWidth="1"/>
    <col min="2320" max="2320" width="11.85546875" bestFit="1" customWidth="1"/>
    <col min="2553" max="2553" width="8.85546875" customWidth="1"/>
    <col min="2554" max="2554" width="0" hidden="1" customWidth="1"/>
    <col min="2555" max="2555" width="8.42578125" customWidth="1"/>
    <col min="2556" max="2557" width="4.140625" customWidth="1"/>
    <col min="2558" max="2558" width="20.42578125" customWidth="1"/>
    <col min="2559" max="2559" width="20.42578125" bestFit="1" customWidth="1"/>
    <col min="2560" max="2561" width="16.85546875" customWidth="1"/>
    <col min="2562" max="2562" width="17.5703125" customWidth="1"/>
    <col min="2563" max="2563" width="17.140625" customWidth="1"/>
    <col min="2564" max="2564" width="20.42578125" customWidth="1"/>
    <col min="2565" max="2565" width="16.85546875" customWidth="1"/>
    <col min="2566" max="2566" width="18.85546875" customWidth="1"/>
    <col min="2567" max="2567" width="15.140625" customWidth="1"/>
    <col min="2568" max="2570" width="18.85546875" customWidth="1"/>
    <col min="2571" max="2571" width="20.42578125" bestFit="1" customWidth="1"/>
    <col min="2572" max="2573" width="7.5703125" customWidth="1"/>
    <col min="2574" max="2574" width="8" customWidth="1"/>
    <col min="2576" max="2576" width="11.85546875" bestFit="1" customWidth="1"/>
    <col min="2809" max="2809" width="8.85546875" customWidth="1"/>
    <col min="2810" max="2810" width="0" hidden="1" customWidth="1"/>
    <col min="2811" max="2811" width="8.42578125" customWidth="1"/>
    <col min="2812" max="2813" width="4.140625" customWidth="1"/>
    <col min="2814" max="2814" width="20.42578125" customWidth="1"/>
    <col min="2815" max="2815" width="20.42578125" bestFit="1" customWidth="1"/>
    <col min="2816" max="2817" width="16.85546875" customWidth="1"/>
    <col min="2818" max="2818" width="17.5703125" customWidth="1"/>
    <col min="2819" max="2819" width="17.140625" customWidth="1"/>
    <col min="2820" max="2820" width="20.42578125" customWidth="1"/>
    <col min="2821" max="2821" width="16.85546875" customWidth="1"/>
    <col min="2822" max="2822" width="18.85546875" customWidth="1"/>
    <col min="2823" max="2823" width="15.140625" customWidth="1"/>
    <col min="2824" max="2826" width="18.85546875" customWidth="1"/>
    <col min="2827" max="2827" width="20.42578125" bestFit="1" customWidth="1"/>
    <col min="2828" max="2829" width="7.5703125" customWidth="1"/>
    <col min="2830" max="2830" width="8" customWidth="1"/>
    <col min="2832" max="2832" width="11.85546875" bestFit="1" customWidth="1"/>
    <col min="3065" max="3065" width="8.85546875" customWidth="1"/>
    <col min="3066" max="3066" width="0" hidden="1" customWidth="1"/>
    <col min="3067" max="3067" width="8.42578125" customWidth="1"/>
    <col min="3068" max="3069" width="4.140625" customWidth="1"/>
    <col min="3070" max="3070" width="20.42578125" customWidth="1"/>
    <col min="3071" max="3071" width="20.42578125" bestFit="1" customWidth="1"/>
    <col min="3072" max="3073" width="16.85546875" customWidth="1"/>
    <col min="3074" max="3074" width="17.5703125" customWidth="1"/>
    <col min="3075" max="3075" width="17.140625" customWidth="1"/>
    <col min="3076" max="3076" width="20.42578125" customWidth="1"/>
    <col min="3077" max="3077" width="16.85546875" customWidth="1"/>
    <col min="3078" max="3078" width="18.85546875" customWidth="1"/>
    <col min="3079" max="3079" width="15.140625" customWidth="1"/>
    <col min="3080" max="3082" width="18.85546875" customWidth="1"/>
    <col min="3083" max="3083" width="20.42578125" bestFit="1" customWidth="1"/>
    <col min="3084" max="3085" width="7.5703125" customWidth="1"/>
    <col min="3086" max="3086" width="8" customWidth="1"/>
    <col min="3088" max="3088" width="11.85546875" bestFit="1" customWidth="1"/>
    <col min="3321" max="3321" width="8.85546875" customWidth="1"/>
    <col min="3322" max="3322" width="0" hidden="1" customWidth="1"/>
    <col min="3323" max="3323" width="8.42578125" customWidth="1"/>
    <col min="3324" max="3325" width="4.140625" customWidth="1"/>
    <col min="3326" max="3326" width="20.42578125" customWidth="1"/>
    <col min="3327" max="3327" width="20.42578125" bestFit="1" customWidth="1"/>
    <col min="3328" max="3329" width="16.85546875" customWidth="1"/>
    <col min="3330" max="3330" width="17.5703125" customWidth="1"/>
    <col min="3331" max="3331" width="17.140625" customWidth="1"/>
    <col min="3332" max="3332" width="20.42578125" customWidth="1"/>
    <col min="3333" max="3333" width="16.85546875" customWidth="1"/>
    <col min="3334" max="3334" width="18.85546875" customWidth="1"/>
    <col min="3335" max="3335" width="15.140625" customWidth="1"/>
    <col min="3336" max="3338" width="18.85546875" customWidth="1"/>
    <col min="3339" max="3339" width="20.42578125" bestFit="1" customWidth="1"/>
    <col min="3340" max="3341" width="7.5703125" customWidth="1"/>
    <col min="3342" max="3342" width="8" customWidth="1"/>
    <col min="3344" max="3344" width="11.85546875" bestFit="1" customWidth="1"/>
    <col min="3577" max="3577" width="8.85546875" customWidth="1"/>
    <col min="3578" max="3578" width="0" hidden="1" customWidth="1"/>
    <col min="3579" max="3579" width="8.42578125" customWidth="1"/>
    <col min="3580" max="3581" width="4.140625" customWidth="1"/>
    <col min="3582" max="3582" width="20.42578125" customWidth="1"/>
    <col min="3583" max="3583" width="20.42578125" bestFit="1" customWidth="1"/>
    <col min="3584" max="3585" width="16.85546875" customWidth="1"/>
    <col min="3586" max="3586" width="17.5703125" customWidth="1"/>
    <col min="3587" max="3587" width="17.140625" customWidth="1"/>
    <col min="3588" max="3588" width="20.42578125" customWidth="1"/>
    <col min="3589" max="3589" width="16.85546875" customWidth="1"/>
    <col min="3590" max="3590" width="18.85546875" customWidth="1"/>
    <col min="3591" max="3591" width="15.140625" customWidth="1"/>
    <col min="3592" max="3594" width="18.85546875" customWidth="1"/>
    <col min="3595" max="3595" width="20.42578125" bestFit="1" customWidth="1"/>
    <col min="3596" max="3597" width="7.5703125" customWidth="1"/>
    <col min="3598" max="3598" width="8" customWidth="1"/>
    <col min="3600" max="3600" width="11.85546875" bestFit="1" customWidth="1"/>
    <col min="3833" max="3833" width="8.85546875" customWidth="1"/>
    <col min="3834" max="3834" width="0" hidden="1" customWidth="1"/>
    <col min="3835" max="3835" width="8.42578125" customWidth="1"/>
    <col min="3836" max="3837" width="4.140625" customWidth="1"/>
    <col min="3838" max="3838" width="20.42578125" customWidth="1"/>
    <col min="3839" max="3839" width="20.42578125" bestFit="1" customWidth="1"/>
    <col min="3840" max="3841" width="16.85546875" customWidth="1"/>
    <col min="3842" max="3842" width="17.5703125" customWidth="1"/>
    <col min="3843" max="3843" width="17.140625" customWidth="1"/>
    <col min="3844" max="3844" width="20.42578125" customWidth="1"/>
    <col min="3845" max="3845" width="16.85546875" customWidth="1"/>
    <col min="3846" max="3846" width="18.85546875" customWidth="1"/>
    <col min="3847" max="3847" width="15.140625" customWidth="1"/>
    <col min="3848" max="3850" width="18.85546875" customWidth="1"/>
    <col min="3851" max="3851" width="20.42578125" bestFit="1" customWidth="1"/>
    <col min="3852" max="3853" width="7.5703125" customWidth="1"/>
    <col min="3854" max="3854" width="8" customWidth="1"/>
    <col min="3856" max="3856" width="11.85546875" bestFit="1" customWidth="1"/>
    <col min="4089" max="4089" width="8.85546875" customWidth="1"/>
    <col min="4090" max="4090" width="0" hidden="1" customWidth="1"/>
    <col min="4091" max="4091" width="8.42578125" customWidth="1"/>
    <col min="4092" max="4093" width="4.140625" customWidth="1"/>
    <col min="4094" max="4094" width="20.42578125" customWidth="1"/>
    <col min="4095" max="4095" width="20.42578125" bestFit="1" customWidth="1"/>
    <col min="4096" max="4097" width="16.85546875" customWidth="1"/>
    <col min="4098" max="4098" width="17.5703125" customWidth="1"/>
    <col min="4099" max="4099" width="17.140625" customWidth="1"/>
    <col min="4100" max="4100" width="20.42578125" customWidth="1"/>
    <col min="4101" max="4101" width="16.85546875" customWidth="1"/>
    <col min="4102" max="4102" width="18.85546875" customWidth="1"/>
    <col min="4103" max="4103" width="15.140625" customWidth="1"/>
    <col min="4104" max="4106" width="18.85546875" customWidth="1"/>
    <col min="4107" max="4107" width="20.42578125" bestFit="1" customWidth="1"/>
    <col min="4108" max="4109" width="7.5703125" customWidth="1"/>
    <col min="4110" max="4110" width="8" customWidth="1"/>
    <col min="4112" max="4112" width="11.85546875" bestFit="1" customWidth="1"/>
    <col min="4345" max="4345" width="8.85546875" customWidth="1"/>
    <col min="4346" max="4346" width="0" hidden="1" customWidth="1"/>
    <col min="4347" max="4347" width="8.42578125" customWidth="1"/>
    <col min="4348" max="4349" width="4.140625" customWidth="1"/>
    <col min="4350" max="4350" width="20.42578125" customWidth="1"/>
    <col min="4351" max="4351" width="20.42578125" bestFit="1" customWidth="1"/>
    <col min="4352" max="4353" width="16.85546875" customWidth="1"/>
    <col min="4354" max="4354" width="17.5703125" customWidth="1"/>
    <col min="4355" max="4355" width="17.140625" customWidth="1"/>
    <col min="4356" max="4356" width="20.42578125" customWidth="1"/>
    <col min="4357" max="4357" width="16.85546875" customWidth="1"/>
    <col min="4358" max="4358" width="18.85546875" customWidth="1"/>
    <col min="4359" max="4359" width="15.140625" customWidth="1"/>
    <col min="4360" max="4362" width="18.85546875" customWidth="1"/>
    <col min="4363" max="4363" width="20.42578125" bestFit="1" customWidth="1"/>
    <col min="4364" max="4365" width="7.5703125" customWidth="1"/>
    <col min="4366" max="4366" width="8" customWidth="1"/>
    <col min="4368" max="4368" width="11.85546875" bestFit="1" customWidth="1"/>
    <col min="4601" max="4601" width="8.85546875" customWidth="1"/>
    <col min="4602" max="4602" width="0" hidden="1" customWidth="1"/>
    <col min="4603" max="4603" width="8.42578125" customWidth="1"/>
    <col min="4604" max="4605" width="4.140625" customWidth="1"/>
    <col min="4606" max="4606" width="20.42578125" customWidth="1"/>
    <col min="4607" max="4607" width="20.42578125" bestFit="1" customWidth="1"/>
    <col min="4608" max="4609" width="16.85546875" customWidth="1"/>
    <col min="4610" max="4610" width="17.5703125" customWidth="1"/>
    <col min="4611" max="4611" width="17.140625" customWidth="1"/>
    <col min="4612" max="4612" width="20.42578125" customWidth="1"/>
    <col min="4613" max="4613" width="16.85546875" customWidth="1"/>
    <col min="4614" max="4614" width="18.85546875" customWidth="1"/>
    <col min="4615" max="4615" width="15.140625" customWidth="1"/>
    <col min="4616" max="4618" width="18.85546875" customWidth="1"/>
    <col min="4619" max="4619" width="20.42578125" bestFit="1" customWidth="1"/>
    <col min="4620" max="4621" width="7.5703125" customWidth="1"/>
    <col min="4622" max="4622" width="8" customWidth="1"/>
    <col min="4624" max="4624" width="11.85546875" bestFit="1" customWidth="1"/>
    <col min="4857" max="4857" width="8.85546875" customWidth="1"/>
    <col min="4858" max="4858" width="0" hidden="1" customWidth="1"/>
    <col min="4859" max="4859" width="8.42578125" customWidth="1"/>
    <col min="4860" max="4861" width="4.140625" customWidth="1"/>
    <col min="4862" max="4862" width="20.42578125" customWidth="1"/>
    <col min="4863" max="4863" width="20.42578125" bestFit="1" customWidth="1"/>
    <col min="4864" max="4865" width="16.85546875" customWidth="1"/>
    <col min="4866" max="4866" width="17.5703125" customWidth="1"/>
    <col min="4867" max="4867" width="17.140625" customWidth="1"/>
    <col min="4868" max="4868" width="20.42578125" customWidth="1"/>
    <col min="4869" max="4869" width="16.85546875" customWidth="1"/>
    <col min="4870" max="4870" width="18.85546875" customWidth="1"/>
    <col min="4871" max="4871" width="15.140625" customWidth="1"/>
    <col min="4872" max="4874" width="18.85546875" customWidth="1"/>
    <col min="4875" max="4875" width="20.42578125" bestFit="1" customWidth="1"/>
    <col min="4876" max="4877" width="7.5703125" customWidth="1"/>
    <col min="4878" max="4878" width="8" customWidth="1"/>
    <col min="4880" max="4880" width="11.85546875" bestFit="1" customWidth="1"/>
    <col min="5113" max="5113" width="8.85546875" customWidth="1"/>
    <col min="5114" max="5114" width="0" hidden="1" customWidth="1"/>
    <col min="5115" max="5115" width="8.42578125" customWidth="1"/>
    <col min="5116" max="5117" width="4.140625" customWidth="1"/>
    <col min="5118" max="5118" width="20.42578125" customWidth="1"/>
    <col min="5119" max="5119" width="20.42578125" bestFit="1" customWidth="1"/>
    <col min="5120" max="5121" width="16.85546875" customWidth="1"/>
    <col min="5122" max="5122" width="17.5703125" customWidth="1"/>
    <col min="5123" max="5123" width="17.140625" customWidth="1"/>
    <col min="5124" max="5124" width="20.42578125" customWidth="1"/>
    <col min="5125" max="5125" width="16.85546875" customWidth="1"/>
    <col min="5126" max="5126" width="18.85546875" customWidth="1"/>
    <col min="5127" max="5127" width="15.140625" customWidth="1"/>
    <col min="5128" max="5130" width="18.85546875" customWidth="1"/>
    <col min="5131" max="5131" width="20.42578125" bestFit="1" customWidth="1"/>
    <col min="5132" max="5133" width="7.5703125" customWidth="1"/>
    <col min="5134" max="5134" width="8" customWidth="1"/>
    <col min="5136" max="5136" width="11.85546875" bestFit="1" customWidth="1"/>
    <col min="5369" max="5369" width="8.85546875" customWidth="1"/>
    <col min="5370" max="5370" width="0" hidden="1" customWidth="1"/>
    <col min="5371" max="5371" width="8.42578125" customWidth="1"/>
    <col min="5372" max="5373" width="4.140625" customWidth="1"/>
    <col min="5374" max="5374" width="20.42578125" customWidth="1"/>
    <col min="5375" max="5375" width="20.42578125" bestFit="1" customWidth="1"/>
    <col min="5376" max="5377" width="16.85546875" customWidth="1"/>
    <col min="5378" max="5378" width="17.5703125" customWidth="1"/>
    <col min="5379" max="5379" width="17.140625" customWidth="1"/>
    <col min="5380" max="5380" width="20.42578125" customWidth="1"/>
    <col min="5381" max="5381" width="16.85546875" customWidth="1"/>
    <col min="5382" max="5382" width="18.85546875" customWidth="1"/>
    <col min="5383" max="5383" width="15.140625" customWidth="1"/>
    <col min="5384" max="5386" width="18.85546875" customWidth="1"/>
    <col min="5387" max="5387" width="20.42578125" bestFit="1" customWidth="1"/>
    <col min="5388" max="5389" width="7.5703125" customWidth="1"/>
    <col min="5390" max="5390" width="8" customWidth="1"/>
    <col min="5392" max="5392" width="11.85546875" bestFit="1" customWidth="1"/>
    <col min="5625" max="5625" width="8.85546875" customWidth="1"/>
    <col min="5626" max="5626" width="0" hidden="1" customWidth="1"/>
    <col min="5627" max="5627" width="8.42578125" customWidth="1"/>
    <col min="5628" max="5629" width="4.140625" customWidth="1"/>
    <col min="5630" max="5630" width="20.42578125" customWidth="1"/>
    <col min="5631" max="5631" width="20.42578125" bestFit="1" customWidth="1"/>
    <col min="5632" max="5633" width="16.85546875" customWidth="1"/>
    <col min="5634" max="5634" width="17.5703125" customWidth="1"/>
    <col min="5635" max="5635" width="17.140625" customWidth="1"/>
    <col min="5636" max="5636" width="20.42578125" customWidth="1"/>
    <col min="5637" max="5637" width="16.85546875" customWidth="1"/>
    <col min="5638" max="5638" width="18.85546875" customWidth="1"/>
    <col min="5639" max="5639" width="15.140625" customWidth="1"/>
    <col min="5640" max="5642" width="18.85546875" customWidth="1"/>
    <col min="5643" max="5643" width="20.42578125" bestFit="1" customWidth="1"/>
    <col min="5644" max="5645" width="7.5703125" customWidth="1"/>
    <col min="5646" max="5646" width="8" customWidth="1"/>
    <col min="5648" max="5648" width="11.85546875" bestFit="1" customWidth="1"/>
    <col min="5881" max="5881" width="8.85546875" customWidth="1"/>
    <col min="5882" max="5882" width="0" hidden="1" customWidth="1"/>
    <col min="5883" max="5883" width="8.42578125" customWidth="1"/>
    <col min="5884" max="5885" width="4.140625" customWidth="1"/>
    <col min="5886" max="5886" width="20.42578125" customWidth="1"/>
    <col min="5887" max="5887" width="20.42578125" bestFit="1" customWidth="1"/>
    <col min="5888" max="5889" width="16.85546875" customWidth="1"/>
    <col min="5890" max="5890" width="17.5703125" customWidth="1"/>
    <col min="5891" max="5891" width="17.140625" customWidth="1"/>
    <col min="5892" max="5892" width="20.42578125" customWidth="1"/>
    <col min="5893" max="5893" width="16.85546875" customWidth="1"/>
    <col min="5894" max="5894" width="18.85546875" customWidth="1"/>
    <col min="5895" max="5895" width="15.140625" customWidth="1"/>
    <col min="5896" max="5898" width="18.85546875" customWidth="1"/>
    <col min="5899" max="5899" width="20.42578125" bestFit="1" customWidth="1"/>
    <col min="5900" max="5901" width="7.5703125" customWidth="1"/>
    <col min="5902" max="5902" width="8" customWidth="1"/>
    <col min="5904" max="5904" width="11.85546875" bestFit="1" customWidth="1"/>
    <col min="6137" max="6137" width="8.85546875" customWidth="1"/>
    <col min="6138" max="6138" width="0" hidden="1" customWidth="1"/>
    <col min="6139" max="6139" width="8.42578125" customWidth="1"/>
    <col min="6140" max="6141" width="4.140625" customWidth="1"/>
    <col min="6142" max="6142" width="20.42578125" customWidth="1"/>
    <col min="6143" max="6143" width="20.42578125" bestFit="1" customWidth="1"/>
    <col min="6144" max="6145" width="16.85546875" customWidth="1"/>
    <col min="6146" max="6146" width="17.5703125" customWidth="1"/>
    <col min="6147" max="6147" width="17.140625" customWidth="1"/>
    <col min="6148" max="6148" width="20.42578125" customWidth="1"/>
    <col min="6149" max="6149" width="16.85546875" customWidth="1"/>
    <col min="6150" max="6150" width="18.85546875" customWidth="1"/>
    <col min="6151" max="6151" width="15.140625" customWidth="1"/>
    <col min="6152" max="6154" width="18.85546875" customWidth="1"/>
    <col min="6155" max="6155" width="20.42578125" bestFit="1" customWidth="1"/>
    <col min="6156" max="6157" width="7.5703125" customWidth="1"/>
    <col min="6158" max="6158" width="8" customWidth="1"/>
    <col min="6160" max="6160" width="11.85546875" bestFit="1" customWidth="1"/>
    <col min="6393" max="6393" width="8.85546875" customWidth="1"/>
    <col min="6394" max="6394" width="0" hidden="1" customWidth="1"/>
    <col min="6395" max="6395" width="8.42578125" customWidth="1"/>
    <col min="6396" max="6397" width="4.140625" customWidth="1"/>
    <col min="6398" max="6398" width="20.42578125" customWidth="1"/>
    <col min="6399" max="6399" width="20.42578125" bestFit="1" customWidth="1"/>
    <col min="6400" max="6401" width="16.85546875" customWidth="1"/>
    <col min="6402" max="6402" width="17.5703125" customWidth="1"/>
    <col min="6403" max="6403" width="17.140625" customWidth="1"/>
    <col min="6404" max="6404" width="20.42578125" customWidth="1"/>
    <col min="6405" max="6405" width="16.85546875" customWidth="1"/>
    <col min="6406" max="6406" width="18.85546875" customWidth="1"/>
    <col min="6407" max="6407" width="15.140625" customWidth="1"/>
    <col min="6408" max="6410" width="18.85546875" customWidth="1"/>
    <col min="6411" max="6411" width="20.42578125" bestFit="1" customWidth="1"/>
    <col min="6412" max="6413" width="7.5703125" customWidth="1"/>
    <col min="6414" max="6414" width="8" customWidth="1"/>
    <col min="6416" max="6416" width="11.85546875" bestFit="1" customWidth="1"/>
    <col min="6649" max="6649" width="8.85546875" customWidth="1"/>
    <col min="6650" max="6650" width="0" hidden="1" customWidth="1"/>
    <col min="6651" max="6651" width="8.42578125" customWidth="1"/>
    <col min="6652" max="6653" width="4.140625" customWidth="1"/>
    <col min="6654" max="6654" width="20.42578125" customWidth="1"/>
    <col min="6655" max="6655" width="20.42578125" bestFit="1" customWidth="1"/>
    <col min="6656" max="6657" width="16.85546875" customWidth="1"/>
    <col min="6658" max="6658" width="17.5703125" customWidth="1"/>
    <col min="6659" max="6659" width="17.140625" customWidth="1"/>
    <col min="6660" max="6660" width="20.42578125" customWidth="1"/>
    <col min="6661" max="6661" width="16.85546875" customWidth="1"/>
    <col min="6662" max="6662" width="18.85546875" customWidth="1"/>
    <col min="6663" max="6663" width="15.140625" customWidth="1"/>
    <col min="6664" max="6666" width="18.85546875" customWidth="1"/>
    <col min="6667" max="6667" width="20.42578125" bestFit="1" customWidth="1"/>
    <col min="6668" max="6669" width="7.5703125" customWidth="1"/>
    <col min="6670" max="6670" width="8" customWidth="1"/>
    <col min="6672" max="6672" width="11.85546875" bestFit="1" customWidth="1"/>
    <col min="6905" max="6905" width="8.85546875" customWidth="1"/>
    <col min="6906" max="6906" width="0" hidden="1" customWidth="1"/>
    <col min="6907" max="6907" width="8.42578125" customWidth="1"/>
    <col min="6908" max="6909" width="4.140625" customWidth="1"/>
    <col min="6910" max="6910" width="20.42578125" customWidth="1"/>
    <col min="6911" max="6911" width="20.42578125" bestFit="1" customWidth="1"/>
    <col min="6912" max="6913" width="16.85546875" customWidth="1"/>
    <col min="6914" max="6914" width="17.5703125" customWidth="1"/>
    <col min="6915" max="6915" width="17.140625" customWidth="1"/>
    <col min="6916" max="6916" width="20.42578125" customWidth="1"/>
    <col min="6917" max="6917" width="16.85546875" customWidth="1"/>
    <col min="6918" max="6918" width="18.85546875" customWidth="1"/>
    <col min="6919" max="6919" width="15.140625" customWidth="1"/>
    <col min="6920" max="6922" width="18.85546875" customWidth="1"/>
    <col min="6923" max="6923" width="20.42578125" bestFit="1" customWidth="1"/>
    <col min="6924" max="6925" width="7.5703125" customWidth="1"/>
    <col min="6926" max="6926" width="8" customWidth="1"/>
    <col min="6928" max="6928" width="11.85546875" bestFit="1" customWidth="1"/>
    <col min="7161" max="7161" width="8.85546875" customWidth="1"/>
    <col min="7162" max="7162" width="0" hidden="1" customWidth="1"/>
    <col min="7163" max="7163" width="8.42578125" customWidth="1"/>
    <col min="7164" max="7165" width="4.140625" customWidth="1"/>
    <col min="7166" max="7166" width="20.42578125" customWidth="1"/>
    <col min="7167" max="7167" width="20.42578125" bestFit="1" customWidth="1"/>
    <col min="7168" max="7169" width="16.85546875" customWidth="1"/>
    <col min="7170" max="7170" width="17.5703125" customWidth="1"/>
    <col min="7171" max="7171" width="17.140625" customWidth="1"/>
    <col min="7172" max="7172" width="20.42578125" customWidth="1"/>
    <col min="7173" max="7173" width="16.85546875" customWidth="1"/>
    <col min="7174" max="7174" width="18.85546875" customWidth="1"/>
    <col min="7175" max="7175" width="15.140625" customWidth="1"/>
    <col min="7176" max="7178" width="18.85546875" customWidth="1"/>
    <col min="7179" max="7179" width="20.42578125" bestFit="1" customWidth="1"/>
    <col min="7180" max="7181" width="7.5703125" customWidth="1"/>
    <col min="7182" max="7182" width="8" customWidth="1"/>
    <col min="7184" max="7184" width="11.85546875" bestFit="1" customWidth="1"/>
    <col min="7417" max="7417" width="8.85546875" customWidth="1"/>
    <col min="7418" max="7418" width="0" hidden="1" customWidth="1"/>
    <col min="7419" max="7419" width="8.42578125" customWidth="1"/>
    <col min="7420" max="7421" width="4.140625" customWidth="1"/>
    <col min="7422" max="7422" width="20.42578125" customWidth="1"/>
    <col min="7423" max="7423" width="20.42578125" bestFit="1" customWidth="1"/>
    <col min="7424" max="7425" width="16.85546875" customWidth="1"/>
    <col min="7426" max="7426" width="17.5703125" customWidth="1"/>
    <col min="7427" max="7427" width="17.140625" customWidth="1"/>
    <col min="7428" max="7428" width="20.42578125" customWidth="1"/>
    <col min="7429" max="7429" width="16.85546875" customWidth="1"/>
    <col min="7430" max="7430" width="18.85546875" customWidth="1"/>
    <col min="7431" max="7431" width="15.140625" customWidth="1"/>
    <col min="7432" max="7434" width="18.85546875" customWidth="1"/>
    <col min="7435" max="7435" width="20.42578125" bestFit="1" customWidth="1"/>
    <col min="7436" max="7437" width="7.5703125" customWidth="1"/>
    <col min="7438" max="7438" width="8" customWidth="1"/>
    <col min="7440" max="7440" width="11.85546875" bestFit="1" customWidth="1"/>
    <col min="7673" max="7673" width="8.85546875" customWidth="1"/>
    <col min="7674" max="7674" width="0" hidden="1" customWidth="1"/>
    <col min="7675" max="7675" width="8.42578125" customWidth="1"/>
    <col min="7676" max="7677" width="4.140625" customWidth="1"/>
    <col min="7678" max="7678" width="20.42578125" customWidth="1"/>
    <col min="7679" max="7679" width="20.42578125" bestFit="1" customWidth="1"/>
    <col min="7680" max="7681" width="16.85546875" customWidth="1"/>
    <col min="7682" max="7682" width="17.5703125" customWidth="1"/>
    <col min="7683" max="7683" width="17.140625" customWidth="1"/>
    <col min="7684" max="7684" width="20.42578125" customWidth="1"/>
    <col min="7685" max="7685" width="16.85546875" customWidth="1"/>
    <col min="7686" max="7686" width="18.85546875" customWidth="1"/>
    <col min="7687" max="7687" width="15.140625" customWidth="1"/>
    <col min="7688" max="7690" width="18.85546875" customWidth="1"/>
    <col min="7691" max="7691" width="20.42578125" bestFit="1" customWidth="1"/>
    <col min="7692" max="7693" width="7.5703125" customWidth="1"/>
    <col min="7694" max="7694" width="8" customWidth="1"/>
    <col min="7696" max="7696" width="11.85546875" bestFit="1" customWidth="1"/>
    <col min="7929" max="7929" width="8.85546875" customWidth="1"/>
    <col min="7930" max="7930" width="0" hidden="1" customWidth="1"/>
    <col min="7931" max="7931" width="8.42578125" customWidth="1"/>
    <col min="7932" max="7933" width="4.140625" customWidth="1"/>
    <col min="7934" max="7934" width="20.42578125" customWidth="1"/>
    <col min="7935" max="7935" width="20.42578125" bestFit="1" customWidth="1"/>
    <col min="7936" max="7937" width="16.85546875" customWidth="1"/>
    <col min="7938" max="7938" width="17.5703125" customWidth="1"/>
    <col min="7939" max="7939" width="17.140625" customWidth="1"/>
    <col min="7940" max="7940" width="20.42578125" customWidth="1"/>
    <col min="7941" max="7941" width="16.85546875" customWidth="1"/>
    <col min="7942" max="7942" width="18.85546875" customWidth="1"/>
    <col min="7943" max="7943" width="15.140625" customWidth="1"/>
    <col min="7944" max="7946" width="18.85546875" customWidth="1"/>
    <col min="7947" max="7947" width="20.42578125" bestFit="1" customWidth="1"/>
    <col min="7948" max="7949" width="7.5703125" customWidth="1"/>
    <col min="7950" max="7950" width="8" customWidth="1"/>
    <col min="7952" max="7952" width="11.85546875" bestFit="1" customWidth="1"/>
    <col min="8185" max="8185" width="8.85546875" customWidth="1"/>
    <col min="8186" max="8186" width="0" hidden="1" customWidth="1"/>
    <col min="8187" max="8187" width="8.42578125" customWidth="1"/>
    <col min="8188" max="8189" width="4.140625" customWidth="1"/>
    <col min="8190" max="8190" width="20.42578125" customWidth="1"/>
    <col min="8191" max="8191" width="20.42578125" bestFit="1" customWidth="1"/>
    <col min="8192" max="8193" width="16.85546875" customWidth="1"/>
    <col min="8194" max="8194" width="17.5703125" customWidth="1"/>
    <col min="8195" max="8195" width="17.140625" customWidth="1"/>
    <col min="8196" max="8196" width="20.42578125" customWidth="1"/>
    <col min="8197" max="8197" width="16.85546875" customWidth="1"/>
    <col min="8198" max="8198" width="18.85546875" customWidth="1"/>
    <col min="8199" max="8199" width="15.140625" customWidth="1"/>
    <col min="8200" max="8202" width="18.85546875" customWidth="1"/>
    <col min="8203" max="8203" width="20.42578125" bestFit="1" customWidth="1"/>
    <col min="8204" max="8205" width="7.5703125" customWidth="1"/>
    <col min="8206" max="8206" width="8" customWidth="1"/>
    <col min="8208" max="8208" width="11.85546875" bestFit="1" customWidth="1"/>
    <col min="8441" max="8441" width="8.85546875" customWidth="1"/>
    <col min="8442" max="8442" width="0" hidden="1" customWidth="1"/>
    <col min="8443" max="8443" width="8.42578125" customWidth="1"/>
    <col min="8444" max="8445" width="4.140625" customWidth="1"/>
    <col min="8446" max="8446" width="20.42578125" customWidth="1"/>
    <col min="8447" max="8447" width="20.42578125" bestFit="1" customWidth="1"/>
    <col min="8448" max="8449" width="16.85546875" customWidth="1"/>
    <col min="8450" max="8450" width="17.5703125" customWidth="1"/>
    <col min="8451" max="8451" width="17.140625" customWidth="1"/>
    <col min="8452" max="8452" width="20.42578125" customWidth="1"/>
    <col min="8453" max="8453" width="16.85546875" customWidth="1"/>
    <col min="8454" max="8454" width="18.85546875" customWidth="1"/>
    <col min="8455" max="8455" width="15.140625" customWidth="1"/>
    <col min="8456" max="8458" width="18.85546875" customWidth="1"/>
    <col min="8459" max="8459" width="20.42578125" bestFit="1" customWidth="1"/>
    <col min="8460" max="8461" width="7.5703125" customWidth="1"/>
    <col min="8462" max="8462" width="8" customWidth="1"/>
    <col min="8464" max="8464" width="11.85546875" bestFit="1" customWidth="1"/>
    <col min="8697" max="8697" width="8.85546875" customWidth="1"/>
    <col min="8698" max="8698" width="0" hidden="1" customWidth="1"/>
    <col min="8699" max="8699" width="8.42578125" customWidth="1"/>
    <col min="8700" max="8701" width="4.140625" customWidth="1"/>
    <col min="8702" max="8702" width="20.42578125" customWidth="1"/>
    <col min="8703" max="8703" width="20.42578125" bestFit="1" customWidth="1"/>
    <col min="8704" max="8705" width="16.85546875" customWidth="1"/>
    <col min="8706" max="8706" width="17.5703125" customWidth="1"/>
    <col min="8707" max="8707" width="17.140625" customWidth="1"/>
    <col min="8708" max="8708" width="20.42578125" customWidth="1"/>
    <col min="8709" max="8709" width="16.85546875" customWidth="1"/>
    <col min="8710" max="8710" width="18.85546875" customWidth="1"/>
    <col min="8711" max="8711" width="15.140625" customWidth="1"/>
    <col min="8712" max="8714" width="18.85546875" customWidth="1"/>
    <col min="8715" max="8715" width="20.42578125" bestFit="1" customWidth="1"/>
    <col min="8716" max="8717" width="7.5703125" customWidth="1"/>
    <col min="8718" max="8718" width="8" customWidth="1"/>
    <col min="8720" max="8720" width="11.85546875" bestFit="1" customWidth="1"/>
    <col min="8953" max="8953" width="8.85546875" customWidth="1"/>
    <col min="8954" max="8954" width="0" hidden="1" customWidth="1"/>
    <col min="8955" max="8955" width="8.42578125" customWidth="1"/>
    <col min="8956" max="8957" width="4.140625" customWidth="1"/>
    <col min="8958" max="8958" width="20.42578125" customWidth="1"/>
    <col min="8959" max="8959" width="20.42578125" bestFit="1" customWidth="1"/>
    <col min="8960" max="8961" width="16.85546875" customWidth="1"/>
    <col min="8962" max="8962" width="17.5703125" customWidth="1"/>
    <col min="8963" max="8963" width="17.140625" customWidth="1"/>
    <col min="8964" max="8964" width="20.42578125" customWidth="1"/>
    <col min="8965" max="8965" width="16.85546875" customWidth="1"/>
    <col min="8966" max="8966" width="18.85546875" customWidth="1"/>
    <col min="8967" max="8967" width="15.140625" customWidth="1"/>
    <col min="8968" max="8970" width="18.85546875" customWidth="1"/>
    <col min="8971" max="8971" width="20.42578125" bestFit="1" customWidth="1"/>
    <col min="8972" max="8973" width="7.5703125" customWidth="1"/>
    <col min="8974" max="8974" width="8" customWidth="1"/>
    <col min="8976" max="8976" width="11.85546875" bestFit="1" customWidth="1"/>
    <col min="9209" max="9209" width="8.85546875" customWidth="1"/>
    <col min="9210" max="9210" width="0" hidden="1" customWidth="1"/>
    <col min="9211" max="9211" width="8.42578125" customWidth="1"/>
    <col min="9212" max="9213" width="4.140625" customWidth="1"/>
    <col min="9214" max="9214" width="20.42578125" customWidth="1"/>
    <col min="9215" max="9215" width="20.42578125" bestFit="1" customWidth="1"/>
    <col min="9216" max="9217" width="16.85546875" customWidth="1"/>
    <col min="9218" max="9218" width="17.5703125" customWidth="1"/>
    <col min="9219" max="9219" width="17.140625" customWidth="1"/>
    <col min="9220" max="9220" width="20.42578125" customWidth="1"/>
    <col min="9221" max="9221" width="16.85546875" customWidth="1"/>
    <col min="9222" max="9222" width="18.85546875" customWidth="1"/>
    <col min="9223" max="9223" width="15.140625" customWidth="1"/>
    <col min="9224" max="9226" width="18.85546875" customWidth="1"/>
    <col min="9227" max="9227" width="20.42578125" bestFit="1" customWidth="1"/>
    <col min="9228" max="9229" width="7.5703125" customWidth="1"/>
    <col min="9230" max="9230" width="8" customWidth="1"/>
    <col min="9232" max="9232" width="11.85546875" bestFit="1" customWidth="1"/>
    <col min="9465" max="9465" width="8.85546875" customWidth="1"/>
    <col min="9466" max="9466" width="0" hidden="1" customWidth="1"/>
    <col min="9467" max="9467" width="8.42578125" customWidth="1"/>
    <col min="9468" max="9469" width="4.140625" customWidth="1"/>
    <col min="9470" max="9470" width="20.42578125" customWidth="1"/>
    <col min="9471" max="9471" width="20.42578125" bestFit="1" customWidth="1"/>
    <col min="9472" max="9473" width="16.85546875" customWidth="1"/>
    <col min="9474" max="9474" width="17.5703125" customWidth="1"/>
    <col min="9475" max="9475" width="17.140625" customWidth="1"/>
    <col min="9476" max="9476" width="20.42578125" customWidth="1"/>
    <col min="9477" max="9477" width="16.85546875" customWidth="1"/>
    <col min="9478" max="9478" width="18.85546875" customWidth="1"/>
    <col min="9479" max="9479" width="15.140625" customWidth="1"/>
    <col min="9480" max="9482" width="18.85546875" customWidth="1"/>
    <col min="9483" max="9483" width="20.42578125" bestFit="1" customWidth="1"/>
    <col min="9484" max="9485" width="7.5703125" customWidth="1"/>
    <col min="9486" max="9486" width="8" customWidth="1"/>
    <col min="9488" max="9488" width="11.85546875" bestFit="1" customWidth="1"/>
    <col min="9721" max="9721" width="8.85546875" customWidth="1"/>
    <col min="9722" max="9722" width="0" hidden="1" customWidth="1"/>
    <col min="9723" max="9723" width="8.42578125" customWidth="1"/>
    <col min="9724" max="9725" width="4.140625" customWidth="1"/>
    <col min="9726" max="9726" width="20.42578125" customWidth="1"/>
    <col min="9727" max="9727" width="20.42578125" bestFit="1" customWidth="1"/>
    <col min="9728" max="9729" width="16.85546875" customWidth="1"/>
    <col min="9730" max="9730" width="17.5703125" customWidth="1"/>
    <col min="9731" max="9731" width="17.140625" customWidth="1"/>
    <col min="9732" max="9732" width="20.42578125" customWidth="1"/>
    <col min="9733" max="9733" width="16.85546875" customWidth="1"/>
    <col min="9734" max="9734" width="18.85546875" customWidth="1"/>
    <col min="9735" max="9735" width="15.140625" customWidth="1"/>
    <col min="9736" max="9738" width="18.85546875" customWidth="1"/>
    <col min="9739" max="9739" width="20.42578125" bestFit="1" customWidth="1"/>
    <col min="9740" max="9741" width="7.5703125" customWidth="1"/>
    <col min="9742" max="9742" width="8" customWidth="1"/>
    <col min="9744" max="9744" width="11.85546875" bestFit="1" customWidth="1"/>
    <col min="9977" max="9977" width="8.85546875" customWidth="1"/>
    <col min="9978" max="9978" width="0" hidden="1" customWidth="1"/>
    <col min="9979" max="9979" width="8.42578125" customWidth="1"/>
    <col min="9980" max="9981" width="4.140625" customWidth="1"/>
    <col min="9982" max="9982" width="20.42578125" customWidth="1"/>
    <col min="9983" max="9983" width="20.42578125" bestFit="1" customWidth="1"/>
    <col min="9984" max="9985" width="16.85546875" customWidth="1"/>
    <col min="9986" max="9986" width="17.5703125" customWidth="1"/>
    <col min="9987" max="9987" width="17.140625" customWidth="1"/>
    <col min="9988" max="9988" width="20.42578125" customWidth="1"/>
    <col min="9989" max="9989" width="16.85546875" customWidth="1"/>
    <col min="9990" max="9990" width="18.85546875" customWidth="1"/>
    <col min="9991" max="9991" width="15.140625" customWidth="1"/>
    <col min="9992" max="9994" width="18.85546875" customWidth="1"/>
    <col min="9995" max="9995" width="20.42578125" bestFit="1" customWidth="1"/>
    <col min="9996" max="9997" width="7.5703125" customWidth="1"/>
    <col min="9998" max="9998" width="8" customWidth="1"/>
    <col min="10000" max="10000" width="11.85546875" bestFit="1" customWidth="1"/>
    <col min="10233" max="10233" width="8.85546875" customWidth="1"/>
    <col min="10234" max="10234" width="0" hidden="1" customWidth="1"/>
    <col min="10235" max="10235" width="8.42578125" customWidth="1"/>
    <col min="10236" max="10237" width="4.140625" customWidth="1"/>
    <col min="10238" max="10238" width="20.42578125" customWidth="1"/>
    <col min="10239" max="10239" width="20.42578125" bestFit="1" customWidth="1"/>
    <col min="10240" max="10241" width="16.85546875" customWidth="1"/>
    <col min="10242" max="10242" width="17.5703125" customWidth="1"/>
    <col min="10243" max="10243" width="17.140625" customWidth="1"/>
    <col min="10244" max="10244" width="20.42578125" customWidth="1"/>
    <col min="10245" max="10245" width="16.85546875" customWidth="1"/>
    <col min="10246" max="10246" width="18.85546875" customWidth="1"/>
    <col min="10247" max="10247" width="15.140625" customWidth="1"/>
    <col min="10248" max="10250" width="18.85546875" customWidth="1"/>
    <col min="10251" max="10251" width="20.42578125" bestFit="1" customWidth="1"/>
    <col min="10252" max="10253" width="7.5703125" customWidth="1"/>
    <col min="10254" max="10254" width="8" customWidth="1"/>
    <col min="10256" max="10256" width="11.85546875" bestFit="1" customWidth="1"/>
    <col min="10489" max="10489" width="8.85546875" customWidth="1"/>
    <col min="10490" max="10490" width="0" hidden="1" customWidth="1"/>
    <col min="10491" max="10491" width="8.42578125" customWidth="1"/>
    <col min="10492" max="10493" width="4.140625" customWidth="1"/>
    <col min="10494" max="10494" width="20.42578125" customWidth="1"/>
    <col min="10495" max="10495" width="20.42578125" bestFit="1" customWidth="1"/>
    <col min="10496" max="10497" width="16.85546875" customWidth="1"/>
    <col min="10498" max="10498" width="17.5703125" customWidth="1"/>
    <col min="10499" max="10499" width="17.140625" customWidth="1"/>
    <col min="10500" max="10500" width="20.42578125" customWidth="1"/>
    <col min="10501" max="10501" width="16.85546875" customWidth="1"/>
    <col min="10502" max="10502" width="18.85546875" customWidth="1"/>
    <col min="10503" max="10503" width="15.140625" customWidth="1"/>
    <col min="10504" max="10506" width="18.85546875" customWidth="1"/>
    <col min="10507" max="10507" width="20.42578125" bestFit="1" customWidth="1"/>
    <col min="10508" max="10509" width="7.5703125" customWidth="1"/>
    <col min="10510" max="10510" width="8" customWidth="1"/>
    <col min="10512" max="10512" width="11.85546875" bestFit="1" customWidth="1"/>
    <col min="10745" max="10745" width="8.85546875" customWidth="1"/>
    <col min="10746" max="10746" width="0" hidden="1" customWidth="1"/>
    <col min="10747" max="10747" width="8.42578125" customWidth="1"/>
    <col min="10748" max="10749" width="4.140625" customWidth="1"/>
    <col min="10750" max="10750" width="20.42578125" customWidth="1"/>
    <col min="10751" max="10751" width="20.42578125" bestFit="1" customWidth="1"/>
    <col min="10752" max="10753" width="16.85546875" customWidth="1"/>
    <col min="10754" max="10754" width="17.5703125" customWidth="1"/>
    <col min="10755" max="10755" width="17.140625" customWidth="1"/>
    <col min="10756" max="10756" width="20.42578125" customWidth="1"/>
    <col min="10757" max="10757" width="16.85546875" customWidth="1"/>
    <col min="10758" max="10758" width="18.85546875" customWidth="1"/>
    <col min="10759" max="10759" width="15.140625" customWidth="1"/>
    <col min="10760" max="10762" width="18.85546875" customWidth="1"/>
    <col min="10763" max="10763" width="20.42578125" bestFit="1" customWidth="1"/>
    <col min="10764" max="10765" width="7.5703125" customWidth="1"/>
    <col min="10766" max="10766" width="8" customWidth="1"/>
    <col min="10768" max="10768" width="11.85546875" bestFit="1" customWidth="1"/>
    <col min="11001" max="11001" width="8.85546875" customWidth="1"/>
    <col min="11002" max="11002" width="0" hidden="1" customWidth="1"/>
    <col min="11003" max="11003" width="8.42578125" customWidth="1"/>
    <col min="11004" max="11005" width="4.140625" customWidth="1"/>
    <col min="11006" max="11006" width="20.42578125" customWidth="1"/>
    <col min="11007" max="11007" width="20.42578125" bestFit="1" customWidth="1"/>
    <col min="11008" max="11009" width="16.85546875" customWidth="1"/>
    <col min="11010" max="11010" width="17.5703125" customWidth="1"/>
    <col min="11011" max="11011" width="17.140625" customWidth="1"/>
    <col min="11012" max="11012" width="20.42578125" customWidth="1"/>
    <col min="11013" max="11013" width="16.85546875" customWidth="1"/>
    <col min="11014" max="11014" width="18.85546875" customWidth="1"/>
    <col min="11015" max="11015" width="15.140625" customWidth="1"/>
    <col min="11016" max="11018" width="18.85546875" customWidth="1"/>
    <col min="11019" max="11019" width="20.42578125" bestFit="1" customWidth="1"/>
    <col min="11020" max="11021" width="7.5703125" customWidth="1"/>
    <col min="11022" max="11022" width="8" customWidth="1"/>
    <col min="11024" max="11024" width="11.85546875" bestFit="1" customWidth="1"/>
    <col min="11257" max="11257" width="8.85546875" customWidth="1"/>
    <col min="11258" max="11258" width="0" hidden="1" customWidth="1"/>
    <col min="11259" max="11259" width="8.42578125" customWidth="1"/>
    <col min="11260" max="11261" width="4.140625" customWidth="1"/>
    <col min="11262" max="11262" width="20.42578125" customWidth="1"/>
    <col min="11263" max="11263" width="20.42578125" bestFit="1" customWidth="1"/>
    <col min="11264" max="11265" width="16.85546875" customWidth="1"/>
    <col min="11266" max="11266" width="17.5703125" customWidth="1"/>
    <col min="11267" max="11267" width="17.140625" customWidth="1"/>
    <col min="11268" max="11268" width="20.42578125" customWidth="1"/>
    <col min="11269" max="11269" width="16.85546875" customWidth="1"/>
    <col min="11270" max="11270" width="18.85546875" customWidth="1"/>
    <col min="11271" max="11271" width="15.140625" customWidth="1"/>
    <col min="11272" max="11274" width="18.85546875" customWidth="1"/>
    <col min="11275" max="11275" width="20.42578125" bestFit="1" customWidth="1"/>
    <col min="11276" max="11277" width="7.5703125" customWidth="1"/>
    <col min="11278" max="11278" width="8" customWidth="1"/>
    <col min="11280" max="11280" width="11.85546875" bestFit="1" customWidth="1"/>
    <col min="11513" max="11513" width="8.85546875" customWidth="1"/>
    <col min="11514" max="11514" width="0" hidden="1" customWidth="1"/>
    <col min="11515" max="11515" width="8.42578125" customWidth="1"/>
    <col min="11516" max="11517" width="4.140625" customWidth="1"/>
    <col min="11518" max="11518" width="20.42578125" customWidth="1"/>
    <col min="11519" max="11519" width="20.42578125" bestFit="1" customWidth="1"/>
    <col min="11520" max="11521" width="16.85546875" customWidth="1"/>
    <col min="11522" max="11522" width="17.5703125" customWidth="1"/>
    <col min="11523" max="11523" width="17.140625" customWidth="1"/>
    <col min="11524" max="11524" width="20.42578125" customWidth="1"/>
    <col min="11525" max="11525" width="16.85546875" customWidth="1"/>
    <col min="11526" max="11526" width="18.85546875" customWidth="1"/>
    <col min="11527" max="11527" width="15.140625" customWidth="1"/>
    <col min="11528" max="11530" width="18.85546875" customWidth="1"/>
    <col min="11531" max="11531" width="20.42578125" bestFit="1" customWidth="1"/>
    <col min="11532" max="11533" width="7.5703125" customWidth="1"/>
    <col min="11534" max="11534" width="8" customWidth="1"/>
    <col min="11536" max="11536" width="11.85546875" bestFit="1" customWidth="1"/>
    <col min="11769" max="11769" width="8.85546875" customWidth="1"/>
    <col min="11770" max="11770" width="0" hidden="1" customWidth="1"/>
    <col min="11771" max="11771" width="8.42578125" customWidth="1"/>
    <col min="11772" max="11773" width="4.140625" customWidth="1"/>
    <col min="11774" max="11774" width="20.42578125" customWidth="1"/>
    <col min="11775" max="11775" width="20.42578125" bestFit="1" customWidth="1"/>
    <col min="11776" max="11777" width="16.85546875" customWidth="1"/>
    <col min="11778" max="11778" width="17.5703125" customWidth="1"/>
    <col min="11779" max="11779" width="17.140625" customWidth="1"/>
    <col min="11780" max="11780" width="20.42578125" customWidth="1"/>
    <col min="11781" max="11781" width="16.85546875" customWidth="1"/>
    <col min="11782" max="11782" width="18.85546875" customWidth="1"/>
    <col min="11783" max="11783" width="15.140625" customWidth="1"/>
    <col min="11784" max="11786" width="18.85546875" customWidth="1"/>
    <col min="11787" max="11787" width="20.42578125" bestFit="1" customWidth="1"/>
    <col min="11788" max="11789" width="7.5703125" customWidth="1"/>
    <col min="11790" max="11790" width="8" customWidth="1"/>
    <col min="11792" max="11792" width="11.85546875" bestFit="1" customWidth="1"/>
    <col min="12025" max="12025" width="8.85546875" customWidth="1"/>
    <col min="12026" max="12026" width="0" hidden="1" customWidth="1"/>
    <col min="12027" max="12027" width="8.42578125" customWidth="1"/>
    <col min="12028" max="12029" width="4.140625" customWidth="1"/>
    <col min="12030" max="12030" width="20.42578125" customWidth="1"/>
    <col min="12031" max="12031" width="20.42578125" bestFit="1" customWidth="1"/>
    <col min="12032" max="12033" width="16.85546875" customWidth="1"/>
    <col min="12034" max="12034" width="17.5703125" customWidth="1"/>
    <col min="12035" max="12035" width="17.140625" customWidth="1"/>
    <col min="12036" max="12036" width="20.42578125" customWidth="1"/>
    <col min="12037" max="12037" width="16.85546875" customWidth="1"/>
    <col min="12038" max="12038" width="18.85546875" customWidth="1"/>
    <col min="12039" max="12039" width="15.140625" customWidth="1"/>
    <col min="12040" max="12042" width="18.85546875" customWidth="1"/>
    <col min="12043" max="12043" width="20.42578125" bestFit="1" customWidth="1"/>
    <col min="12044" max="12045" width="7.5703125" customWidth="1"/>
    <col min="12046" max="12046" width="8" customWidth="1"/>
    <col min="12048" max="12048" width="11.85546875" bestFit="1" customWidth="1"/>
    <col min="12281" max="12281" width="8.85546875" customWidth="1"/>
    <col min="12282" max="12282" width="0" hidden="1" customWidth="1"/>
    <col min="12283" max="12283" width="8.42578125" customWidth="1"/>
    <col min="12284" max="12285" width="4.140625" customWidth="1"/>
    <col min="12286" max="12286" width="20.42578125" customWidth="1"/>
    <col min="12287" max="12287" width="20.42578125" bestFit="1" customWidth="1"/>
    <col min="12288" max="12289" width="16.85546875" customWidth="1"/>
    <col min="12290" max="12290" width="17.5703125" customWidth="1"/>
    <col min="12291" max="12291" width="17.140625" customWidth="1"/>
    <col min="12292" max="12292" width="20.42578125" customWidth="1"/>
    <col min="12293" max="12293" width="16.85546875" customWidth="1"/>
    <col min="12294" max="12294" width="18.85546875" customWidth="1"/>
    <col min="12295" max="12295" width="15.140625" customWidth="1"/>
    <col min="12296" max="12298" width="18.85546875" customWidth="1"/>
    <col min="12299" max="12299" width="20.42578125" bestFit="1" customWidth="1"/>
    <col min="12300" max="12301" width="7.5703125" customWidth="1"/>
    <col min="12302" max="12302" width="8" customWidth="1"/>
    <col min="12304" max="12304" width="11.85546875" bestFit="1" customWidth="1"/>
    <col min="12537" max="12537" width="8.85546875" customWidth="1"/>
    <col min="12538" max="12538" width="0" hidden="1" customWidth="1"/>
    <col min="12539" max="12539" width="8.42578125" customWidth="1"/>
    <col min="12540" max="12541" width="4.140625" customWidth="1"/>
    <col min="12542" max="12542" width="20.42578125" customWidth="1"/>
    <col min="12543" max="12543" width="20.42578125" bestFit="1" customWidth="1"/>
    <col min="12544" max="12545" width="16.85546875" customWidth="1"/>
    <col min="12546" max="12546" width="17.5703125" customWidth="1"/>
    <col min="12547" max="12547" width="17.140625" customWidth="1"/>
    <col min="12548" max="12548" width="20.42578125" customWidth="1"/>
    <col min="12549" max="12549" width="16.85546875" customWidth="1"/>
    <col min="12550" max="12550" width="18.85546875" customWidth="1"/>
    <col min="12551" max="12551" width="15.140625" customWidth="1"/>
    <col min="12552" max="12554" width="18.85546875" customWidth="1"/>
    <col min="12555" max="12555" width="20.42578125" bestFit="1" customWidth="1"/>
    <col min="12556" max="12557" width="7.5703125" customWidth="1"/>
    <col min="12558" max="12558" width="8" customWidth="1"/>
    <col min="12560" max="12560" width="11.85546875" bestFit="1" customWidth="1"/>
    <col min="12793" max="12793" width="8.85546875" customWidth="1"/>
    <col min="12794" max="12794" width="0" hidden="1" customWidth="1"/>
    <col min="12795" max="12795" width="8.42578125" customWidth="1"/>
    <col min="12796" max="12797" width="4.140625" customWidth="1"/>
    <col min="12798" max="12798" width="20.42578125" customWidth="1"/>
    <col min="12799" max="12799" width="20.42578125" bestFit="1" customWidth="1"/>
    <col min="12800" max="12801" width="16.85546875" customWidth="1"/>
    <col min="12802" max="12802" width="17.5703125" customWidth="1"/>
    <col min="12803" max="12803" width="17.140625" customWidth="1"/>
    <col min="12804" max="12804" width="20.42578125" customWidth="1"/>
    <col min="12805" max="12805" width="16.85546875" customWidth="1"/>
    <col min="12806" max="12806" width="18.85546875" customWidth="1"/>
    <col min="12807" max="12807" width="15.140625" customWidth="1"/>
    <col min="12808" max="12810" width="18.85546875" customWidth="1"/>
    <col min="12811" max="12811" width="20.42578125" bestFit="1" customWidth="1"/>
    <col min="12812" max="12813" width="7.5703125" customWidth="1"/>
    <col min="12814" max="12814" width="8" customWidth="1"/>
    <col min="12816" max="12816" width="11.85546875" bestFit="1" customWidth="1"/>
    <col min="13049" max="13049" width="8.85546875" customWidth="1"/>
    <col min="13050" max="13050" width="0" hidden="1" customWidth="1"/>
    <col min="13051" max="13051" width="8.42578125" customWidth="1"/>
    <col min="13052" max="13053" width="4.140625" customWidth="1"/>
    <col min="13054" max="13054" width="20.42578125" customWidth="1"/>
    <col min="13055" max="13055" width="20.42578125" bestFit="1" customWidth="1"/>
    <col min="13056" max="13057" width="16.85546875" customWidth="1"/>
    <col min="13058" max="13058" width="17.5703125" customWidth="1"/>
    <col min="13059" max="13059" width="17.140625" customWidth="1"/>
    <col min="13060" max="13060" width="20.42578125" customWidth="1"/>
    <col min="13061" max="13061" width="16.85546875" customWidth="1"/>
    <col min="13062" max="13062" width="18.85546875" customWidth="1"/>
    <col min="13063" max="13063" width="15.140625" customWidth="1"/>
    <col min="13064" max="13066" width="18.85546875" customWidth="1"/>
    <col min="13067" max="13067" width="20.42578125" bestFit="1" customWidth="1"/>
    <col min="13068" max="13069" width="7.5703125" customWidth="1"/>
    <col min="13070" max="13070" width="8" customWidth="1"/>
    <col min="13072" max="13072" width="11.85546875" bestFit="1" customWidth="1"/>
    <col min="13305" max="13305" width="8.85546875" customWidth="1"/>
    <col min="13306" max="13306" width="0" hidden="1" customWidth="1"/>
    <col min="13307" max="13307" width="8.42578125" customWidth="1"/>
    <col min="13308" max="13309" width="4.140625" customWidth="1"/>
    <col min="13310" max="13310" width="20.42578125" customWidth="1"/>
    <col min="13311" max="13311" width="20.42578125" bestFit="1" customWidth="1"/>
    <col min="13312" max="13313" width="16.85546875" customWidth="1"/>
    <col min="13314" max="13314" width="17.5703125" customWidth="1"/>
    <col min="13315" max="13315" width="17.140625" customWidth="1"/>
    <col min="13316" max="13316" width="20.42578125" customWidth="1"/>
    <col min="13317" max="13317" width="16.85546875" customWidth="1"/>
    <col min="13318" max="13318" width="18.85546875" customWidth="1"/>
    <col min="13319" max="13319" width="15.140625" customWidth="1"/>
    <col min="13320" max="13322" width="18.85546875" customWidth="1"/>
    <col min="13323" max="13323" width="20.42578125" bestFit="1" customWidth="1"/>
    <col min="13324" max="13325" width="7.5703125" customWidth="1"/>
    <col min="13326" max="13326" width="8" customWidth="1"/>
    <col min="13328" max="13328" width="11.85546875" bestFit="1" customWidth="1"/>
    <col min="13561" max="13561" width="8.85546875" customWidth="1"/>
    <col min="13562" max="13562" width="0" hidden="1" customWidth="1"/>
    <col min="13563" max="13563" width="8.42578125" customWidth="1"/>
    <col min="13564" max="13565" width="4.140625" customWidth="1"/>
    <col min="13566" max="13566" width="20.42578125" customWidth="1"/>
    <col min="13567" max="13567" width="20.42578125" bestFit="1" customWidth="1"/>
    <col min="13568" max="13569" width="16.85546875" customWidth="1"/>
    <col min="13570" max="13570" width="17.5703125" customWidth="1"/>
    <col min="13571" max="13571" width="17.140625" customWidth="1"/>
    <col min="13572" max="13572" width="20.42578125" customWidth="1"/>
    <col min="13573" max="13573" width="16.85546875" customWidth="1"/>
    <col min="13574" max="13574" width="18.85546875" customWidth="1"/>
    <col min="13575" max="13575" width="15.140625" customWidth="1"/>
    <col min="13576" max="13578" width="18.85546875" customWidth="1"/>
    <col min="13579" max="13579" width="20.42578125" bestFit="1" customWidth="1"/>
    <col min="13580" max="13581" width="7.5703125" customWidth="1"/>
    <col min="13582" max="13582" width="8" customWidth="1"/>
    <col min="13584" max="13584" width="11.85546875" bestFit="1" customWidth="1"/>
    <col min="13817" max="13817" width="8.85546875" customWidth="1"/>
    <col min="13818" max="13818" width="0" hidden="1" customWidth="1"/>
    <col min="13819" max="13819" width="8.42578125" customWidth="1"/>
    <col min="13820" max="13821" width="4.140625" customWidth="1"/>
    <col min="13822" max="13822" width="20.42578125" customWidth="1"/>
    <col min="13823" max="13823" width="20.42578125" bestFit="1" customWidth="1"/>
    <col min="13824" max="13825" width="16.85546875" customWidth="1"/>
    <col min="13826" max="13826" width="17.5703125" customWidth="1"/>
    <col min="13827" max="13827" width="17.140625" customWidth="1"/>
    <col min="13828" max="13828" width="20.42578125" customWidth="1"/>
    <col min="13829" max="13829" width="16.85546875" customWidth="1"/>
    <col min="13830" max="13830" width="18.85546875" customWidth="1"/>
    <col min="13831" max="13831" width="15.140625" customWidth="1"/>
    <col min="13832" max="13834" width="18.85546875" customWidth="1"/>
    <col min="13835" max="13835" width="20.42578125" bestFit="1" customWidth="1"/>
    <col min="13836" max="13837" width="7.5703125" customWidth="1"/>
    <col min="13838" max="13838" width="8" customWidth="1"/>
    <col min="13840" max="13840" width="11.85546875" bestFit="1" customWidth="1"/>
    <col min="14073" max="14073" width="8.85546875" customWidth="1"/>
    <col min="14074" max="14074" width="0" hidden="1" customWidth="1"/>
    <col min="14075" max="14075" width="8.42578125" customWidth="1"/>
    <col min="14076" max="14077" width="4.140625" customWidth="1"/>
    <col min="14078" max="14078" width="20.42578125" customWidth="1"/>
    <col min="14079" max="14079" width="20.42578125" bestFit="1" customWidth="1"/>
    <col min="14080" max="14081" width="16.85546875" customWidth="1"/>
    <col min="14082" max="14082" width="17.5703125" customWidth="1"/>
    <col min="14083" max="14083" width="17.140625" customWidth="1"/>
    <col min="14084" max="14084" width="20.42578125" customWidth="1"/>
    <col min="14085" max="14085" width="16.85546875" customWidth="1"/>
    <col min="14086" max="14086" width="18.85546875" customWidth="1"/>
    <col min="14087" max="14087" width="15.140625" customWidth="1"/>
    <col min="14088" max="14090" width="18.85546875" customWidth="1"/>
    <col min="14091" max="14091" width="20.42578125" bestFit="1" customWidth="1"/>
    <col min="14092" max="14093" width="7.5703125" customWidth="1"/>
    <col min="14094" max="14094" width="8" customWidth="1"/>
    <col min="14096" max="14096" width="11.85546875" bestFit="1" customWidth="1"/>
    <col min="14329" max="14329" width="8.85546875" customWidth="1"/>
    <col min="14330" max="14330" width="0" hidden="1" customWidth="1"/>
    <col min="14331" max="14331" width="8.42578125" customWidth="1"/>
    <col min="14332" max="14333" width="4.140625" customWidth="1"/>
    <col min="14334" max="14334" width="20.42578125" customWidth="1"/>
    <col min="14335" max="14335" width="20.42578125" bestFit="1" customWidth="1"/>
    <col min="14336" max="14337" width="16.85546875" customWidth="1"/>
    <col min="14338" max="14338" width="17.5703125" customWidth="1"/>
    <col min="14339" max="14339" width="17.140625" customWidth="1"/>
    <col min="14340" max="14340" width="20.42578125" customWidth="1"/>
    <col min="14341" max="14341" width="16.85546875" customWidth="1"/>
    <col min="14342" max="14342" width="18.85546875" customWidth="1"/>
    <col min="14343" max="14343" width="15.140625" customWidth="1"/>
    <col min="14344" max="14346" width="18.85546875" customWidth="1"/>
    <col min="14347" max="14347" width="20.42578125" bestFit="1" customWidth="1"/>
    <col min="14348" max="14349" width="7.5703125" customWidth="1"/>
    <col min="14350" max="14350" width="8" customWidth="1"/>
    <col min="14352" max="14352" width="11.85546875" bestFit="1" customWidth="1"/>
    <col min="14585" max="14585" width="8.85546875" customWidth="1"/>
    <col min="14586" max="14586" width="0" hidden="1" customWidth="1"/>
    <col min="14587" max="14587" width="8.42578125" customWidth="1"/>
    <col min="14588" max="14589" width="4.140625" customWidth="1"/>
    <col min="14590" max="14590" width="20.42578125" customWidth="1"/>
    <col min="14591" max="14591" width="20.42578125" bestFit="1" customWidth="1"/>
    <col min="14592" max="14593" width="16.85546875" customWidth="1"/>
    <col min="14594" max="14594" width="17.5703125" customWidth="1"/>
    <col min="14595" max="14595" width="17.140625" customWidth="1"/>
    <col min="14596" max="14596" width="20.42578125" customWidth="1"/>
    <col min="14597" max="14597" width="16.85546875" customWidth="1"/>
    <col min="14598" max="14598" width="18.85546875" customWidth="1"/>
    <col min="14599" max="14599" width="15.140625" customWidth="1"/>
    <col min="14600" max="14602" width="18.85546875" customWidth="1"/>
    <col min="14603" max="14603" width="20.42578125" bestFit="1" customWidth="1"/>
    <col min="14604" max="14605" width="7.5703125" customWidth="1"/>
    <col min="14606" max="14606" width="8" customWidth="1"/>
    <col min="14608" max="14608" width="11.85546875" bestFit="1" customWidth="1"/>
    <col min="14841" max="14841" width="8.85546875" customWidth="1"/>
    <col min="14842" max="14842" width="0" hidden="1" customWidth="1"/>
    <col min="14843" max="14843" width="8.42578125" customWidth="1"/>
    <col min="14844" max="14845" width="4.140625" customWidth="1"/>
    <col min="14846" max="14846" width="20.42578125" customWidth="1"/>
    <col min="14847" max="14847" width="20.42578125" bestFit="1" customWidth="1"/>
    <col min="14848" max="14849" width="16.85546875" customWidth="1"/>
    <col min="14850" max="14850" width="17.5703125" customWidth="1"/>
    <col min="14851" max="14851" width="17.140625" customWidth="1"/>
    <col min="14852" max="14852" width="20.42578125" customWidth="1"/>
    <col min="14853" max="14853" width="16.85546875" customWidth="1"/>
    <col min="14854" max="14854" width="18.85546875" customWidth="1"/>
    <col min="14855" max="14855" width="15.140625" customWidth="1"/>
    <col min="14856" max="14858" width="18.85546875" customWidth="1"/>
    <col min="14859" max="14859" width="20.42578125" bestFit="1" customWidth="1"/>
    <col min="14860" max="14861" width="7.5703125" customWidth="1"/>
    <col min="14862" max="14862" width="8" customWidth="1"/>
    <col min="14864" max="14864" width="11.85546875" bestFit="1" customWidth="1"/>
    <col min="15097" max="15097" width="8.85546875" customWidth="1"/>
    <col min="15098" max="15098" width="0" hidden="1" customWidth="1"/>
    <col min="15099" max="15099" width="8.42578125" customWidth="1"/>
    <col min="15100" max="15101" width="4.140625" customWidth="1"/>
    <col min="15102" max="15102" width="20.42578125" customWidth="1"/>
    <col min="15103" max="15103" width="20.42578125" bestFit="1" customWidth="1"/>
    <col min="15104" max="15105" width="16.85546875" customWidth="1"/>
    <col min="15106" max="15106" width="17.5703125" customWidth="1"/>
    <col min="15107" max="15107" width="17.140625" customWidth="1"/>
    <col min="15108" max="15108" width="20.42578125" customWidth="1"/>
    <col min="15109" max="15109" width="16.85546875" customWidth="1"/>
    <col min="15110" max="15110" width="18.85546875" customWidth="1"/>
    <col min="15111" max="15111" width="15.140625" customWidth="1"/>
    <col min="15112" max="15114" width="18.85546875" customWidth="1"/>
    <col min="15115" max="15115" width="20.42578125" bestFit="1" customWidth="1"/>
    <col min="15116" max="15117" width="7.5703125" customWidth="1"/>
    <col min="15118" max="15118" width="8" customWidth="1"/>
    <col min="15120" max="15120" width="11.85546875" bestFit="1" customWidth="1"/>
    <col min="15353" max="15353" width="8.85546875" customWidth="1"/>
    <col min="15354" max="15354" width="0" hidden="1" customWidth="1"/>
    <col min="15355" max="15355" width="8.42578125" customWidth="1"/>
    <col min="15356" max="15357" width="4.140625" customWidth="1"/>
    <col min="15358" max="15358" width="20.42578125" customWidth="1"/>
    <col min="15359" max="15359" width="20.42578125" bestFit="1" customWidth="1"/>
    <col min="15360" max="15361" width="16.85546875" customWidth="1"/>
    <col min="15362" max="15362" width="17.5703125" customWidth="1"/>
    <col min="15363" max="15363" width="17.140625" customWidth="1"/>
    <col min="15364" max="15364" width="20.42578125" customWidth="1"/>
    <col min="15365" max="15365" width="16.85546875" customWidth="1"/>
    <col min="15366" max="15366" width="18.85546875" customWidth="1"/>
    <col min="15367" max="15367" width="15.140625" customWidth="1"/>
    <col min="15368" max="15370" width="18.85546875" customWidth="1"/>
    <col min="15371" max="15371" width="20.42578125" bestFit="1" customWidth="1"/>
    <col min="15372" max="15373" width="7.5703125" customWidth="1"/>
    <col min="15374" max="15374" width="8" customWidth="1"/>
    <col min="15376" max="15376" width="11.85546875" bestFit="1" customWidth="1"/>
    <col min="15609" max="15609" width="8.85546875" customWidth="1"/>
    <col min="15610" max="15610" width="0" hidden="1" customWidth="1"/>
    <col min="15611" max="15611" width="8.42578125" customWidth="1"/>
    <col min="15612" max="15613" width="4.140625" customWidth="1"/>
    <col min="15614" max="15614" width="20.42578125" customWidth="1"/>
    <col min="15615" max="15615" width="20.42578125" bestFit="1" customWidth="1"/>
    <col min="15616" max="15617" width="16.85546875" customWidth="1"/>
    <col min="15618" max="15618" width="17.5703125" customWidth="1"/>
    <col min="15619" max="15619" width="17.140625" customWidth="1"/>
    <col min="15620" max="15620" width="20.42578125" customWidth="1"/>
    <col min="15621" max="15621" width="16.85546875" customWidth="1"/>
    <col min="15622" max="15622" width="18.85546875" customWidth="1"/>
    <col min="15623" max="15623" width="15.140625" customWidth="1"/>
    <col min="15624" max="15626" width="18.85546875" customWidth="1"/>
    <col min="15627" max="15627" width="20.42578125" bestFit="1" customWidth="1"/>
    <col min="15628" max="15629" width="7.5703125" customWidth="1"/>
    <col min="15630" max="15630" width="8" customWidth="1"/>
    <col min="15632" max="15632" width="11.85546875" bestFit="1" customWidth="1"/>
    <col min="15865" max="15865" width="8.85546875" customWidth="1"/>
    <col min="15866" max="15866" width="0" hidden="1" customWidth="1"/>
    <col min="15867" max="15867" width="8.42578125" customWidth="1"/>
    <col min="15868" max="15869" width="4.140625" customWidth="1"/>
    <col min="15870" max="15870" width="20.42578125" customWidth="1"/>
    <col min="15871" max="15871" width="20.42578125" bestFit="1" customWidth="1"/>
    <col min="15872" max="15873" width="16.85546875" customWidth="1"/>
    <col min="15874" max="15874" width="17.5703125" customWidth="1"/>
    <col min="15875" max="15875" width="17.140625" customWidth="1"/>
    <col min="15876" max="15876" width="20.42578125" customWidth="1"/>
    <col min="15877" max="15877" width="16.85546875" customWidth="1"/>
    <col min="15878" max="15878" width="18.85546875" customWidth="1"/>
    <col min="15879" max="15879" width="15.140625" customWidth="1"/>
    <col min="15880" max="15882" width="18.85546875" customWidth="1"/>
    <col min="15883" max="15883" width="20.42578125" bestFit="1" customWidth="1"/>
    <col min="15884" max="15885" width="7.5703125" customWidth="1"/>
    <col min="15886" max="15886" width="8" customWidth="1"/>
    <col min="15888" max="15888" width="11.85546875" bestFit="1" customWidth="1"/>
    <col min="16121" max="16121" width="8.85546875" customWidth="1"/>
    <col min="16122" max="16122" width="0" hidden="1" customWidth="1"/>
    <col min="16123" max="16123" width="8.42578125" customWidth="1"/>
    <col min="16124" max="16125" width="4.140625" customWidth="1"/>
    <col min="16126" max="16126" width="20.42578125" customWidth="1"/>
    <col min="16127" max="16127" width="20.42578125" bestFit="1" customWidth="1"/>
    <col min="16128" max="16129" width="16.85546875" customWidth="1"/>
    <col min="16130" max="16130" width="17.5703125" customWidth="1"/>
    <col min="16131" max="16131" width="17.140625" customWidth="1"/>
    <col min="16132" max="16132" width="20.42578125" customWidth="1"/>
    <col min="16133" max="16133" width="16.85546875" customWidth="1"/>
    <col min="16134" max="16134" width="18.85546875" customWidth="1"/>
    <col min="16135" max="16135" width="15.140625" customWidth="1"/>
    <col min="16136" max="16138" width="18.85546875" customWidth="1"/>
    <col min="16139" max="16139" width="20.42578125" bestFit="1" customWidth="1"/>
    <col min="16140" max="16141" width="7.5703125" customWidth="1"/>
    <col min="16142" max="16142" width="8" customWidth="1"/>
    <col min="16144" max="16144" width="11.85546875" bestFit="1" customWidth="1"/>
  </cols>
  <sheetData>
    <row r="1" spans="1:30" x14ac:dyDescent="0.25">
      <c r="B1" s="1" t="s">
        <v>0</v>
      </c>
      <c r="D1" s="1"/>
      <c r="E1" s="1"/>
      <c r="J1" s="3"/>
      <c r="K1" s="3"/>
      <c r="L1" s="3"/>
    </row>
    <row r="2" spans="1:30" x14ac:dyDescent="0.25">
      <c r="B2" s="1" t="s">
        <v>1</v>
      </c>
      <c r="D2" s="1"/>
      <c r="E2" s="1"/>
      <c r="J2"/>
      <c r="S2" s="7"/>
      <c r="T2" s="8"/>
      <c r="U2" s="8"/>
    </row>
    <row r="3" spans="1:30" x14ac:dyDescent="0.25">
      <c r="B3" s="1" t="s">
        <v>2</v>
      </c>
      <c r="D3" s="1"/>
      <c r="E3" s="1"/>
      <c r="J3"/>
    </row>
    <row r="4" spans="1:30" x14ac:dyDescent="0.25">
      <c r="B4" s="1" t="s">
        <v>3</v>
      </c>
      <c r="J4"/>
    </row>
    <row r="5" spans="1:30" ht="18.75" x14ac:dyDescent="0.3">
      <c r="A5" s="42" t="s">
        <v>508</v>
      </c>
      <c r="B5" s="42"/>
      <c r="C5" s="42"/>
      <c r="D5" s="42"/>
      <c r="E5" s="42"/>
      <c r="F5" s="42"/>
      <c r="G5" s="42"/>
      <c r="H5" s="42"/>
      <c r="I5" s="42"/>
      <c r="J5" s="42"/>
      <c r="K5" s="42"/>
      <c r="L5" s="42"/>
      <c r="M5" s="42"/>
      <c r="N5" s="42"/>
      <c r="O5" s="42"/>
      <c r="P5" s="42"/>
      <c r="Q5" s="42"/>
      <c r="R5" s="42"/>
      <c r="S5" s="42"/>
      <c r="T5" s="42"/>
      <c r="U5" s="42"/>
      <c r="V5" s="42"/>
    </row>
    <row r="6" spans="1:30" ht="15.75" x14ac:dyDescent="0.25">
      <c r="A6" s="43" t="s">
        <v>4</v>
      </c>
      <c r="B6" s="43"/>
      <c r="C6" s="43"/>
      <c r="D6" s="43"/>
      <c r="E6" s="43"/>
      <c r="F6" s="43"/>
      <c r="G6" s="43"/>
      <c r="H6" s="43"/>
      <c r="I6" s="43"/>
      <c r="J6" s="43"/>
      <c r="K6" s="43"/>
      <c r="L6" s="43"/>
      <c r="M6" s="43"/>
      <c r="N6" s="43"/>
      <c r="O6" s="43"/>
      <c r="P6" s="43"/>
      <c r="Q6" s="43"/>
      <c r="R6" s="43"/>
      <c r="S6" s="43"/>
      <c r="T6" s="43"/>
      <c r="U6" s="43"/>
      <c r="V6" s="43"/>
    </row>
    <row r="7" spans="1:30" x14ac:dyDescent="0.25">
      <c r="A7" s="44" t="s">
        <v>5</v>
      </c>
      <c r="B7" s="44"/>
      <c r="C7" s="44"/>
      <c r="D7" s="44"/>
      <c r="E7" s="44"/>
      <c r="F7" s="44"/>
      <c r="G7" s="44"/>
      <c r="H7" s="44"/>
      <c r="I7" s="44"/>
      <c r="J7" s="44"/>
      <c r="K7" s="44"/>
      <c r="L7" s="44"/>
      <c r="M7" s="44"/>
      <c r="N7" s="44"/>
      <c r="O7" s="44"/>
      <c r="P7" s="44"/>
      <c r="Q7" s="44"/>
      <c r="R7" s="44"/>
      <c r="S7" s="44"/>
      <c r="T7" s="44"/>
      <c r="U7" s="44"/>
      <c r="V7" s="44"/>
    </row>
    <row r="8" spans="1:30" ht="15.75" thickBot="1" x14ac:dyDescent="0.3">
      <c r="A8" t="s">
        <v>6</v>
      </c>
      <c r="J8"/>
    </row>
    <row r="9" spans="1:30" ht="120" x14ac:dyDescent="0.25">
      <c r="A9" s="9" t="s">
        <v>7</v>
      </c>
      <c r="B9" s="10" t="s">
        <v>8</v>
      </c>
      <c r="C9" s="10" t="s">
        <v>9</v>
      </c>
      <c r="D9" s="10" t="s">
        <v>10</v>
      </c>
      <c r="E9" s="10" t="s">
        <v>11</v>
      </c>
      <c r="F9" s="10" t="s">
        <v>12</v>
      </c>
      <c r="G9" s="10" t="s">
        <v>13</v>
      </c>
      <c r="H9" s="10" t="s">
        <v>14</v>
      </c>
      <c r="I9" s="10" t="s">
        <v>15</v>
      </c>
      <c r="J9" s="10" t="s">
        <v>16</v>
      </c>
      <c r="K9" s="10" t="s">
        <v>17</v>
      </c>
      <c r="L9" s="10" t="s">
        <v>18</v>
      </c>
      <c r="M9" s="10" t="s">
        <v>19</v>
      </c>
      <c r="N9" s="10" t="s">
        <v>20</v>
      </c>
      <c r="O9" s="10" t="s">
        <v>21</v>
      </c>
      <c r="P9" s="10" t="s">
        <v>22</v>
      </c>
      <c r="Q9" s="10" t="s">
        <v>23</v>
      </c>
      <c r="R9" s="11" t="s">
        <v>24</v>
      </c>
      <c r="S9" s="10" t="s">
        <v>25</v>
      </c>
      <c r="T9" s="10" t="s">
        <v>26</v>
      </c>
      <c r="U9" s="10" t="s">
        <v>27</v>
      </c>
      <c r="V9" s="10" t="s">
        <v>28</v>
      </c>
      <c r="W9" s="10" t="s">
        <v>29</v>
      </c>
      <c r="X9" s="10" t="s">
        <v>30</v>
      </c>
      <c r="Y9" s="10" t="s">
        <v>31</v>
      </c>
      <c r="Z9" s="11" t="s">
        <v>32</v>
      </c>
      <c r="AA9" s="12" t="s">
        <v>33</v>
      </c>
      <c r="AB9" s="12" t="s">
        <v>34</v>
      </c>
      <c r="AC9" s="13" t="s">
        <v>35</v>
      </c>
      <c r="AD9" s="14"/>
    </row>
    <row r="10" spans="1:30" hidden="1" outlineLevel="4" x14ac:dyDescent="0.25">
      <c r="A10" s="15" t="s">
        <v>36</v>
      </c>
      <c r="B10" s="16" t="s">
        <v>37</v>
      </c>
      <c r="C10" s="16" t="s">
        <v>38</v>
      </c>
      <c r="D10" s="16" t="s">
        <v>39</v>
      </c>
      <c r="E10" s="16"/>
      <c r="F10" s="16" t="s">
        <v>40</v>
      </c>
      <c r="G10" s="16">
        <v>1111</v>
      </c>
      <c r="H10" s="16">
        <v>3480</v>
      </c>
      <c r="I10" s="17" t="s">
        <v>41</v>
      </c>
      <c r="J10" s="18">
        <v>3080171133</v>
      </c>
      <c r="K10" s="19">
        <v>3141227383</v>
      </c>
      <c r="L10" s="19">
        <v>0</v>
      </c>
      <c r="M10" s="19">
        <v>0</v>
      </c>
      <c r="N10" s="19">
        <v>-26959254</v>
      </c>
      <c r="O10" s="19">
        <v>0</v>
      </c>
      <c r="P10" s="19">
        <v>-9177617</v>
      </c>
      <c r="Q10" s="19">
        <v>3105090512</v>
      </c>
      <c r="R10" s="19">
        <v>0</v>
      </c>
      <c r="S10" s="19">
        <v>284013.33</v>
      </c>
      <c r="T10" s="19">
        <v>0</v>
      </c>
      <c r="U10" s="19">
        <v>2427667632.1500001</v>
      </c>
      <c r="V10" s="19">
        <v>2427667632.1500001</v>
      </c>
      <c r="W10" s="19">
        <v>677138866.51999998</v>
      </c>
      <c r="X10" s="19">
        <v>713275737.51999998</v>
      </c>
      <c r="Y10" s="19">
        <v>0</v>
      </c>
      <c r="Z10" s="19">
        <v>677138866.51999998</v>
      </c>
      <c r="AA10" s="20">
        <f t="shared" ref="AA10:AA25" si="0">U10/Q10</f>
        <v>0.78183473968568173</v>
      </c>
      <c r="AB10" s="20">
        <f t="shared" ref="AB10:AB25" si="1">(R10+S10+T10)/Q10</f>
        <v>9.1467005197560573E-5</v>
      </c>
      <c r="AC10" s="21">
        <f t="shared" ref="AC10:AC25" si="2">AA10+AB10</f>
        <v>0.78192620669087931</v>
      </c>
    </row>
    <row r="11" spans="1:30" hidden="1" outlineLevel="4" x14ac:dyDescent="0.25">
      <c r="A11" s="15" t="s">
        <v>36</v>
      </c>
      <c r="B11" s="16" t="s">
        <v>37</v>
      </c>
      <c r="C11" s="16" t="s">
        <v>38</v>
      </c>
      <c r="D11" s="16" t="s">
        <v>42</v>
      </c>
      <c r="E11" s="16"/>
      <c r="F11" s="16" t="s">
        <v>40</v>
      </c>
      <c r="G11" s="16">
        <v>1111</v>
      </c>
      <c r="H11" s="16">
        <v>3480</v>
      </c>
      <c r="I11" s="17" t="s">
        <v>43</v>
      </c>
      <c r="J11" s="18">
        <v>20001524</v>
      </c>
      <c r="K11" s="19">
        <v>20711696</v>
      </c>
      <c r="L11" s="19">
        <v>0</v>
      </c>
      <c r="M11" s="19">
        <v>0</v>
      </c>
      <c r="N11" s="19">
        <v>0</v>
      </c>
      <c r="O11" s="19">
        <v>0</v>
      </c>
      <c r="P11" s="19">
        <v>0</v>
      </c>
      <c r="Q11" s="19">
        <v>20711696</v>
      </c>
      <c r="R11" s="19">
        <v>0</v>
      </c>
      <c r="S11" s="19">
        <v>116583.33</v>
      </c>
      <c r="T11" s="19">
        <v>0</v>
      </c>
      <c r="U11" s="19">
        <v>12852540.01</v>
      </c>
      <c r="V11" s="19">
        <v>12852540.01</v>
      </c>
      <c r="W11" s="19">
        <v>7742572.6600000001</v>
      </c>
      <c r="X11" s="19">
        <v>7742572.6600000001</v>
      </c>
      <c r="Y11" s="19">
        <v>0</v>
      </c>
      <c r="Z11" s="19">
        <v>7742572.660000002</v>
      </c>
      <c r="AA11" s="20">
        <f t="shared" si="0"/>
        <v>0.62054502972619918</v>
      </c>
      <c r="AB11" s="20">
        <f t="shared" si="1"/>
        <v>5.6288644831403471E-3</v>
      </c>
      <c r="AC11" s="21">
        <f t="shared" si="2"/>
        <v>0.62617389420933955</v>
      </c>
    </row>
    <row r="12" spans="1:30" hidden="1" outlineLevel="4" x14ac:dyDescent="0.25">
      <c r="A12" s="15" t="s">
        <v>36</v>
      </c>
      <c r="B12" s="16" t="s">
        <v>37</v>
      </c>
      <c r="C12" s="16" t="s">
        <v>38</v>
      </c>
      <c r="D12" s="16" t="s">
        <v>44</v>
      </c>
      <c r="E12" s="16"/>
      <c r="F12" s="16" t="s">
        <v>40</v>
      </c>
      <c r="G12" s="16">
        <v>1111</v>
      </c>
      <c r="H12" s="16">
        <v>3480</v>
      </c>
      <c r="I12" s="17" t="s">
        <v>45</v>
      </c>
      <c r="J12" s="18">
        <v>34339716</v>
      </c>
      <c r="K12" s="19">
        <v>34339716</v>
      </c>
      <c r="L12" s="19">
        <v>0</v>
      </c>
      <c r="M12" s="19">
        <v>0</v>
      </c>
      <c r="N12" s="19">
        <v>0</v>
      </c>
      <c r="O12" s="19">
        <v>0</v>
      </c>
      <c r="P12" s="19">
        <v>0</v>
      </c>
      <c r="Q12" s="19">
        <v>34339716</v>
      </c>
      <c r="R12" s="19">
        <v>0</v>
      </c>
      <c r="S12" s="19">
        <v>0</v>
      </c>
      <c r="T12" s="19">
        <v>0</v>
      </c>
      <c r="U12" s="19">
        <v>19180110.780000001</v>
      </c>
      <c r="V12" s="19">
        <v>19180110.780000001</v>
      </c>
      <c r="W12" s="19">
        <v>15159605.220000001</v>
      </c>
      <c r="X12" s="19">
        <v>15159605.220000001</v>
      </c>
      <c r="Y12" s="19">
        <v>0</v>
      </c>
      <c r="Z12" s="19">
        <v>15159605.219999999</v>
      </c>
      <c r="AA12" s="20">
        <f t="shared" si="0"/>
        <v>0.55854016905672721</v>
      </c>
      <c r="AB12" s="20">
        <f t="shared" si="1"/>
        <v>0</v>
      </c>
      <c r="AC12" s="21">
        <f t="shared" si="2"/>
        <v>0.55854016905672721</v>
      </c>
    </row>
    <row r="13" spans="1:30" hidden="1" outlineLevel="4" x14ac:dyDescent="0.25">
      <c r="A13" s="15" t="s">
        <v>36</v>
      </c>
      <c r="B13" s="16" t="s">
        <v>37</v>
      </c>
      <c r="C13" s="16" t="s">
        <v>38</v>
      </c>
      <c r="D13" s="16" t="s">
        <v>46</v>
      </c>
      <c r="E13" s="16"/>
      <c r="F13" s="16" t="s">
        <v>40</v>
      </c>
      <c r="G13" s="16">
        <v>1111</v>
      </c>
      <c r="H13" s="16">
        <v>3480</v>
      </c>
      <c r="I13" s="17" t="s">
        <v>47</v>
      </c>
      <c r="J13" s="18">
        <v>53478720</v>
      </c>
      <c r="K13" s="19">
        <v>53478720</v>
      </c>
      <c r="L13" s="19">
        <v>0</v>
      </c>
      <c r="M13" s="19">
        <v>0</v>
      </c>
      <c r="N13" s="19">
        <v>0</v>
      </c>
      <c r="O13" s="19">
        <v>0</v>
      </c>
      <c r="P13" s="19">
        <v>-26285597.940000001</v>
      </c>
      <c r="Q13" s="19">
        <v>27193122.059999999</v>
      </c>
      <c r="R13" s="19">
        <v>0</v>
      </c>
      <c r="S13" s="19">
        <v>9364388.2200000007</v>
      </c>
      <c r="T13" s="19">
        <v>0</v>
      </c>
      <c r="U13" s="19">
        <v>17828733.84</v>
      </c>
      <c r="V13" s="19">
        <v>17828733.84</v>
      </c>
      <c r="W13" s="19">
        <v>0</v>
      </c>
      <c r="X13" s="19">
        <v>26285597.940000001</v>
      </c>
      <c r="Y13" s="19">
        <v>0</v>
      </c>
      <c r="Z13" s="19">
        <v>-3.7252902984619141E-9</v>
      </c>
      <c r="AA13" s="20">
        <f t="shared" si="0"/>
        <v>0.65563394304861222</v>
      </c>
      <c r="AB13" s="20">
        <f t="shared" si="1"/>
        <v>0.34436605695138783</v>
      </c>
      <c r="AC13" s="21">
        <f t="shared" si="2"/>
        <v>1</v>
      </c>
    </row>
    <row r="14" spans="1:30" hidden="1" outlineLevel="4" x14ac:dyDescent="0.25">
      <c r="A14" s="15" t="s">
        <v>36</v>
      </c>
      <c r="B14" s="16" t="s">
        <v>37</v>
      </c>
      <c r="C14" s="16" t="s">
        <v>38</v>
      </c>
      <c r="D14" s="16" t="s">
        <v>48</v>
      </c>
      <c r="E14" s="16"/>
      <c r="F14" s="16" t="s">
        <v>40</v>
      </c>
      <c r="G14" s="16">
        <v>1111</v>
      </c>
      <c r="H14" s="16">
        <v>3480</v>
      </c>
      <c r="I14" s="17" t="s">
        <v>49</v>
      </c>
      <c r="J14" s="18">
        <v>907483148</v>
      </c>
      <c r="K14" s="19">
        <v>923745154</v>
      </c>
      <c r="L14" s="19">
        <v>0</v>
      </c>
      <c r="M14" s="19">
        <v>0</v>
      </c>
      <c r="N14" s="19">
        <v>0</v>
      </c>
      <c r="O14" s="19">
        <v>0</v>
      </c>
      <c r="P14" s="19">
        <v>-4172940</v>
      </c>
      <c r="Q14" s="19">
        <v>919572214</v>
      </c>
      <c r="R14" s="19">
        <v>0</v>
      </c>
      <c r="S14" s="19">
        <v>81162.600000000006</v>
      </c>
      <c r="T14" s="19">
        <v>0</v>
      </c>
      <c r="U14" s="19">
        <v>720455963.61000001</v>
      </c>
      <c r="V14" s="19">
        <v>720455963.61000001</v>
      </c>
      <c r="W14" s="19">
        <v>199035087.78999999</v>
      </c>
      <c r="X14" s="19">
        <v>203208027.78999999</v>
      </c>
      <c r="Y14" s="19">
        <v>0</v>
      </c>
      <c r="Z14" s="19">
        <v>199035087.78999996</v>
      </c>
      <c r="AA14" s="20">
        <f t="shared" si="0"/>
        <v>0.78346860925269324</v>
      </c>
      <c r="AB14" s="20">
        <f t="shared" si="1"/>
        <v>8.8261257532951088E-5</v>
      </c>
      <c r="AC14" s="21">
        <f t="shared" si="2"/>
        <v>0.78355687051022616</v>
      </c>
    </row>
    <row r="15" spans="1:30" ht="30" hidden="1" outlineLevel="4" x14ac:dyDescent="0.25">
      <c r="A15" s="15" t="s">
        <v>36</v>
      </c>
      <c r="B15" s="16" t="s">
        <v>37</v>
      </c>
      <c r="C15" s="16" t="s">
        <v>38</v>
      </c>
      <c r="D15" s="16" t="s">
        <v>50</v>
      </c>
      <c r="E15" s="16"/>
      <c r="F15" s="16" t="s">
        <v>40</v>
      </c>
      <c r="G15" s="16">
        <v>1111</v>
      </c>
      <c r="H15" s="16">
        <v>3480</v>
      </c>
      <c r="I15" s="17" t="s">
        <v>51</v>
      </c>
      <c r="J15" s="18">
        <v>1701405320</v>
      </c>
      <c r="K15" s="19">
        <v>1731991894</v>
      </c>
      <c r="L15" s="19">
        <v>0</v>
      </c>
      <c r="M15" s="19">
        <v>0</v>
      </c>
      <c r="N15" s="19">
        <v>0</v>
      </c>
      <c r="O15" s="19">
        <v>0</v>
      </c>
      <c r="P15" s="19">
        <v>-38139492</v>
      </c>
      <c r="Q15" s="19">
        <v>1693852402</v>
      </c>
      <c r="R15" s="19">
        <v>0</v>
      </c>
      <c r="S15" s="19">
        <v>75779.17</v>
      </c>
      <c r="T15" s="19">
        <v>0</v>
      </c>
      <c r="U15" s="19">
        <v>1209534841.75</v>
      </c>
      <c r="V15" s="19">
        <v>1209534841.75</v>
      </c>
      <c r="W15" s="19">
        <v>484241781.07999998</v>
      </c>
      <c r="X15" s="19">
        <v>522381273.07999998</v>
      </c>
      <c r="Y15" s="19">
        <v>0</v>
      </c>
      <c r="Z15" s="19">
        <v>484241781.07999992</v>
      </c>
      <c r="AA15" s="20">
        <f t="shared" si="0"/>
        <v>0.71407333975608112</v>
      </c>
      <c r="AB15" s="20">
        <f t="shared" si="1"/>
        <v>4.4737764583575565E-5</v>
      </c>
      <c r="AC15" s="21">
        <f t="shared" si="2"/>
        <v>0.7141180775206647</v>
      </c>
    </row>
    <row r="16" spans="1:30" hidden="1" outlineLevel="4" x14ac:dyDescent="0.25">
      <c r="A16" s="15" t="s">
        <v>36</v>
      </c>
      <c r="B16" s="16" t="s">
        <v>37</v>
      </c>
      <c r="C16" s="16" t="s">
        <v>38</v>
      </c>
      <c r="D16" s="16" t="s">
        <v>52</v>
      </c>
      <c r="E16" s="16"/>
      <c r="F16" s="16">
        <v>280</v>
      </c>
      <c r="G16" s="16">
        <v>1111</v>
      </c>
      <c r="H16" s="16">
        <v>3480</v>
      </c>
      <c r="I16" s="17" t="s">
        <v>53</v>
      </c>
      <c r="J16" s="18">
        <v>561166727</v>
      </c>
      <c r="K16" s="19">
        <v>574880762</v>
      </c>
      <c r="L16" s="19">
        <v>0</v>
      </c>
      <c r="M16" s="19">
        <v>0</v>
      </c>
      <c r="N16" s="19">
        <v>-2245706</v>
      </c>
      <c r="O16" s="19">
        <v>0</v>
      </c>
      <c r="P16" s="19">
        <v>0</v>
      </c>
      <c r="Q16" s="19">
        <v>572635056</v>
      </c>
      <c r="R16" s="19">
        <v>0</v>
      </c>
      <c r="S16" s="19">
        <v>0</v>
      </c>
      <c r="T16" s="19">
        <v>0</v>
      </c>
      <c r="U16" s="19">
        <v>664462.74</v>
      </c>
      <c r="V16" s="19">
        <v>664462.74</v>
      </c>
      <c r="W16" s="19">
        <v>571970593.25999999</v>
      </c>
      <c r="X16" s="19">
        <v>574216299.25999999</v>
      </c>
      <c r="Y16" s="19">
        <v>0</v>
      </c>
      <c r="Z16" s="19">
        <v>571970593.25999999</v>
      </c>
      <c r="AA16" s="20">
        <f t="shared" si="0"/>
        <v>1.1603598715060155E-3</v>
      </c>
      <c r="AB16" s="20">
        <f t="shared" si="1"/>
        <v>0</v>
      </c>
      <c r="AC16" s="21">
        <f t="shared" si="2"/>
        <v>1.1603598715060155E-3</v>
      </c>
    </row>
    <row r="17" spans="1:29" hidden="1" outlineLevel="4" x14ac:dyDescent="0.25">
      <c r="A17" s="15" t="s">
        <v>36</v>
      </c>
      <c r="B17" s="16" t="s">
        <v>37</v>
      </c>
      <c r="C17" s="16" t="s">
        <v>38</v>
      </c>
      <c r="D17" s="16" t="s">
        <v>54</v>
      </c>
      <c r="E17" s="16"/>
      <c r="F17" s="16" t="s">
        <v>40</v>
      </c>
      <c r="G17" s="16">
        <v>1111</v>
      </c>
      <c r="H17" s="16">
        <v>3480</v>
      </c>
      <c r="I17" s="17" t="s">
        <v>55</v>
      </c>
      <c r="J17" s="18">
        <v>506209327</v>
      </c>
      <c r="K17" s="19">
        <v>506209327</v>
      </c>
      <c r="L17" s="19">
        <v>0</v>
      </c>
      <c r="M17" s="19">
        <v>0</v>
      </c>
      <c r="N17" s="19">
        <v>0</v>
      </c>
      <c r="O17" s="19">
        <v>0</v>
      </c>
      <c r="P17" s="19">
        <v>-6990947</v>
      </c>
      <c r="Q17" s="19">
        <v>499218380</v>
      </c>
      <c r="R17" s="19">
        <v>0</v>
      </c>
      <c r="S17" s="19">
        <v>3360272.87</v>
      </c>
      <c r="T17" s="19">
        <v>0</v>
      </c>
      <c r="U17" s="19">
        <v>461618819.26999998</v>
      </c>
      <c r="V17" s="19">
        <v>461618819.26999998</v>
      </c>
      <c r="W17" s="19">
        <v>34239287.859999999</v>
      </c>
      <c r="X17" s="19">
        <v>41230234.859999999</v>
      </c>
      <c r="Y17" s="19">
        <v>0</v>
      </c>
      <c r="Z17" s="19">
        <v>34239287.860000014</v>
      </c>
      <c r="AA17" s="20">
        <f t="shared" si="0"/>
        <v>0.92468314021210518</v>
      </c>
      <c r="AB17" s="20">
        <f t="shared" si="1"/>
        <v>6.7310680147633986E-3</v>
      </c>
      <c r="AC17" s="21">
        <f t="shared" si="2"/>
        <v>0.9314142082268686</v>
      </c>
    </row>
    <row r="18" spans="1:29" hidden="1" outlineLevel="4" x14ac:dyDescent="0.25">
      <c r="A18" s="15" t="s">
        <v>36</v>
      </c>
      <c r="B18" s="16" t="s">
        <v>37</v>
      </c>
      <c r="C18" s="16" t="s">
        <v>38</v>
      </c>
      <c r="D18" s="16" t="s">
        <v>56</v>
      </c>
      <c r="E18" s="16"/>
      <c r="F18" s="16" t="s">
        <v>40</v>
      </c>
      <c r="G18" s="16">
        <v>1111</v>
      </c>
      <c r="H18" s="16">
        <v>3480</v>
      </c>
      <c r="I18" s="17" t="s">
        <v>57</v>
      </c>
      <c r="J18" s="18">
        <v>393468018</v>
      </c>
      <c r="K18" s="19">
        <v>398748923</v>
      </c>
      <c r="L18" s="19">
        <v>0</v>
      </c>
      <c r="M18" s="19">
        <v>0</v>
      </c>
      <c r="N18" s="19">
        <v>0</v>
      </c>
      <c r="O18" s="19">
        <v>0</v>
      </c>
      <c r="P18" s="19">
        <v>-9976428</v>
      </c>
      <c r="Q18" s="19">
        <v>388772495</v>
      </c>
      <c r="R18" s="19">
        <v>0</v>
      </c>
      <c r="S18" s="19">
        <v>6819</v>
      </c>
      <c r="T18" s="19">
        <v>0</v>
      </c>
      <c r="U18" s="19">
        <v>265542021.02000001</v>
      </c>
      <c r="V18" s="19">
        <v>265542021.02000001</v>
      </c>
      <c r="W18" s="19">
        <v>123223654.98</v>
      </c>
      <c r="X18" s="19">
        <v>133200082.98</v>
      </c>
      <c r="Y18" s="19">
        <v>0</v>
      </c>
      <c r="Z18" s="19">
        <v>123223654.97999999</v>
      </c>
      <c r="AA18" s="20">
        <f t="shared" si="0"/>
        <v>0.68302676870183421</v>
      </c>
      <c r="AB18" s="20">
        <f t="shared" si="1"/>
        <v>1.753982107196138E-5</v>
      </c>
      <c r="AC18" s="21">
        <f t="shared" si="2"/>
        <v>0.68304430852290621</v>
      </c>
    </row>
    <row r="19" spans="1:29" ht="120" hidden="1" outlineLevel="4" x14ac:dyDescent="0.25">
      <c r="A19" s="15" t="s">
        <v>36</v>
      </c>
      <c r="B19" s="16" t="s">
        <v>37</v>
      </c>
      <c r="C19" s="16" t="s">
        <v>38</v>
      </c>
      <c r="D19" s="16" t="s">
        <v>58</v>
      </c>
      <c r="E19" s="16" t="s">
        <v>59</v>
      </c>
      <c r="F19" s="16" t="s">
        <v>40</v>
      </c>
      <c r="G19" s="16">
        <v>1112</v>
      </c>
      <c r="H19" s="16">
        <v>3480</v>
      </c>
      <c r="I19" s="17" t="s">
        <v>60</v>
      </c>
      <c r="J19" s="18">
        <v>622686278</v>
      </c>
      <c r="K19" s="19">
        <v>633310380</v>
      </c>
      <c r="L19" s="19">
        <v>0</v>
      </c>
      <c r="M19" s="19">
        <v>0</v>
      </c>
      <c r="N19" s="19">
        <v>-2493731</v>
      </c>
      <c r="O19" s="19">
        <v>0</v>
      </c>
      <c r="P19" s="19">
        <v>-5785141</v>
      </c>
      <c r="Q19" s="19">
        <v>625031508</v>
      </c>
      <c r="R19" s="19">
        <v>0</v>
      </c>
      <c r="S19" s="19">
        <v>148647274</v>
      </c>
      <c r="T19" s="19">
        <v>0</v>
      </c>
      <c r="U19" s="19">
        <v>476384234</v>
      </c>
      <c r="V19" s="19">
        <v>476384234</v>
      </c>
      <c r="W19" s="19">
        <v>0</v>
      </c>
      <c r="X19" s="19">
        <v>8278872</v>
      </c>
      <c r="Y19" s="19">
        <v>0</v>
      </c>
      <c r="Z19" s="19">
        <v>0</v>
      </c>
      <c r="AA19" s="20">
        <f t="shared" si="0"/>
        <v>0.76217635095605452</v>
      </c>
      <c r="AB19" s="20">
        <f t="shared" si="1"/>
        <v>0.23782364904394548</v>
      </c>
      <c r="AC19" s="21">
        <f t="shared" si="2"/>
        <v>1</v>
      </c>
    </row>
    <row r="20" spans="1:29" ht="60" hidden="1" outlineLevel="4" x14ac:dyDescent="0.25">
      <c r="A20" s="15" t="s">
        <v>36</v>
      </c>
      <c r="B20" s="16" t="s">
        <v>37</v>
      </c>
      <c r="C20" s="16" t="s">
        <v>38</v>
      </c>
      <c r="D20" s="16" t="s">
        <v>61</v>
      </c>
      <c r="E20" s="16" t="s">
        <v>59</v>
      </c>
      <c r="F20" s="16" t="s">
        <v>40</v>
      </c>
      <c r="G20" s="16">
        <v>1112</v>
      </c>
      <c r="H20" s="16">
        <v>3480</v>
      </c>
      <c r="I20" s="17" t="s">
        <v>62</v>
      </c>
      <c r="J20" s="18">
        <v>33658718</v>
      </c>
      <c r="K20" s="19">
        <v>34232994</v>
      </c>
      <c r="L20" s="19">
        <v>0</v>
      </c>
      <c r="M20" s="19">
        <v>0</v>
      </c>
      <c r="N20" s="19">
        <v>-134796</v>
      </c>
      <c r="O20" s="19">
        <v>0</v>
      </c>
      <c r="P20" s="19">
        <v>0</v>
      </c>
      <c r="Q20" s="19">
        <v>34098198</v>
      </c>
      <c r="R20" s="19">
        <v>0</v>
      </c>
      <c r="S20" s="19">
        <v>8333754</v>
      </c>
      <c r="T20" s="19">
        <v>0</v>
      </c>
      <c r="U20" s="19">
        <v>25764444</v>
      </c>
      <c r="V20" s="19">
        <v>25764444</v>
      </c>
      <c r="W20" s="19">
        <v>0</v>
      </c>
      <c r="X20" s="19">
        <v>134796</v>
      </c>
      <c r="Y20" s="19">
        <v>0</v>
      </c>
      <c r="Z20" s="19">
        <v>0</v>
      </c>
      <c r="AA20" s="20">
        <f t="shared" si="0"/>
        <v>0.75559547164339891</v>
      </c>
      <c r="AB20" s="20">
        <f t="shared" si="1"/>
        <v>0.24440452835660112</v>
      </c>
      <c r="AC20" s="21">
        <f t="shared" si="2"/>
        <v>1</v>
      </c>
    </row>
    <row r="21" spans="1:29" ht="120" hidden="1" outlineLevel="4" x14ac:dyDescent="0.25">
      <c r="A21" s="15" t="s">
        <v>36</v>
      </c>
      <c r="B21" s="16" t="s">
        <v>37</v>
      </c>
      <c r="C21" s="16" t="s">
        <v>38</v>
      </c>
      <c r="D21" s="16" t="s">
        <v>63</v>
      </c>
      <c r="E21" s="16" t="s">
        <v>59</v>
      </c>
      <c r="F21" s="16" t="s">
        <v>40</v>
      </c>
      <c r="G21" s="16">
        <v>1112</v>
      </c>
      <c r="H21" s="16">
        <v>3480</v>
      </c>
      <c r="I21" s="17" t="s">
        <v>64</v>
      </c>
      <c r="J21" s="18">
        <v>126637208</v>
      </c>
      <c r="K21" s="19">
        <v>126637208</v>
      </c>
      <c r="L21" s="19">
        <v>0</v>
      </c>
      <c r="M21" s="19">
        <v>0</v>
      </c>
      <c r="N21" s="19">
        <v>-506187</v>
      </c>
      <c r="O21" s="19">
        <v>0</v>
      </c>
      <c r="P21" s="19">
        <v>0</v>
      </c>
      <c r="Q21" s="19">
        <v>126131021</v>
      </c>
      <c r="R21" s="19">
        <v>0</v>
      </c>
      <c r="S21" s="19">
        <v>33371969</v>
      </c>
      <c r="T21" s="19">
        <v>0</v>
      </c>
      <c r="U21" s="19">
        <v>92759052</v>
      </c>
      <c r="V21" s="19">
        <v>92759052</v>
      </c>
      <c r="W21" s="19">
        <v>0</v>
      </c>
      <c r="X21" s="19">
        <v>506187</v>
      </c>
      <c r="Y21" s="19">
        <v>0</v>
      </c>
      <c r="Z21" s="19">
        <v>0</v>
      </c>
      <c r="AA21" s="20">
        <f t="shared" si="0"/>
        <v>0.73541822831989923</v>
      </c>
      <c r="AB21" s="20">
        <f t="shared" si="1"/>
        <v>0.26458177168010083</v>
      </c>
      <c r="AC21" s="21">
        <f t="shared" si="2"/>
        <v>1</v>
      </c>
    </row>
    <row r="22" spans="1:29" ht="90" hidden="1" outlineLevel="4" x14ac:dyDescent="0.25">
      <c r="A22" s="15" t="s">
        <v>36</v>
      </c>
      <c r="B22" s="16" t="s">
        <v>37</v>
      </c>
      <c r="C22" s="16" t="s">
        <v>38</v>
      </c>
      <c r="D22" s="16" t="s">
        <v>65</v>
      </c>
      <c r="E22" s="16" t="s">
        <v>59</v>
      </c>
      <c r="F22" s="16" t="s">
        <v>40</v>
      </c>
      <c r="G22" s="16">
        <v>1112</v>
      </c>
      <c r="H22" s="16">
        <v>3480</v>
      </c>
      <c r="I22" s="17" t="s">
        <v>66</v>
      </c>
      <c r="J22" s="18">
        <v>100976152</v>
      </c>
      <c r="K22" s="19">
        <v>200421807</v>
      </c>
      <c r="L22" s="19">
        <v>0</v>
      </c>
      <c r="M22" s="19">
        <v>0</v>
      </c>
      <c r="N22" s="19">
        <v>-808778</v>
      </c>
      <c r="O22" s="19">
        <v>0</v>
      </c>
      <c r="P22" s="19">
        <v>0</v>
      </c>
      <c r="Q22" s="19">
        <v>199613029</v>
      </c>
      <c r="R22" s="19">
        <v>0</v>
      </c>
      <c r="S22" s="19">
        <v>45431163</v>
      </c>
      <c r="T22" s="19">
        <v>0</v>
      </c>
      <c r="U22" s="19">
        <v>154181866</v>
      </c>
      <c r="V22" s="19">
        <v>154181866</v>
      </c>
      <c r="W22" s="19">
        <v>0</v>
      </c>
      <c r="X22" s="19">
        <v>808778</v>
      </c>
      <c r="Y22" s="19">
        <v>0</v>
      </c>
      <c r="Z22" s="19">
        <v>0</v>
      </c>
      <c r="AA22" s="20">
        <f t="shared" si="0"/>
        <v>0.77240381939196967</v>
      </c>
      <c r="AB22" s="20">
        <f t="shared" si="1"/>
        <v>0.22759618060803036</v>
      </c>
      <c r="AC22" s="21">
        <f t="shared" si="2"/>
        <v>1</v>
      </c>
    </row>
    <row r="23" spans="1:29" ht="90" hidden="1" outlineLevel="4" x14ac:dyDescent="0.25">
      <c r="A23" s="15" t="s">
        <v>36</v>
      </c>
      <c r="B23" s="16" t="s">
        <v>37</v>
      </c>
      <c r="C23" s="16" t="s">
        <v>38</v>
      </c>
      <c r="D23" s="16" t="s">
        <v>67</v>
      </c>
      <c r="E23" s="16" t="s">
        <v>59</v>
      </c>
      <c r="F23" s="16" t="s">
        <v>40</v>
      </c>
      <c r="G23" s="16">
        <v>1112</v>
      </c>
      <c r="H23" s="16">
        <v>3480</v>
      </c>
      <c r="I23" s="17" t="s">
        <v>68</v>
      </c>
      <c r="J23" s="18">
        <v>201952306</v>
      </c>
      <c r="K23" s="19">
        <v>105675133</v>
      </c>
      <c r="L23" s="19">
        <v>0</v>
      </c>
      <c r="M23" s="19">
        <v>0</v>
      </c>
      <c r="N23" s="19">
        <v>-404389</v>
      </c>
      <c r="O23" s="19">
        <v>0</v>
      </c>
      <c r="P23" s="19">
        <v>0</v>
      </c>
      <c r="Q23" s="19">
        <v>105270744</v>
      </c>
      <c r="R23" s="19">
        <v>0</v>
      </c>
      <c r="S23" s="19">
        <v>28046458</v>
      </c>
      <c r="T23" s="19">
        <v>0</v>
      </c>
      <c r="U23" s="19">
        <v>77224286</v>
      </c>
      <c r="V23" s="19">
        <v>77224286</v>
      </c>
      <c r="W23" s="19">
        <v>0</v>
      </c>
      <c r="X23" s="19">
        <v>404389</v>
      </c>
      <c r="Y23" s="19">
        <v>0</v>
      </c>
      <c r="Z23" s="19">
        <v>0</v>
      </c>
      <c r="AA23" s="20">
        <f t="shared" si="0"/>
        <v>0.73357784951154137</v>
      </c>
      <c r="AB23" s="20">
        <f t="shared" si="1"/>
        <v>0.26642215048845858</v>
      </c>
      <c r="AC23" s="21">
        <f t="shared" si="2"/>
        <v>1</v>
      </c>
    </row>
    <row r="24" spans="1:29" ht="60" hidden="1" outlineLevel="4" x14ac:dyDescent="0.25">
      <c r="A24" s="15" t="s">
        <v>36</v>
      </c>
      <c r="B24" s="16" t="s">
        <v>37</v>
      </c>
      <c r="C24" s="16" t="s">
        <v>38</v>
      </c>
      <c r="D24" s="16" t="s">
        <v>69</v>
      </c>
      <c r="E24" s="16" t="s">
        <v>59</v>
      </c>
      <c r="F24" s="16" t="s">
        <v>40</v>
      </c>
      <c r="G24" s="16">
        <v>1112</v>
      </c>
      <c r="H24" s="16">
        <v>3480</v>
      </c>
      <c r="I24" s="17" t="s">
        <v>70</v>
      </c>
      <c r="J24" s="18">
        <v>291573420</v>
      </c>
      <c r="K24" s="19">
        <v>297603316</v>
      </c>
      <c r="L24" s="19">
        <v>0</v>
      </c>
      <c r="M24" s="19">
        <v>0</v>
      </c>
      <c r="N24" s="19">
        <v>-1168926</v>
      </c>
      <c r="O24" s="19">
        <v>0</v>
      </c>
      <c r="P24" s="19">
        <v>-4057481</v>
      </c>
      <c r="Q24" s="19">
        <v>292376909</v>
      </c>
      <c r="R24" s="19">
        <v>0</v>
      </c>
      <c r="S24" s="19">
        <v>74783035.700000003</v>
      </c>
      <c r="T24" s="19">
        <v>0</v>
      </c>
      <c r="U24" s="19">
        <v>217593873.30000001</v>
      </c>
      <c r="V24" s="19">
        <v>217593873.30000001</v>
      </c>
      <c r="W24" s="19">
        <v>0</v>
      </c>
      <c r="X24" s="19">
        <v>5226407</v>
      </c>
      <c r="Y24" s="19">
        <v>0</v>
      </c>
      <c r="Z24" s="19">
        <v>0</v>
      </c>
      <c r="AA24" s="20">
        <f t="shared" si="0"/>
        <v>0.74422386516166372</v>
      </c>
      <c r="AB24" s="20">
        <f t="shared" si="1"/>
        <v>0.25577613483833639</v>
      </c>
      <c r="AC24" s="21">
        <f t="shared" si="2"/>
        <v>1</v>
      </c>
    </row>
    <row r="25" spans="1:29" hidden="1" outlineLevel="3" x14ac:dyDescent="0.25">
      <c r="A25" s="22"/>
      <c r="B25" s="23"/>
      <c r="C25" s="23" t="s">
        <v>71</v>
      </c>
      <c r="D25" s="23"/>
      <c r="E25" s="23"/>
      <c r="F25" s="23"/>
      <c r="G25" s="23"/>
      <c r="H25" s="23"/>
      <c r="I25" s="24"/>
      <c r="J25" s="25">
        <f t="shared" ref="J25:Z25" si="3">SUBTOTAL(9,J10:J24)</f>
        <v>8635207715</v>
      </c>
      <c r="K25" s="26">
        <f t="shared" si="3"/>
        <v>8783214413</v>
      </c>
      <c r="L25" s="26">
        <f t="shared" si="3"/>
        <v>0</v>
      </c>
      <c r="M25" s="26">
        <f t="shared" si="3"/>
        <v>0</v>
      </c>
      <c r="N25" s="26">
        <f t="shared" si="3"/>
        <v>-34721767</v>
      </c>
      <c r="O25" s="26">
        <f t="shared" si="3"/>
        <v>0</v>
      </c>
      <c r="P25" s="26">
        <f t="shared" si="3"/>
        <v>-104585643.94</v>
      </c>
      <c r="Q25" s="26">
        <f t="shared" si="3"/>
        <v>8643907002.0599995</v>
      </c>
      <c r="R25" s="26">
        <f t="shared" si="3"/>
        <v>0</v>
      </c>
      <c r="S25" s="26">
        <f t="shared" si="3"/>
        <v>351902672.21999997</v>
      </c>
      <c r="T25" s="26">
        <f t="shared" si="3"/>
        <v>0</v>
      </c>
      <c r="U25" s="26">
        <f t="shared" si="3"/>
        <v>6179252880.4700022</v>
      </c>
      <c r="V25" s="26">
        <f t="shared" si="3"/>
        <v>6179252880.4700022</v>
      </c>
      <c r="W25" s="26">
        <f t="shared" si="3"/>
        <v>2112751449.3699999</v>
      </c>
      <c r="X25" s="26">
        <f t="shared" si="3"/>
        <v>2252058860.3099999</v>
      </c>
      <c r="Y25" s="26">
        <f t="shared" si="3"/>
        <v>0</v>
      </c>
      <c r="Z25" s="26">
        <f t="shared" si="3"/>
        <v>2112751449.3699999</v>
      </c>
      <c r="AA25" s="27">
        <f t="shared" si="0"/>
        <v>0.71486804277248406</v>
      </c>
      <c r="AB25" s="27">
        <f t="shared" si="1"/>
        <v>4.0711066435135779E-2</v>
      </c>
      <c r="AC25" s="28">
        <f t="shared" si="2"/>
        <v>0.75557910920761984</v>
      </c>
    </row>
    <row r="26" spans="1:29" hidden="1" outlineLevel="4" x14ac:dyDescent="0.25">
      <c r="A26" s="15" t="s">
        <v>36</v>
      </c>
      <c r="B26" s="16" t="s">
        <v>37</v>
      </c>
      <c r="C26" s="16" t="s">
        <v>72</v>
      </c>
      <c r="D26" s="16" t="s">
        <v>73</v>
      </c>
      <c r="E26" s="16"/>
      <c r="F26" s="16" t="s">
        <v>40</v>
      </c>
      <c r="G26" s="16">
        <v>1120</v>
      </c>
      <c r="H26" s="16">
        <v>3480</v>
      </c>
      <c r="I26" s="17" t="s">
        <v>74</v>
      </c>
      <c r="J26" s="18">
        <v>22032000</v>
      </c>
      <c r="K26" s="19">
        <v>0</v>
      </c>
      <c r="L26" s="19">
        <v>0</v>
      </c>
      <c r="M26" s="19">
        <v>0</v>
      </c>
      <c r="N26" s="19">
        <v>0</v>
      </c>
      <c r="O26" s="19">
        <v>0</v>
      </c>
      <c r="P26" s="19">
        <v>0</v>
      </c>
      <c r="Q26" s="19">
        <v>0</v>
      </c>
      <c r="R26" s="19">
        <v>0</v>
      </c>
      <c r="S26" s="19">
        <v>0</v>
      </c>
      <c r="T26" s="19">
        <v>0</v>
      </c>
      <c r="U26" s="19">
        <v>0</v>
      </c>
      <c r="V26" s="19">
        <v>0</v>
      </c>
      <c r="W26" s="19">
        <v>0</v>
      </c>
      <c r="X26" s="19">
        <v>0</v>
      </c>
      <c r="Y26" s="19">
        <v>0</v>
      </c>
      <c r="Z26" s="19">
        <v>0</v>
      </c>
      <c r="AA26" s="20">
        <v>0</v>
      </c>
      <c r="AB26" s="20">
        <v>0</v>
      </c>
      <c r="AC26" s="21">
        <v>0</v>
      </c>
    </row>
    <row r="27" spans="1:29" hidden="1" outlineLevel="4" x14ac:dyDescent="0.25">
      <c r="A27" s="15" t="s">
        <v>36</v>
      </c>
      <c r="B27" s="16" t="s">
        <v>37</v>
      </c>
      <c r="C27" s="16" t="s">
        <v>72</v>
      </c>
      <c r="D27" s="16" t="s">
        <v>75</v>
      </c>
      <c r="E27" s="16"/>
      <c r="F27" s="16" t="s">
        <v>40</v>
      </c>
      <c r="G27" s="16">
        <v>1120</v>
      </c>
      <c r="H27" s="16">
        <v>3480</v>
      </c>
      <c r="I27" s="17" t="s">
        <v>76</v>
      </c>
      <c r="J27" s="18">
        <v>32789247</v>
      </c>
      <c r="K27" s="19">
        <v>58789247</v>
      </c>
      <c r="L27" s="19">
        <v>0</v>
      </c>
      <c r="M27" s="19">
        <v>0</v>
      </c>
      <c r="N27" s="19">
        <v>0</v>
      </c>
      <c r="O27" s="19">
        <v>0</v>
      </c>
      <c r="P27" s="19">
        <v>-20000000</v>
      </c>
      <c r="Q27" s="19">
        <v>38789247</v>
      </c>
      <c r="R27" s="19">
        <v>0</v>
      </c>
      <c r="S27" s="19">
        <v>27561434.989999998</v>
      </c>
      <c r="T27" s="19">
        <v>0</v>
      </c>
      <c r="U27" s="19">
        <v>2225455.9</v>
      </c>
      <c r="V27" s="19">
        <v>2132682.9</v>
      </c>
      <c r="W27" s="19">
        <v>4093560.78</v>
      </c>
      <c r="X27" s="19">
        <v>29002356.109999999</v>
      </c>
      <c r="Y27" s="19">
        <v>0</v>
      </c>
      <c r="Z27" s="19">
        <v>9002356.1100000013</v>
      </c>
      <c r="AA27" s="20">
        <f>U27/Q27</f>
        <v>5.7373011133729918E-2</v>
      </c>
      <c r="AB27" s="20">
        <f>(R27+S27+T27)/Q27</f>
        <v>0.71054318198030497</v>
      </c>
      <c r="AC27" s="21">
        <f>AA27+AB27</f>
        <v>0.76791619311403492</v>
      </c>
    </row>
    <row r="28" spans="1:29" hidden="1" outlineLevel="4" x14ac:dyDescent="0.25">
      <c r="A28" s="15" t="s">
        <v>36</v>
      </c>
      <c r="B28" s="16" t="s">
        <v>37</v>
      </c>
      <c r="C28" s="16" t="s">
        <v>72</v>
      </c>
      <c r="D28" s="16" t="s">
        <v>77</v>
      </c>
      <c r="E28" s="16"/>
      <c r="F28" s="16" t="s">
        <v>40</v>
      </c>
      <c r="G28" s="16">
        <v>1120</v>
      </c>
      <c r="H28" s="16">
        <v>3480</v>
      </c>
      <c r="I28" s="17" t="s">
        <v>78</v>
      </c>
      <c r="J28" s="18">
        <v>300000</v>
      </c>
      <c r="K28" s="19">
        <v>300000</v>
      </c>
      <c r="L28" s="19">
        <v>0</v>
      </c>
      <c r="M28" s="19">
        <v>0</v>
      </c>
      <c r="N28" s="19">
        <v>0</v>
      </c>
      <c r="O28" s="19">
        <v>0</v>
      </c>
      <c r="P28" s="19">
        <v>-146320</v>
      </c>
      <c r="Q28" s="19">
        <v>153680</v>
      </c>
      <c r="R28" s="19">
        <v>0</v>
      </c>
      <c r="S28" s="19">
        <v>0</v>
      </c>
      <c r="T28" s="19">
        <v>0</v>
      </c>
      <c r="U28" s="19">
        <v>153680</v>
      </c>
      <c r="V28" s="19">
        <v>153680</v>
      </c>
      <c r="W28" s="19">
        <v>0</v>
      </c>
      <c r="X28" s="19">
        <v>146320</v>
      </c>
      <c r="Y28" s="19">
        <v>0</v>
      </c>
      <c r="Z28" s="19">
        <v>0</v>
      </c>
      <c r="AA28" s="20">
        <f>U28/Q28</f>
        <v>1</v>
      </c>
      <c r="AB28" s="20">
        <f>(R28+S28+T28)/Q28</f>
        <v>0</v>
      </c>
      <c r="AC28" s="21">
        <f>AA28+AB28</f>
        <v>1</v>
      </c>
    </row>
    <row r="29" spans="1:29" hidden="1" outlineLevel="4" x14ac:dyDescent="0.25">
      <c r="A29" s="15" t="s">
        <v>36</v>
      </c>
      <c r="B29" s="16" t="s">
        <v>37</v>
      </c>
      <c r="C29" s="16" t="s">
        <v>72</v>
      </c>
      <c r="D29" s="16" t="s">
        <v>79</v>
      </c>
      <c r="E29" s="16"/>
      <c r="F29" s="16" t="s">
        <v>40</v>
      </c>
      <c r="G29" s="16">
        <v>1120</v>
      </c>
      <c r="H29" s="16">
        <v>3480</v>
      </c>
      <c r="I29" s="17" t="s">
        <v>80</v>
      </c>
      <c r="J29" s="18">
        <v>14009400</v>
      </c>
      <c r="K29" s="19">
        <v>21009400</v>
      </c>
      <c r="L29" s="19">
        <v>0</v>
      </c>
      <c r="M29" s="19">
        <v>0</v>
      </c>
      <c r="N29" s="19">
        <v>0</v>
      </c>
      <c r="O29" s="19">
        <v>0</v>
      </c>
      <c r="P29" s="19">
        <v>-13772735.26</v>
      </c>
      <c r="Q29" s="19">
        <v>7236664.7400000002</v>
      </c>
      <c r="R29" s="19">
        <v>0</v>
      </c>
      <c r="S29" s="19">
        <v>0</v>
      </c>
      <c r="T29" s="19">
        <v>0</v>
      </c>
      <c r="U29" s="19">
        <v>7236664.6399999997</v>
      </c>
      <c r="V29" s="19">
        <v>7236664.6399999997</v>
      </c>
      <c r="W29" s="19">
        <v>0.1</v>
      </c>
      <c r="X29" s="19">
        <v>13772735.359999999</v>
      </c>
      <c r="Y29" s="19">
        <v>0</v>
      </c>
      <c r="Z29" s="19">
        <v>0.10000000055879354</v>
      </c>
      <c r="AA29" s="20">
        <f>U29/Q29</f>
        <v>0.99999998618147945</v>
      </c>
      <c r="AB29" s="20">
        <f>(R29+S29+T29)/Q29</f>
        <v>0</v>
      </c>
      <c r="AC29" s="21">
        <f>AA29+AB29</f>
        <v>0.99999998618147945</v>
      </c>
    </row>
    <row r="30" spans="1:29" ht="30" hidden="1" outlineLevel="4" x14ac:dyDescent="0.25">
      <c r="A30" s="15" t="s">
        <v>36</v>
      </c>
      <c r="B30" s="16" t="s">
        <v>37</v>
      </c>
      <c r="C30" s="16" t="s">
        <v>72</v>
      </c>
      <c r="D30" s="16" t="s">
        <v>81</v>
      </c>
      <c r="E30" s="16"/>
      <c r="F30" s="16" t="s">
        <v>40</v>
      </c>
      <c r="G30" s="16">
        <v>1120</v>
      </c>
      <c r="H30" s="16">
        <v>3480</v>
      </c>
      <c r="I30" s="17" t="s">
        <v>82</v>
      </c>
      <c r="J30" s="18">
        <v>2349000</v>
      </c>
      <c r="K30" s="19">
        <v>2349000</v>
      </c>
      <c r="L30" s="19">
        <v>0</v>
      </c>
      <c r="M30" s="19">
        <v>0</v>
      </c>
      <c r="N30" s="19">
        <v>0</v>
      </c>
      <c r="O30" s="19">
        <v>0</v>
      </c>
      <c r="P30" s="19">
        <v>-747</v>
      </c>
      <c r="Q30" s="19">
        <v>2348253</v>
      </c>
      <c r="R30" s="19">
        <v>0</v>
      </c>
      <c r="S30" s="19">
        <v>0</v>
      </c>
      <c r="T30" s="19">
        <v>0</v>
      </c>
      <c r="U30" s="19">
        <v>2348253</v>
      </c>
      <c r="V30" s="19">
        <v>2348253</v>
      </c>
      <c r="W30" s="19">
        <v>0</v>
      </c>
      <c r="X30" s="19">
        <v>747</v>
      </c>
      <c r="Y30" s="19">
        <v>0</v>
      </c>
      <c r="Z30" s="19">
        <v>0</v>
      </c>
      <c r="AA30" s="20">
        <f>U30/Q30</f>
        <v>1</v>
      </c>
      <c r="AB30" s="20">
        <f>(R30+S30+T30)/Q30</f>
        <v>0</v>
      </c>
      <c r="AC30" s="21">
        <f>AA30+AB30</f>
        <v>1</v>
      </c>
    </row>
    <row r="31" spans="1:29" ht="75" hidden="1" outlineLevel="4" x14ac:dyDescent="0.25">
      <c r="A31" s="15" t="s">
        <v>36</v>
      </c>
      <c r="B31" s="16" t="s">
        <v>37</v>
      </c>
      <c r="C31" s="16" t="s">
        <v>72</v>
      </c>
      <c r="D31" s="16" t="s">
        <v>83</v>
      </c>
      <c r="E31" s="16"/>
      <c r="F31" s="16" t="s">
        <v>40</v>
      </c>
      <c r="G31" s="16">
        <v>1120</v>
      </c>
      <c r="H31" s="16">
        <v>3480</v>
      </c>
      <c r="I31" s="17" t="s">
        <v>84</v>
      </c>
      <c r="J31" s="18">
        <v>5000000</v>
      </c>
      <c r="K31" s="19">
        <v>5000000</v>
      </c>
      <c r="L31" s="19">
        <v>0</v>
      </c>
      <c r="M31" s="19">
        <v>0</v>
      </c>
      <c r="N31" s="19">
        <v>0</v>
      </c>
      <c r="O31" s="19">
        <v>0</v>
      </c>
      <c r="P31" s="19">
        <v>0</v>
      </c>
      <c r="Q31" s="19">
        <v>5000000</v>
      </c>
      <c r="R31" s="19">
        <v>0</v>
      </c>
      <c r="S31" s="19">
        <v>0</v>
      </c>
      <c r="T31" s="19">
        <v>0</v>
      </c>
      <c r="U31" s="19">
        <v>0</v>
      </c>
      <c r="V31" s="19">
        <v>0</v>
      </c>
      <c r="W31" s="19">
        <v>5000000</v>
      </c>
      <c r="X31" s="19">
        <v>5000000</v>
      </c>
      <c r="Y31" s="19">
        <v>0</v>
      </c>
      <c r="Z31" s="19">
        <v>5000000</v>
      </c>
      <c r="AA31" s="20">
        <f>U31/Q31</f>
        <v>0</v>
      </c>
      <c r="AB31" s="20">
        <f>(R31+S31+T31)/Q31</f>
        <v>0</v>
      </c>
      <c r="AC31" s="21">
        <f>AA31+AB31</f>
        <v>0</v>
      </c>
    </row>
    <row r="32" spans="1:29" ht="105" hidden="1" outlineLevel="4" x14ac:dyDescent="0.25">
      <c r="A32" s="15" t="s">
        <v>36</v>
      </c>
      <c r="B32" s="16" t="s">
        <v>37</v>
      </c>
      <c r="C32" s="16" t="s">
        <v>72</v>
      </c>
      <c r="D32" s="16" t="s">
        <v>85</v>
      </c>
      <c r="E32" s="16"/>
      <c r="F32" s="16" t="s">
        <v>40</v>
      </c>
      <c r="G32" s="16">
        <v>1120</v>
      </c>
      <c r="H32" s="16">
        <v>3480</v>
      </c>
      <c r="I32" s="17" t="s">
        <v>86</v>
      </c>
      <c r="J32" s="18">
        <v>33750000</v>
      </c>
      <c r="K32" s="19">
        <v>33750000</v>
      </c>
      <c r="L32" s="19">
        <v>0</v>
      </c>
      <c r="M32" s="19">
        <v>0</v>
      </c>
      <c r="N32" s="19">
        <v>0</v>
      </c>
      <c r="O32" s="19">
        <v>0</v>
      </c>
      <c r="P32" s="19">
        <v>-33750000</v>
      </c>
      <c r="Q32" s="19">
        <v>0</v>
      </c>
      <c r="R32" s="19">
        <v>0</v>
      </c>
      <c r="S32" s="19">
        <v>0</v>
      </c>
      <c r="T32" s="19">
        <v>0</v>
      </c>
      <c r="U32" s="19">
        <v>0</v>
      </c>
      <c r="V32" s="19">
        <v>0</v>
      </c>
      <c r="W32" s="19">
        <v>0</v>
      </c>
      <c r="X32" s="19">
        <v>33750000</v>
      </c>
      <c r="Y32" s="19">
        <v>0</v>
      </c>
      <c r="Z32" s="19">
        <v>0</v>
      </c>
      <c r="AA32" s="20">
        <v>0</v>
      </c>
      <c r="AB32" s="20">
        <v>0</v>
      </c>
      <c r="AC32" s="21">
        <v>0</v>
      </c>
    </row>
    <row r="33" spans="1:29" ht="45" hidden="1" outlineLevel="4" x14ac:dyDescent="0.25">
      <c r="A33" s="15" t="s">
        <v>36</v>
      </c>
      <c r="B33" s="16" t="s">
        <v>37</v>
      </c>
      <c r="C33" s="16" t="s">
        <v>72</v>
      </c>
      <c r="D33" s="16" t="s">
        <v>87</v>
      </c>
      <c r="E33" s="16"/>
      <c r="F33" s="16" t="s">
        <v>40</v>
      </c>
      <c r="G33" s="16">
        <v>1120</v>
      </c>
      <c r="H33" s="16">
        <v>3480</v>
      </c>
      <c r="I33" s="17" t="s">
        <v>88</v>
      </c>
      <c r="J33" s="18">
        <v>328500</v>
      </c>
      <c r="K33" s="19">
        <v>328500</v>
      </c>
      <c r="L33" s="19">
        <v>0</v>
      </c>
      <c r="M33" s="19">
        <v>0</v>
      </c>
      <c r="N33" s="19">
        <v>0</v>
      </c>
      <c r="O33" s="19">
        <v>0</v>
      </c>
      <c r="P33" s="19">
        <v>-328500</v>
      </c>
      <c r="Q33" s="19">
        <v>0</v>
      </c>
      <c r="R33" s="19">
        <v>0</v>
      </c>
      <c r="S33" s="19">
        <v>0</v>
      </c>
      <c r="T33" s="19">
        <v>0</v>
      </c>
      <c r="U33" s="19">
        <v>0</v>
      </c>
      <c r="V33" s="19">
        <v>0</v>
      </c>
      <c r="W33" s="19">
        <v>0</v>
      </c>
      <c r="X33" s="19">
        <v>328500</v>
      </c>
      <c r="Y33" s="19">
        <v>0</v>
      </c>
      <c r="Z33" s="19">
        <v>0</v>
      </c>
      <c r="AA33" s="20">
        <v>0</v>
      </c>
      <c r="AB33" s="20">
        <v>0</v>
      </c>
      <c r="AC33" s="21">
        <v>0</v>
      </c>
    </row>
    <row r="34" spans="1:29" hidden="1" outlineLevel="4" x14ac:dyDescent="0.25">
      <c r="A34" s="15" t="s">
        <v>36</v>
      </c>
      <c r="B34" s="16" t="s">
        <v>37</v>
      </c>
      <c r="C34" s="16" t="s">
        <v>72</v>
      </c>
      <c r="D34" s="16" t="s">
        <v>89</v>
      </c>
      <c r="E34" s="16"/>
      <c r="F34" s="16" t="s">
        <v>40</v>
      </c>
      <c r="G34" s="16">
        <v>1120</v>
      </c>
      <c r="H34" s="16">
        <v>3480</v>
      </c>
      <c r="I34" s="17" t="s">
        <v>90</v>
      </c>
      <c r="J34" s="18">
        <v>0</v>
      </c>
      <c r="K34" s="19">
        <v>2544716</v>
      </c>
      <c r="L34" s="19">
        <v>0</v>
      </c>
      <c r="M34" s="19">
        <v>0</v>
      </c>
      <c r="N34" s="19">
        <v>0</v>
      </c>
      <c r="O34" s="19">
        <v>0</v>
      </c>
      <c r="P34" s="19">
        <v>-1000000</v>
      </c>
      <c r="Q34" s="19">
        <v>1544716</v>
      </c>
      <c r="R34" s="19">
        <v>0</v>
      </c>
      <c r="S34" s="19">
        <v>419037</v>
      </c>
      <c r="T34" s="19">
        <v>0</v>
      </c>
      <c r="U34" s="19">
        <v>0</v>
      </c>
      <c r="V34" s="19">
        <v>0</v>
      </c>
      <c r="W34" s="19">
        <v>341893</v>
      </c>
      <c r="X34" s="19">
        <v>2125679</v>
      </c>
      <c r="Y34" s="19">
        <v>0</v>
      </c>
      <c r="Z34" s="19">
        <v>1125679</v>
      </c>
      <c r="AA34" s="20">
        <f t="shared" ref="AA34:AA45" si="4">U34/Q34</f>
        <v>0</v>
      </c>
      <c r="AB34" s="20">
        <f t="shared" ref="AB34:AB45" si="5">(R34+S34+T34)/Q34</f>
        <v>0.27127122396608827</v>
      </c>
      <c r="AC34" s="21">
        <f t="shared" ref="AC34:AC45" si="6">AA34+AB34</f>
        <v>0.27127122396608827</v>
      </c>
    </row>
    <row r="35" spans="1:29" hidden="1" outlineLevel="4" x14ac:dyDescent="0.25">
      <c r="A35" s="15" t="s">
        <v>36</v>
      </c>
      <c r="B35" s="16" t="s">
        <v>37</v>
      </c>
      <c r="C35" s="16" t="s">
        <v>72</v>
      </c>
      <c r="D35" s="16" t="s">
        <v>91</v>
      </c>
      <c r="E35" s="16"/>
      <c r="F35" s="16" t="s">
        <v>40</v>
      </c>
      <c r="G35" s="16">
        <v>1120</v>
      </c>
      <c r="H35" s="16">
        <v>3480</v>
      </c>
      <c r="I35" s="17" t="s">
        <v>92</v>
      </c>
      <c r="J35" s="18">
        <v>66460145</v>
      </c>
      <c r="K35" s="19">
        <v>30915429</v>
      </c>
      <c r="L35" s="19">
        <v>0</v>
      </c>
      <c r="M35" s="19">
        <v>0</v>
      </c>
      <c r="N35" s="19">
        <v>0</v>
      </c>
      <c r="O35" s="19">
        <v>0</v>
      </c>
      <c r="P35" s="19">
        <v>0</v>
      </c>
      <c r="Q35" s="19">
        <v>30915429</v>
      </c>
      <c r="R35" s="19">
        <v>0</v>
      </c>
      <c r="S35" s="19">
        <v>15010141</v>
      </c>
      <c r="T35" s="19">
        <v>0</v>
      </c>
      <c r="U35" s="19">
        <v>10980100</v>
      </c>
      <c r="V35" s="19">
        <v>10980100</v>
      </c>
      <c r="W35" s="19">
        <v>3222462.67</v>
      </c>
      <c r="X35" s="19">
        <v>4925188</v>
      </c>
      <c r="Y35" s="19">
        <v>0</v>
      </c>
      <c r="Z35" s="19">
        <v>4925188</v>
      </c>
      <c r="AA35" s="20">
        <f t="shared" si="4"/>
        <v>0.35516570059564756</v>
      </c>
      <c r="AB35" s="20">
        <f t="shared" si="5"/>
        <v>0.48552264954822394</v>
      </c>
      <c r="AC35" s="21">
        <f t="shared" si="6"/>
        <v>0.84068835014387155</v>
      </c>
    </row>
    <row r="36" spans="1:29" ht="90" hidden="1" outlineLevel="4" x14ac:dyDescent="0.25">
      <c r="A36" s="15" t="s">
        <v>36</v>
      </c>
      <c r="B36" s="16" t="s">
        <v>37</v>
      </c>
      <c r="C36" s="16" t="s">
        <v>72</v>
      </c>
      <c r="D36" s="16" t="s">
        <v>93</v>
      </c>
      <c r="E36" s="16"/>
      <c r="F36" s="16" t="s">
        <v>40</v>
      </c>
      <c r="G36" s="16">
        <v>1120</v>
      </c>
      <c r="H36" s="16">
        <v>3480</v>
      </c>
      <c r="I36" s="17" t="s">
        <v>94</v>
      </c>
      <c r="J36" s="18">
        <v>900000</v>
      </c>
      <c r="K36" s="19">
        <v>900000</v>
      </c>
      <c r="L36" s="19">
        <v>0</v>
      </c>
      <c r="M36" s="19">
        <v>0</v>
      </c>
      <c r="N36" s="19">
        <v>0</v>
      </c>
      <c r="O36" s="19">
        <v>0</v>
      </c>
      <c r="P36" s="19">
        <v>-585000</v>
      </c>
      <c r="Q36" s="19">
        <v>315000</v>
      </c>
      <c r="R36" s="19">
        <v>0</v>
      </c>
      <c r="S36" s="19">
        <v>0</v>
      </c>
      <c r="T36" s="19">
        <v>0</v>
      </c>
      <c r="U36" s="19">
        <v>0</v>
      </c>
      <c r="V36" s="19">
        <v>0</v>
      </c>
      <c r="W36" s="19">
        <v>315000</v>
      </c>
      <c r="X36" s="19">
        <v>900000</v>
      </c>
      <c r="Y36" s="19">
        <v>0</v>
      </c>
      <c r="Z36" s="19">
        <v>315000</v>
      </c>
      <c r="AA36" s="20">
        <f t="shared" si="4"/>
        <v>0</v>
      </c>
      <c r="AB36" s="20">
        <f t="shared" si="5"/>
        <v>0</v>
      </c>
      <c r="AC36" s="21">
        <f t="shared" si="6"/>
        <v>0</v>
      </c>
    </row>
    <row r="37" spans="1:29" ht="45" hidden="1" outlineLevel="4" x14ac:dyDescent="0.25">
      <c r="A37" s="15" t="s">
        <v>36</v>
      </c>
      <c r="B37" s="16" t="s">
        <v>37</v>
      </c>
      <c r="C37" s="16" t="s">
        <v>72</v>
      </c>
      <c r="D37" s="16" t="s">
        <v>95</v>
      </c>
      <c r="E37" s="16"/>
      <c r="F37" s="16" t="s">
        <v>40</v>
      </c>
      <c r="G37" s="16">
        <v>1120</v>
      </c>
      <c r="H37" s="16">
        <v>3480</v>
      </c>
      <c r="I37" s="17" t="s">
        <v>96</v>
      </c>
      <c r="J37" s="18">
        <v>57053700</v>
      </c>
      <c r="K37" s="19">
        <v>57053700</v>
      </c>
      <c r="L37" s="19">
        <v>0</v>
      </c>
      <c r="M37" s="19">
        <v>0</v>
      </c>
      <c r="N37" s="19">
        <v>0</v>
      </c>
      <c r="O37" s="19">
        <v>0</v>
      </c>
      <c r="P37" s="19">
        <v>0</v>
      </c>
      <c r="Q37" s="19">
        <v>57053700</v>
      </c>
      <c r="R37" s="19">
        <v>0</v>
      </c>
      <c r="S37" s="19">
        <v>0</v>
      </c>
      <c r="T37" s="19">
        <v>0</v>
      </c>
      <c r="U37" s="19">
        <v>17807112.68</v>
      </c>
      <c r="V37" s="19">
        <v>17807112.68</v>
      </c>
      <c r="W37" s="19">
        <v>37748861.990000002</v>
      </c>
      <c r="X37" s="19">
        <v>39246587.32</v>
      </c>
      <c r="Y37" s="19">
        <v>0</v>
      </c>
      <c r="Z37" s="19">
        <v>39246587.32</v>
      </c>
      <c r="AA37" s="20">
        <f t="shared" si="4"/>
        <v>0.31211144378015798</v>
      </c>
      <c r="AB37" s="20">
        <f t="shared" si="5"/>
        <v>0</v>
      </c>
      <c r="AC37" s="21">
        <f t="shared" si="6"/>
        <v>0.31211144378015798</v>
      </c>
    </row>
    <row r="38" spans="1:29" hidden="1" outlineLevel="3" x14ac:dyDescent="0.25">
      <c r="A38" s="22"/>
      <c r="B38" s="23"/>
      <c r="C38" s="23" t="s">
        <v>97</v>
      </c>
      <c r="D38" s="23"/>
      <c r="E38" s="23"/>
      <c r="F38" s="23"/>
      <c r="G38" s="23"/>
      <c r="H38" s="23"/>
      <c r="I38" s="24"/>
      <c r="J38" s="25">
        <f t="shared" ref="J38:Z38" si="7">SUBTOTAL(9,J26:J37)</f>
        <v>234971992</v>
      </c>
      <c r="K38" s="26">
        <f t="shared" si="7"/>
        <v>212939992</v>
      </c>
      <c r="L38" s="26">
        <f t="shared" si="7"/>
        <v>0</v>
      </c>
      <c r="M38" s="26">
        <f t="shared" si="7"/>
        <v>0</v>
      </c>
      <c r="N38" s="26">
        <f t="shared" si="7"/>
        <v>0</v>
      </c>
      <c r="O38" s="26">
        <f t="shared" si="7"/>
        <v>0</v>
      </c>
      <c r="P38" s="26">
        <f t="shared" si="7"/>
        <v>-69583302.25999999</v>
      </c>
      <c r="Q38" s="26">
        <f t="shared" si="7"/>
        <v>143356689.74000001</v>
      </c>
      <c r="R38" s="26">
        <f t="shared" si="7"/>
        <v>0</v>
      </c>
      <c r="S38" s="26">
        <f t="shared" si="7"/>
        <v>42990612.989999995</v>
      </c>
      <c r="T38" s="26">
        <f t="shared" si="7"/>
        <v>0</v>
      </c>
      <c r="U38" s="26">
        <f t="shared" si="7"/>
        <v>40751266.219999999</v>
      </c>
      <c r="V38" s="26">
        <f t="shared" si="7"/>
        <v>40658493.219999999</v>
      </c>
      <c r="W38" s="26">
        <f t="shared" si="7"/>
        <v>50721778.539999999</v>
      </c>
      <c r="X38" s="26">
        <f t="shared" si="7"/>
        <v>129198112.78999999</v>
      </c>
      <c r="Y38" s="26">
        <f t="shared" si="7"/>
        <v>0</v>
      </c>
      <c r="Z38" s="26">
        <f t="shared" si="7"/>
        <v>59614810.530000001</v>
      </c>
      <c r="AA38" s="27">
        <f t="shared" si="4"/>
        <v>0.28426483824304855</v>
      </c>
      <c r="AB38" s="27">
        <f t="shared" si="5"/>
        <v>0.29988564236500059</v>
      </c>
      <c r="AC38" s="28">
        <f t="shared" si="6"/>
        <v>0.58415048060804908</v>
      </c>
    </row>
    <row r="39" spans="1:29" ht="30" hidden="1" outlineLevel="4" x14ac:dyDescent="0.25">
      <c r="A39" s="15" t="s">
        <v>36</v>
      </c>
      <c r="B39" s="16" t="s">
        <v>37</v>
      </c>
      <c r="C39" s="16" t="s">
        <v>98</v>
      </c>
      <c r="D39" s="16" t="s">
        <v>99</v>
      </c>
      <c r="E39" s="16"/>
      <c r="F39" s="16" t="s">
        <v>40</v>
      </c>
      <c r="G39" s="16">
        <v>1120</v>
      </c>
      <c r="H39" s="16">
        <v>3480</v>
      </c>
      <c r="I39" s="17" t="s">
        <v>100</v>
      </c>
      <c r="J39" s="18">
        <v>722660</v>
      </c>
      <c r="K39" s="19">
        <v>722660</v>
      </c>
      <c r="L39" s="19">
        <v>0</v>
      </c>
      <c r="M39" s="19">
        <v>0</v>
      </c>
      <c r="N39" s="19">
        <v>0</v>
      </c>
      <c r="O39" s="19">
        <v>0</v>
      </c>
      <c r="P39" s="19">
        <v>-469729</v>
      </c>
      <c r="Q39" s="19">
        <v>252931</v>
      </c>
      <c r="R39" s="19">
        <v>0</v>
      </c>
      <c r="S39" s="19">
        <v>0</v>
      </c>
      <c r="T39" s="19">
        <v>0</v>
      </c>
      <c r="U39" s="19">
        <v>0</v>
      </c>
      <c r="V39" s="19">
        <v>0</v>
      </c>
      <c r="W39" s="19">
        <v>252931</v>
      </c>
      <c r="X39" s="19">
        <v>722660</v>
      </c>
      <c r="Y39" s="19">
        <v>0</v>
      </c>
      <c r="Z39" s="19">
        <v>252931</v>
      </c>
      <c r="AA39" s="20">
        <f t="shared" si="4"/>
        <v>0</v>
      </c>
      <c r="AB39" s="20">
        <f t="shared" si="5"/>
        <v>0</v>
      </c>
      <c r="AC39" s="21">
        <f t="shared" si="6"/>
        <v>0</v>
      </c>
    </row>
    <row r="40" spans="1:29" hidden="1" outlineLevel="4" x14ac:dyDescent="0.25">
      <c r="A40" s="15" t="s">
        <v>36</v>
      </c>
      <c r="B40" s="16" t="s">
        <v>37</v>
      </c>
      <c r="C40" s="16" t="s">
        <v>98</v>
      </c>
      <c r="D40" s="16" t="s">
        <v>101</v>
      </c>
      <c r="E40" s="16"/>
      <c r="F40" s="16" t="s">
        <v>40</v>
      </c>
      <c r="G40" s="16">
        <v>1120</v>
      </c>
      <c r="H40" s="16">
        <v>3480</v>
      </c>
      <c r="I40" s="17" t="s">
        <v>102</v>
      </c>
      <c r="J40" s="18">
        <v>162550</v>
      </c>
      <c r="K40" s="19">
        <v>162550</v>
      </c>
      <c r="L40" s="19">
        <v>1000000</v>
      </c>
      <c r="M40" s="19">
        <v>0</v>
      </c>
      <c r="N40" s="19">
        <v>0</v>
      </c>
      <c r="O40" s="19">
        <v>0</v>
      </c>
      <c r="P40" s="19">
        <v>-662550</v>
      </c>
      <c r="Q40" s="19">
        <v>500000</v>
      </c>
      <c r="R40" s="19">
        <v>0</v>
      </c>
      <c r="S40" s="19">
        <v>0</v>
      </c>
      <c r="T40" s="19">
        <v>0</v>
      </c>
      <c r="U40" s="19">
        <v>0</v>
      </c>
      <c r="V40" s="19">
        <v>0</v>
      </c>
      <c r="W40" s="19">
        <v>0</v>
      </c>
      <c r="X40" s="19">
        <v>162550</v>
      </c>
      <c r="Y40" s="19">
        <v>0</v>
      </c>
      <c r="Z40" s="19">
        <v>500000</v>
      </c>
      <c r="AA40" s="20">
        <f t="shared" si="4"/>
        <v>0</v>
      </c>
      <c r="AB40" s="20">
        <f t="shared" si="5"/>
        <v>0</v>
      </c>
      <c r="AC40" s="21">
        <f t="shared" si="6"/>
        <v>0</v>
      </c>
    </row>
    <row r="41" spans="1:29" hidden="1" outlineLevel="4" x14ac:dyDescent="0.25">
      <c r="A41" s="15" t="s">
        <v>36</v>
      </c>
      <c r="B41" s="16" t="s">
        <v>37</v>
      </c>
      <c r="C41" s="16" t="s">
        <v>98</v>
      </c>
      <c r="D41" s="16" t="s">
        <v>103</v>
      </c>
      <c r="E41" s="16"/>
      <c r="F41" s="16" t="s">
        <v>40</v>
      </c>
      <c r="G41" s="16">
        <v>1120</v>
      </c>
      <c r="H41" s="16">
        <v>3480</v>
      </c>
      <c r="I41" s="17" t="s">
        <v>104</v>
      </c>
      <c r="J41" s="18">
        <v>0</v>
      </c>
      <c r="K41" s="19">
        <v>275000</v>
      </c>
      <c r="L41" s="19">
        <v>0</v>
      </c>
      <c r="M41" s="19">
        <v>0</v>
      </c>
      <c r="N41" s="19">
        <v>0</v>
      </c>
      <c r="O41" s="19">
        <v>0</v>
      </c>
      <c r="P41" s="19">
        <v>0</v>
      </c>
      <c r="Q41" s="19">
        <v>275000</v>
      </c>
      <c r="R41" s="19">
        <v>0</v>
      </c>
      <c r="S41" s="19">
        <v>275000</v>
      </c>
      <c r="T41" s="19">
        <v>0</v>
      </c>
      <c r="U41" s="19">
        <v>0</v>
      </c>
      <c r="V41" s="19">
        <v>0</v>
      </c>
      <c r="W41" s="19">
        <v>0</v>
      </c>
      <c r="X41" s="19">
        <v>0</v>
      </c>
      <c r="Y41" s="19">
        <v>0</v>
      </c>
      <c r="Z41" s="19">
        <v>0</v>
      </c>
      <c r="AA41" s="20">
        <f t="shared" si="4"/>
        <v>0</v>
      </c>
      <c r="AB41" s="20">
        <f t="shared" si="5"/>
        <v>1</v>
      </c>
      <c r="AC41" s="21">
        <f t="shared" si="6"/>
        <v>1</v>
      </c>
    </row>
    <row r="42" spans="1:29" ht="30" hidden="1" outlineLevel="4" x14ac:dyDescent="0.25">
      <c r="A42" s="15" t="s">
        <v>36</v>
      </c>
      <c r="B42" s="16" t="s">
        <v>37</v>
      </c>
      <c r="C42" s="16" t="s">
        <v>98</v>
      </c>
      <c r="D42" s="16" t="s">
        <v>105</v>
      </c>
      <c r="E42" s="16"/>
      <c r="F42" s="16" t="s">
        <v>40</v>
      </c>
      <c r="G42" s="16">
        <v>1120</v>
      </c>
      <c r="H42" s="16">
        <v>3480</v>
      </c>
      <c r="I42" s="17" t="s">
        <v>106</v>
      </c>
      <c r="J42" s="18">
        <v>4143310</v>
      </c>
      <c r="K42" s="19">
        <v>4143310</v>
      </c>
      <c r="L42" s="19">
        <v>0</v>
      </c>
      <c r="M42" s="19">
        <v>0</v>
      </c>
      <c r="N42" s="19">
        <v>0</v>
      </c>
      <c r="O42" s="19">
        <v>0</v>
      </c>
      <c r="P42" s="19">
        <v>-2693151.5</v>
      </c>
      <c r="Q42" s="19">
        <v>1450158.5</v>
      </c>
      <c r="R42" s="19">
        <v>0</v>
      </c>
      <c r="S42" s="19">
        <v>0</v>
      </c>
      <c r="T42" s="19">
        <v>0</v>
      </c>
      <c r="U42" s="19">
        <v>0</v>
      </c>
      <c r="V42" s="19">
        <v>0</v>
      </c>
      <c r="W42" s="19">
        <v>1450158.5</v>
      </c>
      <c r="X42" s="19">
        <v>4143310</v>
      </c>
      <c r="Y42" s="19">
        <v>0</v>
      </c>
      <c r="Z42" s="19">
        <v>1450158.5</v>
      </c>
      <c r="AA42" s="20">
        <f t="shared" si="4"/>
        <v>0</v>
      </c>
      <c r="AB42" s="20">
        <f t="shared" si="5"/>
        <v>0</v>
      </c>
      <c r="AC42" s="21">
        <f t="shared" si="6"/>
        <v>0</v>
      </c>
    </row>
    <row r="43" spans="1:29" ht="30" hidden="1" outlineLevel="4" x14ac:dyDescent="0.25">
      <c r="A43" s="15" t="s">
        <v>36</v>
      </c>
      <c r="B43" s="16" t="s">
        <v>37</v>
      </c>
      <c r="C43" s="16" t="s">
        <v>98</v>
      </c>
      <c r="D43" s="16" t="s">
        <v>107</v>
      </c>
      <c r="E43" s="16"/>
      <c r="F43" s="16" t="s">
        <v>40</v>
      </c>
      <c r="G43" s="16">
        <v>1120</v>
      </c>
      <c r="H43" s="16">
        <v>3480</v>
      </c>
      <c r="I43" s="17" t="s">
        <v>108</v>
      </c>
      <c r="J43" s="18">
        <v>3117432</v>
      </c>
      <c r="K43" s="19">
        <v>3117432</v>
      </c>
      <c r="L43" s="19">
        <v>0</v>
      </c>
      <c r="M43" s="19">
        <v>0</v>
      </c>
      <c r="N43" s="19">
        <v>0</v>
      </c>
      <c r="O43" s="19">
        <v>0</v>
      </c>
      <c r="P43" s="19">
        <v>-928300.41</v>
      </c>
      <c r="Q43" s="19">
        <v>2189131.59</v>
      </c>
      <c r="R43" s="19">
        <v>0</v>
      </c>
      <c r="S43" s="19">
        <v>909258.57</v>
      </c>
      <c r="T43" s="19">
        <v>0</v>
      </c>
      <c r="U43" s="19">
        <v>1085173.82</v>
      </c>
      <c r="V43" s="19">
        <v>435245.76</v>
      </c>
      <c r="W43" s="19">
        <v>194699.2</v>
      </c>
      <c r="X43" s="19">
        <v>1122999.6100000001</v>
      </c>
      <c r="Y43" s="19">
        <v>0</v>
      </c>
      <c r="Z43" s="19">
        <v>194699.19999999995</v>
      </c>
      <c r="AA43" s="20">
        <f t="shared" si="4"/>
        <v>0.49570972569995214</v>
      </c>
      <c r="AB43" s="20">
        <f t="shared" si="5"/>
        <v>0.41535126264383221</v>
      </c>
      <c r="AC43" s="21">
        <f t="shared" si="6"/>
        <v>0.91106098834378435</v>
      </c>
    </row>
    <row r="44" spans="1:29" ht="30" hidden="1" outlineLevel="4" x14ac:dyDescent="0.25">
      <c r="A44" s="15" t="s">
        <v>36</v>
      </c>
      <c r="B44" s="16" t="s">
        <v>37</v>
      </c>
      <c r="C44" s="16" t="s">
        <v>98</v>
      </c>
      <c r="D44" s="16" t="s">
        <v>109</v>
      </c>
      <c r="E44" s="16"/>
      <c r="F44" s="16" t="s">
        <v>40</v>
      </c>
      <c r="G44" s="16">
        <v>1120</v>
      </c>
      <c r="H44" s="16">
        <v>3480</v>
      </c>
      <c r="I44" s="17" t="s">
        <v>110</v>
      </c>
      <c r="J44" s="18">
        <v>222000</v>
      </c>
      <c r="K44" s="19">
        <v>222000</v>
      </c>
      <c r="L44" s="19">
        <v>0</v>
      </c>
      <c r="M44" s="19">
        <v>0</v>
      </c>
      <c r="N44" s="19">
        <v>0</v>
      </c>
      <c r="O44" s="19">
        <v>0</v>
      </c>
      <c r="P44" s="19">
        <v>-144300</v>
      </c>
      <c r="Q44" s="19">
        <v>77700</v>
      </c>
      <c r="R44" s="19">
        <v>0</v>
      </c>
      <c r="S44" s="19">
        <v>0</v>
      </c>
      <c r="T44" s="19">
        <v>0</v>
      </c>
      <c r="U44" s="19">
        <v>0</v>
      </c>
      <c r="V44" s="19">
        <v>0</v>
      </c>
      <c r="W44" s="19">
        <v>77700</v>
      </c>
      <c r="X44" s="19">
        <v>222000</v>
      </c>
      <c r="Y44" s="19">
        <v>0</v>
      </c>
      <c r="Z44" s="19">
        <v>77700</v>
      </c>
      <c r="AA44" s="20">
        <f t="shared" si="4"/>
        <v>0</v>
      </c>
      <c r="AB44" s="20">
        <f t="shared" si="5"/>
        <v>0</v>
      </c>
      <c r="AC44" s="21">
        <f t="shared" si="6"/>
        <v>0</v>
      </c>
    </row>
    <row r="45" spans="1:29" ht="30" hidden="1" outlineLevel="4" x14ac:dyDescent="0.25">
      <c r="A45" s="15" t="s">
        <v>36</v>
      </c>
      <c r="B45" s="16" t="s">
        <v>37</v>
      </c>
      <c r="C45" s="16" t="s">
        <v>98</v>
      </c>
      <c r="D45" s="16" t="s">
        <v>111</v>
      </c>
      <c r="E45" s="16"/>
      <c r="F45" s="16" t="s">
        <v>40</v>
      </c>
      <c r="G45" s="16">
        <v>1120</v>
      </c>
      <c r="H45" s="16">
        <v>3480</v>
      </c>
      <c r="I45" s="17" t="s">
        <v>112</v>
      </c>
      <c r="J45" s="18">
        <v>16285474</v>
      </c>
      <c r="K45" s="19">
        <v>16010474</v>
      </c>
      <c r="L45" s="19">
        <v>0</v>
      </c>
      <c r="M45" s="19">
        <v>0</v>
      </c>
      <c r="N45" s="19">
        <v>0</v>
      </c>
      <c r="O45" s="19">
        <v>0</v>
      </c>
      <c r="P45" s="19">
        <v>-5208554.55</v>
      </c>
      <c r="Q45" s="19">
        <v>10801919.449999999</v>
      </c>
      <c r="R45" s="19">
        <v>0</v>
      </c>
      <c r="S45" s="19">
        <v>805028.35</v>
      </c>
      <c r="T45" s="19">
        <v>0</v>
      </c>
      <c r="U45" s="19">
        <v>9674219.5099999998</v>
      </c>
      <c r="V45" s="19">
        <v>9674219.5099999998</v>
      </c>
      <c r="W45" s="19">
        <v>107565.29</v>
      </c>
      <c r="X45" s="19">
        <v>5531226.1399999997</v>
      </c>
      <c r="Y45" s="19">
        <v>0</v>
      </c>
      <c r="Z45" s="19">
        <v>322671.58999999985</v>
      </c>
      <c r="AA45" s="20">
        <f t="shared" si="4"/>
        <v>0.89560189323574346</v>
      </c>
      <c r="AB45" s="20">
        <f t="shared" si="5"/>
        <v>7.4526416691618635E-2</v>
      </c>
      <c r="AC45" s="21">
        <f t="shared" si="6"/>
        <v>0.9701283099273621</v>
      </c>
    </row>
    <row r="46" spans="1:29" hidden="1" outlineLevel="4" x14ac:dyDescent="0.25">
      <c r="A46" s="15" t="s">
        <v>36</v>
      </c>
      <c r="B46" s="16" t="s">
        <v>37</v>
      </c>
      <c r="C46" s="16" t="s">
        <v>98</v>
      </c>
      <c r="D46" s="16" t="s">
        <v>113</v>
      </c>
      <c r="E46" s="16"/>
      <c r="F46" s="16" t="s">
        <v>40</v>
      </c>
      <c r="G46" s="16">
        <v>1120</v>
      </c>
      <c r="H46" s="16">
        <v>3480</v>
      </c>
      <c r="I46" s="17" t="s">
        <v>114</v>
      </c>
      <c r="J46" s="18">
        <v>4154668</v>
      </c>
      <c r="K46" s="19">
        <v>4154668</v>
      </c>
      <c r="L46" s="19">
        <v>0</v>
      </c>
      <c r="M46" s="19">
        <v>0</v>
      </c>
      <c r="N46" s="19">
        <v>0</v>
      </c>
      <c r="O46" s="19">
        <v>0</v>
      </c>
      <c r="P46" s="19">
        <v>-4154668</v>
      </c>
      <c r="Q46" s="19">
        <v>0</v>
      </c>
      <c r="R46" s="19">
        <v>0</v>
      </c>
      <c r="S46" s="19">
        <v>0</v>
      </c>
      <c r="T46" s="19">
        <v>0</v>
      </c>
      <c r="U46" s="19">
        <v>0</v>
      </c>
      <c r="V46" s="19">
        <v>0</v>
      </c>
      <c r="W46" s="19">
        <v>0</v>
      </c>
      <c r="X46" s="19">
        <v>4154668</v>
      </c>
      <c r="Y46" s="19">
        <v>0</v>
      </c>
      <c r="Z46" s="19">
        <v>0</v>
      </c>
      <c r="AA46" s="20">
        <v>0</v>
      </c>
      <c r="AB46" s="20">
        <v>0</v>
      </c>
      <c r="AC46" s="21">
        <v>0</v>
      </c>
    </row>
    <row r="47" spans="1:29" hidden="1" outlineLevel="3" x14ac:dyDescent="0.25">
      <c r="A47" s="22"/>
      <c r="B47" s="23"/>
      <c r="C47" s="23" t="s">
        <v>115</v>
      </c>
      <c r="D47" s="23"/>
      <c r="E47" s="23"/>
      <c r="F47" s="23"/>
      <c r="G47" s="23"/>
      <c r="H47" s="23"/>
      <c r="I47" s="24"/>
      <c r="J47" s="25">
        <f t="shared" ref="J47:Z47" si="8">SUBTOTAL(9,J39:J46)</f>
        <v>28808094</v>
      </c>
      <c r="K47" s="26">
        <f t="shared" si="8"/>
        <v>28808094</v>
      </c>
      <c r="L47" s="26">
        <f t="shared" si="8"/>
        <v>1000000</v>
      </c>
      <c r="M47" s="26">
        <f t="shared" si="8"/>
        <v>0</v>
      </c>
      <c r="N47" s="26">
        <f t="shared" si="8"/>
        <v>0</v>
      </c>
      <c r="O47" s="26">
        <f t="shared" si="8"/>
        <v>0</v>
      </c>
      <c r="P47" s="26">
        <f t="shared" si="8"/>
        <v>-14261253.460000001</v>
      </c>
      <c r="Q47" s="26">
        <f t="shared" si="8"/>
        <v>15546840.539999999</v>
      </c>
      <c r="R47" s="26">
        <f t="shared" si="8"/>
        <v>0</v>
      </c>
      <c r="S47" s="26">
        <f t="shared" si="8"/>
        <v>1989286.92</v>
      </c>
      <c r="T47" s="26">
        <f t="shared" si="8"/>
        <v>0</v>
      </c>
      <c r="U47" s="26">
        <f t="shared" si="8"/>
        <v>10759393.33</v>
      </c>
      <c r="V47" s="26">
        <f t="shared" si="8"/>
        <v>10109465.27</v>
      </c>
      <c r="W47" s="26">
        <f t="shared" si="8"/>
        <v>2083053.99</v>
      </c>
      <c r="X47" s="26">
        <f t="shared" si="8"/>
        <v>16059413.75</v>
      </c>
      <c r="Y47" s="26">
        <f t="shared" si="8"/>
        <v>0</v>
      </c>
      <c r="Z47" s="26">
        <f t="shared" si="8"/>
        <v>2798160.29</v>
      </c>
      <c r="AA47" s="27">
        <f>U47/Q47</f>
        <v>0.69206301449593444</v>
      </c>
      <c r="AB47" s="27">
        <f>(R47+S47+T47)/Q47</f>
        <v>0.12795441716159778</v>
      </c>
      <c r="AC47" s="28">
        <f>AA47+AB47</f>
        <v>0.82001743165753216</v>
      </c>
    </row>
    <row r="48" spans="1:29" hidden="1" outlineLevel="4" x14ac:dyDescent="0.25">
      <c r="A48" s="15" t="s">
        <v>36</v>
      </c>
      <c r="B48" s="16" t="s">
        <v>37</v>
      </c>
      <c r="C48" s="16" t="s">
        <v>116</v>
      </c>
      <c r="D48" s="16" t="s">
        <v>117</v>
      </c>
      <c r="E48" s="16"/>
      <c r="F48" s="16">
        <v>280</v>
      </c>
      <c r="G48" s="16">
        <v>2210</v>
      </c>
      <c r="H48" s="16">
        <v>3480</v>
      </c>
      <c r="I48" s="17" t="s">
        <v>118</v>
      </c>
      <c r="J48" s="18">
        <v>5417406</v>
      </c>
      <c r="K48" s="19">
        <v>5417406</v>
      </c>
      <c r="L48" s="19">
        <v>0</v>
      </c>
      <c r="M48" s="19">
        <v>0</v>
      </c>
      <c r="N48" s="19">
        <v>0</v>
      </c>
      <c r="O48" s="19">
        <v>0</v>
      </c>
      <c r="P48" s="19">
        <v>-5417406</v>
      </c>
      <c r="Q48" s="19">
        <v>0</v>
      </c>
      <c r="R48" s="19">
        <v>0</v>
      </c>
      <c r="S48" s="19">
        <v>0</v>
      </c>
      <c r="T48" s="19">
        <v>0</v>
      </c>
      <c r="U48" s="19">
        <v>0</v>
      </c>
      <c r="V48" s="19">
        <v>0</v>
      </c>
      <c r="W48" s="19">
        <v>0</v>
      </c>
      <c r="X48" s="19">
        <v>5417406</v>
      </c>
      <c r="Y48" s="19">
        <v>0</v>
      </c>
      <c r="Z48" s="19">
        <v>0</v>
      </c>
      <c r="AA48" s="20">
        <v>0</v>
      </c>
      <c r="AB48" s="20">
        <v>0</v>
      </c>
      <c r="AC48" s="21">
        <v>0</v>
      </c>
    </row>
    <row r="49" spans="1:29" hidden="1" outlineLevel="4" x14ac:dyDescent="0.25">
      <c r="A49" s="15" t="s">
        <v>36</v>
      </c>
      <c r="B49" s="16" t="s">
        <v>37</v>
      </c>
      <c r="C49" s="16" t="s">
        <v>116</v>
      </c>
      <c r="D49" s="16" t="s">
        <v>119</v>
      </c>
      <c r="E49" s="16"/>
      <c r="F49" s="16">
        <v>280</v>
      </c>
      <c r="G49" s="16">
        <v>2210</v>
      </c>
      <c r="H49" s="16">
        <v>3480</v>
      </c>
      <c r="I49" s="17" t="s">
        <v>120</v>
      </c>
      <c r="J49" s="18">
        <v>25676833</v>
      </c>
      <c r="K49" s="19">
        <v>25676833</v>
      </c>
      <c r="L49" s="19">
        <v>0</v>
      </c>
      <c r="M49" s="19">
        <v>0</v>
      </c>
      <c r="N49" s="19">
        <v>0</v>
      </c>
      <c r="O49" s="19">
        <v>0</v>
      </c>
      <c r="P49" s="19">
        <v>-24176833</v>
      </c>
      <c r="Q49" s="19">
        <v>1500000</v>
      </c>
      <c r="R49" s="19">
        <v>1001312.08</v>
      </c>
      <c r="S49" s="19">
        <v>0</v>
      </c>
      <c r="T49" s="19">
        <v>0</v>
      </c>
      <c r="U49" s="19">
        <v>0</v>
      </c>
      <c r="V49" s="19">
        <v>0</v>
      </c>
      <c r="W49" s="19">
        <v>498687.92</v>
      </c>
      <c r="X49" s="19">
        <v>24675520.920000002</v>
      </c>
      <c r="Y49" s="19">
        <v>0</v>
      </c>
      <c r="Z49" s="19">
        <v>498687.92000000004</v>
      </c>
      <c r="AA49" s="20">
        <f>U49/Q49</f>
        <v>0</v>
      </c>
      <c r="AB49" s="20">
        <f>(R49+S49+T49)/Q49</f>
        <v>0.66754138666666663</v>
      </c>
      <c r="AC49" s="21">
        <f>AA49+AB49</f>
        <v>0.66754138666666663</v>
      </c>
    </row>
    <row r="50" spans="1:29" ht="30" hidden="1" outlineLevel="4" x14ac:dyDescent="0.25">
      <c r="A50" s="15" t="s">
        <v>36</v>
      </c>
      <c r="B50" s="16" t="s">
        <v>37</v>
      </c>
      <c r="C50" s="16" t="s">
        <v>116</v>
      </c>
      <c r="D50" s="16" t="s">
        <v>121</v>
      </c>
      <c r="E50" s="16"/>
      <c r="F50" s="16">
        <v>280</v>
      </c>
      <c r="G50" s="16">
        <v>2210</v>
      </c>
      <c r="H50" s="16">
        <v>3480</v>
      </c>
      <c r="I50" s="17" t="s">
        <v>122</v>
      </c>
      <c r="J50" s="18">
        <v>3562520</v>
      </c>
      <c r="K50" s="19">
        <v>3562520</v>
      </c>
      <c r="L50" s="19">
        <v>0</v>
      </c>
      <c r="M50" s="19">
        <v>0</v>
      </c>
      <c r="N50" s="19">
        <v>0</v>
      </c>
      <c r="O50" s="19">
        <v>0</v>
      </c>
      <c r="P50" s="19">
        <v>-3562520</v>
      </c>
      <c r="Q50" s="19">
        <v>0</v>
      </c>
      <c r="R50" s="19">
        <v>0</v>
      </c>
      <c r="S50" s="19">
        <v>0</v>
      </c>
      <c r="T50" s="19">
        <v>0</v>
      </c>
      <c r="U50" s="19">
        <v>0</v>
      </c>
      <c r="V50" s="19">
        <v>0</v>
      </c>
      <c r="W50" s="19">
        <v>0</v>
      </c>
      <c r="X50" s="19">
        <v>3562520</v>
      </c>
      <c r="Y50" s="19">
        <v>0</v>
      </c>
      <c r="Z50" s="19">
        <v>0</v>
      </c>
      <c r="AA50" s="20">
        <v>0</v>
      </c>
      <c r="AB50" s="20">
        <v>0</v>
      </c>
      <c r="AC50" s="21">
        <v>0</v>
      </c>
    </row>
    <row r="51" spans="1:29" hidden="1" outlineLevel="4" x14ac:dyDescent="0.25">
      <c r="A51" s="15" t="s">
        <v>36</v>
      </c>
      <c r="B51" s="16" t="s">
        <v>37</v>
      </c>
      <c r="C51" s="16" t="s">
        <v>116</v>
      </c>
      <c r="D51" s="16" t="s">
        <v>123</v>
      </c>
      <c r="E51" s="16"/>
      <c r="F51" s="16">
        <v>280</v>
      </c>
      <c r="G51" s="16">
        <v>2240</v>
      </c>
      <c r="H51" s="16">
        <v>3480</v>
      </c>
      <c r="I51" s="17" t="s">
        <v>124</v>
      </c>
      <c r="J51" s="18">
        <v>34250000</v>
      </c>
      <c r="K51" s="19">
        <v>34250000</v>
      </c>
      <c r="L51" s="19">
        <v>0</v>
      </c>
      <c r="M51" s="19">
        <v>0</v>
      </c>
      <c r="N51" s="19">
        <v>0</v>
      </c>
      <c r="O51" s="19">
        <v>0</v>
      </c>
      <c r="P51" s="19">
        <v>-12509249.859999999</v>
      </c>
      <c r="Q51" s="19">
        <v>21740750.140000001</v>
      </c>
      <c r="R51" s="19">
        <v>0</v>
      </c>
      <c r="S51" s="19">
        <v>17758680.969999999</v>
      </c>
      <c r="T51" s="19">
        <v>0</v>
      </c>
      <c r="U51" s="19">
        <v>1920190.83</v>
      </c>
      <c r="V51" s="19">
        <v>1920190.83</v>
      </c>
      <c r="W51" s="19">
        <v>2061878.34</v>
      </c>
      <c r="X51" s="19">
        <v>14571128.199999999</v>
      </c>
      <c r="Y51" s="19">
        <v>0</v>
      </c>
      <c r="Z51" s="19">
        <v>2061878.3400000017</v>
      </c>
      <c r="AA51" s="20">
        <f>U51/Q51</f>
        <v>8.8322197607483291E-2</v>
      </c>
      <c r="AB51" s="20">
        <f>(R51+S51+T51)/Q51</f>
        <v>0.81683846489392564</v>
      </c>
      <c r="AC51" s="21">
        <f>AA51+AB51</f>
        <v>0.90516066250140892</v>
      </c>
    </row>
    <row r="52" spans="1:29" hidden="1" outlineLevel="4" x14ac:dyDescent="0.25">
      <c r="A52" s="15" t="s">
        <v>36</v>
      </c>
      <c r="B52" s="16" t="s">
        <v>37</v>
      </c>
      <c r="C52" s="16" t="s">
        <v>116</v>
      </c>
      <c r="D52" s="16" t="s">
        <v>123</v>
      </c>
      <c r="E52" s="16"/>
      <c r="F52" s="16" t="s">
        <v>40</v>
      </c>
      <c r="G52" s="16">
        <v>2240</v>
      </c>
      <c r="H52" s="16">
        <v>3480</v>
      </c>
      <c r="I52" s="17" t="s">
        <v>125</v>
      </c>
      <c r="J52" s="18">
        <v>0</v>
      </c>
      <c r="K52" s="19">
        <v>22032000</v>
      </c>
      <c r="L52" s="19">
        <v>0</v>
      </c>
      <c r="M52" s="19">
        <v>0</v>
      </c>
      <c r="N52" s="19">
        <v>0</v>
      </c>
      <c r="O52" s="19">
        <v>0</v>
      </c>
      <c r="P52" s="19">
        <v>-22032000</v>
      </c>
      <c r="Q52" s="19">
        <v>0</v>
      </c>
      <c r="R52" s="19">
        <v>0</v>
      </c>
      <c r="S52" s="19">
        <v>0</v>
      </c>
      <c r="T52" s="19">
        <v>0</v>
      </c>
      <c r="U52" s="19">
        <v>0</v>
      </c>
      <c r="V52" s="19">
        <v>0</v>
      </c>
      <c r="W52" s="19">
        <v>0</v>
      </c>
      <c r="X52" s="19">
        <v>22032000</v>
      </c>
      <c r="Y52" s="19">
        <v>0</v>
      </c>
      <c r="Z52" s="19">
        <v>0</v>
      </c>
      <c r="AA52" s="20">
        <v>0</v>
      </c>
      <c r="AB52" s="20">
        <v>0</v>
      </c>
      <c r="AC52" s="21">
        <v>0</v>
      </c>
    </row>
    <row r="53" spans="1:29" hidden="1" outlineLevel="3" x14ac:dyDescent="0.25">
      <c r="A53" s="22"/>
      <c r="B53" s="23"/>
      <c r="C53" s="23" t="s">
        <v>126</v>
      </c>
      <c r="D53" s="23"/>
      <c r="E53" s="23"/>
      <c r="F53" s="23"/>
      <c r="G53" s="23"/>
      <c r="H53" s="23"/>
      <c r="I53" s="24"/>
      <c r="J53" s="25">
        <f t="shared" ref="J53:Z53" si="9">SUBTOTAL(9,J48:J52)</f>
        <v>68906759</v>
      </c>
      <c r="K53" s="26">
        <f t="shared" si="9"/>
        <v>90938759</v>
      </c>
      <c r="L53" s="26">
        <f t="shared" si="9"/>
        <v>0</v>
      </c>
      <c r="M53" s="26">
        <f t="shared" si="9"/>
        <v>0</v>
      </c>
      <c r="N53" s="26">
        <f t="shared" si="9"/>
        <v>0</v>
      </c>
      <c r="O53" s="26">
        <f t="shared" si="9"/>
        <v>0</v>
      </c>
      <c r="P53" s="26">
        <f t="shared" si="9"/>
        <v>-67698008.859999999</v>
      </c>
      <c r="Q53" s="26">
        <f t="shared" si="9"/>
        <v>23240750.140000001</v>
      </c>
      <c r="R53" s="26">
        <f t="shared" si="9"/>
        <v>1001312.08</v>
      </c>
      <c r="S53" s="26">
        <f t="shared" si="9"/>
        <v>17758680.969999999</v>
      </c>
      <c r="T53" s="26">
        <f t="shared" si="9"/>
        <v>0</v>
      </c>
      <c r="U53" s="26">
        <f t="shared" si="9"/>
        <v>1920190.83</v>
      </c>
      <c r="V53" s="26">
        <f t="shared" si="9"/>
        <v>1920190.83</v>
      </c>
      <c r="W53" s="26">
        <f t="shared" si="9"/>
        <v>2560566.2600000002</v>
      </c>
      <c r="X53" s="26">
        <f t="shared" si="9"/>
        <v>70258575.120000005</v>
      </c>
      <c r="Y53" s="26">
        <f t="shared" si="9"/>
        <v>0</v>
      </c>
      <c r="Z53" s="26">
        <f t="shared" si="9"/>
        <v>2560566.2600000016</v>
      </c>
      <c r="AA53" s="27">
        <f t="shared" ref="AA53:AA84" si="10">U53/Q53</f>
        <v>8.2621723413958612E-2</v>
      </c>
      <c r="AB53" s="27">
        <f t="shared" ref="AB53:AB84" si="11">(R53+S53+T53)/Q53</f>
        <v>0.80720256175001404</v>
      </c>
      <c r="AC53" s="28">
        <f t="shared" ref="AC53:AC84" si="12">AA53+AB53</f>
        <v>0.88982428516397261</v>
      </c>
    </row>
    <row r="54" spans="1:29" ht="120" hidden="1" outlineLevel="4" x14ac:dyDescent="0.25">
      <c r="A54" s="15" t="s">
        <v>36</v>
      </c>
      <c r="B54" s="16" t="s">
        <v>37</v>
      </c>
      <c r="C54" s="16" t="s">
        <v>127</v>
      </c>
      <c r="D54" s="16" t="s">
        <v>128</v>
      </c>
      <c r="E54" s="16" t="s">
        <v>59</v>
      </c>
      <c r="F54" s="16" t="s">
        <v>40</v>
      </c>
      <c r="G54" s="16">
        <v>1310</v>
      </c>
      <c r="H54" s="16">
        <v>3480</v>
      </c>
      <c r="I54" s="17" t="s">
        <v>129</v>
      </c>
      <c r="J54" s="18">
        <v>34057533</v>
      </c>
      <c r="K54" s="19">
        <v>34057533</v>
      </c>
      <c r="L54" s="19">
        <v>0</v>
      </c>
      <c r="M54" s="19">
        <v>0</v>
      </c>
      <c r="N54" s="19">
        <v>-154810</v>
      </c>
      <c r="O54" s="19">
        <v>0</v>
      </c>
      <c r="P54" s="19">
        <v>0</v>
      </c>
      <c r="Q54" s="19">
        <v>33902723</v>
      </c>
      <c r="R54" s="19">
        <v>0</v>
      </c>
      <c r="S54" s="19">
        <v>9132482.7899999991</v>
      </c>
      <c r="T54" s="19">
        <v>0</v>
      </c>
      <c r="U54" s="19">
        <v>24770240.210000001</v>
      </c>
      <c r="V54" s="19">
        <v>24770240.210000001</v>
      </c>
      <c r="W54" s="19">
        <v>0</v>
      </c>
      <c r="X54" s="19">
        <v>154810</v>
      </c>
      <c r="Y54" s="19">
        <v>0</v>
      </c>
      <c r="Z54" s="19">
        <v>0</v>
      </c>
      <c r="AA54" s="20">
        <f t="shared" si="10"/>
        <v>0.73062686469166505</v>
      </c>
      <c r="AB54" s="20">
        <f t="shared" si="11"/>
        <v>0.26937313530833495</v>
      </c>
      <c r="AC54" s="21">
        <f t="shared" si="12"/>
        <v>1</v>
      </c>
    </row>
    <row r="55" spans="1:29" ht="120" hidden="1" outlineLevel="4" x14ac:dyDescent="0.25">
      <c r="A55" s="15" t="s">
        <v>36</v>
      </c>
      <c r="B55" s="16" t="s">
        <v>37</v>
      </c>
      <c r="C55" s="16" t="s">
        <v>127</v>
      </c>
      <c r="D55" s="16" t="s">
        <v>128</v>
      </c>
      <c r="E55" s="16" t="s">
        <v>130</v>
      </c>
      <c r="F55" s="16" t="s">
        <v>40</v>
      </c>
      <c r="G55" s="16">
        <v>1310</v>
      </c>
      <c r="H55" s="16">
        <v>3480</v>
      </c>
      <c r="I55" s="17" t="s">
        <v>131</v>
      </c>
      <c r="J55" s="18">
        <v>16852361</v>
      </c>
      <c r="K55" s="19">
        <v>17144605</v>
      </c>
      <c r="L55" s="19">
        <v>0</v>
      </c>
      <c r="M55" s="19">
        <v>0</v>
      </c>
      <c r="N55" s="19">
        <v>-67398</v>
      </c>
      <c r="O55" s="19">
        <v>0</v>
      </c>
      <c r="P55" s="19">
        <v>0</v>
      </c>
      <c r="Q55" s="19">
        <v>17077207</v>
      </c>
      <c r="R55" s="19">
        <v>0</v>
      </c>
      <c r="S55" s="19">
        <v>4219658.74</v>
      </c>
      <c r="T55" s="19">
        <v>0</v>
      </c>
      <c r="U55" s="19">
        <v>12857548.26</v>
      </c>
      <c r="V55" s="19">
        <v>12857548.26</v>
      </c>
      <c r="W55" s="19">
        <v>0</v>
      </c>
      <c r="X55" s="19">
        <v>67398</v>
      </c>
      <c r="Y55" s="19">
        <v>0</v>
      </c>
      <c r="Z55" s="19">
        <v>0</v>
      </c>
      <c r="AA55" s="20">
        <f t="shared" si="10"/>
        <v>0.7529069747763788</v>
      </c>
      <c r="AB55" s="20">
        <f t="shared" si="11"/>
        <v>0.24709302522362117</v>
      </c>
      <c r="AC55" s="21">
        <f t="shared" si="12"/>
        <v>1</v>
      </c>
    </row>
    <row r="56" spans="1:29" ht="75" hidden="1" outlineLevel="4" x14ac:dyDescent="0.25">
      <c r="A56" s="15" t="s">
        <v>36</v>
      </c>
      <c r="B56" s="16" t="s">
        <v>37</v>
      </c>
      <c r="C56" s="16" t="s">
        <v>127</v>
      </c>
      <c r="D56" s="16" t="s">
        <v>128</v>
      </c>
      <c r="E56" s="16" t="s">
        <v>132</v>
      </c>
      <c r="F56" s="16" t="s">
        <v>40</v>
      </c>
      <c r="G56" s="16">
        <v>1310</v>
      </c>
      <c r="H56" s="16">
        <v>3480</v>
      </c>
      <c r="I56" s="17" t="s">
        <v>133</v>
      </c>
      <c r="J56" s="18">
        <v>60906448</v>
      </c>
      <c r="K56" s="19">
        <v>62554705</v>
      </c>
      <c r="L56" s="19">
        <v>0</v>
      </c>
      <c r="M56" s="19">
        <v>0</v>
      </c>
      <c r="N56" s="19">
        <v>-225424</v>
      </c>
      <c r="O56" s="19">
        <v>0</v>
      </c>
      <c r="P56" s="19">
        <v>0</v>
      </c>
      <c r="Q56" s="19">
        <v>62329281</v>
      </c>
      <c r="R56" s="19">
        <v>0</v>
      </c>
      <c r="S56" s="19">
        <v>16876759.670000002</v>
      </c>
      <c r="T56" s="19">
        <v>0</v>
      </c>
      <c r="U56" s="19">
        <v>45452521.329999998</v>
      </c>
      <c r="V56" s="19">
        <v>45452521.329999998</v>
      </c>
      <c r="W56" s="19">
        <v>0</v>
      </c>
      <c r="X56" s="19">
        <v>225424</v>
      </c>
      <c r="Y56" s="19">
        <v>0</v>
      </c>
      <c r="Z56" s="19">
        <v>0</v>
      </c>
      <c r="AA56" s="20">
        <f t="shared" si="10"/>
        <v>0.72923224206613257</v>
      </c>
      <c r="AB56" s="20">
        <f t="shared" si="11"/>
        <v>0.27076775793386743</v>
      </c>
      <c r="AC56" s="21">
        <f t="shared" si="12"/>
        <v>1</v>
      </c>
    </row>
    <row r="57" spans="1:29" ht="60" hidden="1" outlineLevel="4" x14ac:dyDescent="0.25">
      <c r="A57" s="15" t="s">
        <v>36</v>
      </c>
      <c r="B57" s="16" t="s">
        <v>37</v>
      </c>
      <c r="C57" s="16" t="s">
        <v>127</v>
      </c>
      <c r="D57" s="16" t="s">
        <v>128</v>
      </c>
      <c r="E57" s="16" t="s">
        <v>134</v>
      </c>
      <c r="F57" s="16" t="s">
        <v>40</v>
      </c>
      <c r="G57" s="16">
        <v>1310</v>
      </c>
      <c r="H57" s="16">
        <v>3430</v>
      </c>
      <c r="I57" s="17" t="s">
        <v>135</v>
      </c>
      <c r="J57" s="18">
        <v>4134573675</v>
      </c>
      <c r="K57" s="19">
        <v>4134573675</v>
      </c>
      <c r="L57" s="19">
        <v>0</v>
      </c>
      <c r="M57" s="19">
        <v>0</v>
      </c>
      <c r="N57" s="19">
        <v>0</v>
      </c>
      <c r="O57" s="19">
        <v>0</v>
      </c>
      <c r="P57" s="19">
        <v>0</v>
      </c>
      <c r="Q57" s="19">
        <v>4134573675</v>
      </c>
      <c r="R57" s="19">
        <v>0</v>
      </c>
      <c r="S57" s="19">
        <v>295326691</v>
      </c>
      <c r="T57" s="19">
        <v>0</v>
      </c>
      <c r="U57" s="19">
        <v>2953266910</v>
      </c>
      <c r="V57" s="19">
        <v>2953266910</v>
      </c>
      <c r="W57" s="19">
        <v>0</v>
      </c>
      <c r="X57" s="19">
        <v>885980074</v>
      </c>
      <c r="Y57" s="19">
        <v>0</v>
      </c>
      <c r="Z57" s="19">
        <v>885980074</v>
      </c>
      <c r="AA57" s="20">
        <f t="shared" si="10"/>
        <v>0.71428571411295505</v>
      </c>
      <c r="AB57" s="20">
        <f t="shared" si="11"/>
        <v>7.1428571411295508E-2</v>
      </c>
      <c r="AC57" s="21">
        <f t="shared" si="12"/>
        <v>0.7857142855242506</v>
      </c>
    </row>
    <row r="58" spans="1:29" ht="75" hidden="1" outlineLevel="4" x14ac:dyDescent="0.25">
      <c r="A58" s="15" t="s">
        <v>36</v>
      </c>
      <c r="B58" s="16" t="s">
        <v>37</v>
      </c>
      <c r="C58" s="16" t="s">
        <v>127</v>
      </c>
      <c r="D58" s="16" t="s">
        <v>128</v>
      </c>
      <c r="E58" s="16" t="s">
        <v>136</v>
      </c>
      <c r="F58" s="16" t="s">
        <v>40</v>
      </c>
      <c r="G58" s="16">
        <v>1310</v>
      </c>
      <c r="H58" s="16">
        <v>3430</v>
      </c>
      <c r="I58" s="17" t="s">
        <v>137</v>
      </c>
      <c r="J58" s="18">
        <v>2444778461</v>
      </c>
      <c r="K58" s="19">
        <v>2444778461</v>
      </c>
      <c r="L58" s="19">
        <v>0</v>
      </c>
      <c r="M58" s="19">
        <v>0</v>
      </c>
      <c r="N58" s="19">
        <v>0</v>
      </c>
      <c r="O58" s="19">
        <v>0</v>
      </c>
      <c r="P58" s="19">
        <v>0</v>
      </c>
      <c r="Q58" s="19">
        <v>2444778461</v>
      </c>
      <c r="R58" s="19">
        <v>0</v>
      </c>
      <c r="S58" s="19">
        <v>174627033</v>
      </c>
      <c r="T58" s="19">
        <v>0</v>
      </c>
      <c r="U58" s="19">
        <v>1746270330</v>
      </c>
      <c r="V58" s="19">
        <v>1746270330</v>
      </c>
      <c r="W58" s="19">
        <v>0</v>
      </c>
      <c r="X58" s="19">
        <v>523881098</v>
      </c>
      <c r="Y58" s="19">
        <v>0</v>
      </c>
      <c r="Z58" s="19">
        <v>523881098</v>
      </c>
      <c r="AA58" s="20">
        <f t="shared" si="10"/>
        <v>0.71428571457788215</v>
      </c>
      <c r="AB58" s="20">
        <f t="shared" si="11"/>
        <v>7.142857145778822E-2</v>
      </c>
      <c r="AC58" s="21">
        <f t="shared" si="12"/>
        <v>0.7857142860356704</v>
      </c>
    </row>
    <row r="59" spans="1:29" ht="30" hidden="1" outlineLevel="4" x14ac:dyDescent="0.25">
      <c r="A59" s="15" t="s">
        <v>36</v>
      </c>
      <c r="B59" s="16" t="s">
        <v>37</v>
      </c>
      <c r="C59" s="16" t="s">
        <v>127</v>
      </c>
      <c r="D59" s="16" t="s">
        <v>128</v>
      </c>
      <c r="E59" s="16" t="s">
        <v>138</v>
      </c>
      <c r="F59" s="16">
        <v>280</v>
      </c>
      <c r="G59" s="16">
        <v>1310</v>
      </c>
      <c r="H59" s="16">
        <v>3440</v>
      </c>
      <c r="I59" s="17" t="s">
        <v>139</v>
      </c>
      <c r="J59" s="18">
        <v>241322616984</v>
      </c>
      <c r="K59" s="19">
        <v>241322616984</v>
      </c>
      <c r="L59" s="19">
        <v>0</v>
      </c>
      <c r="M59" s="19">
        <v>0</v>
      </c>
      <c r="N59" s="19">
        <v>0</v>
      </c>
      <c r="O59" s="19">
        <v>0</v>
      </c>
      <c r="P59" s="19">
        <v>-36000000000</v>
      </c>
      <c r="Q59" s="19">
        <v>205322616984</v>
      </c>
      <c r="R59" s="19">
        <v>0</v>
      </c>
      <c r="S59" s="19">
        <v>5</v>
      </c>
      <c r="T59" s="19">
        <v>0</v>
      </c>
      <c r="U59" s="19">
        <v>196332674688</v>
      </c>
      <c r="V59" s="19">
        <v>196332674688</v>
      </c>
      <c r="W59" s="19">
        <v>0</v>
      </c>
      <c r="X59" s="19">
        <v>44989942291</v>
      </c>
      <c r="Y59" s="19">
        <v>0</v>
      </c>
      <c r="Z59" s="19">
        <v>8989942291</v>
      </c>
      <c r="AA59" s="20">
        <f t="shared" si="10"/>
        <v>0.95621552838136403</v>
      </c>
      <c r="AB59" s="20">
        <f t="shared" si="11"/>
        <v>2.4351920277684902E-11</v>
      </c>
      <c r="AC59" s="21">
        <f t="shared" si="12"/>
        <v>0.956215528405716</v>
      </c>
    </row>
    <row r="60" spans="1:29" ht="150" hidden="1" outlineLevel="4" x14ac:dyDescent="0.25">
      <c r="A60" s="15" t="s">
        <v>36</v>
      </c>
      <c r="B60" s="16" t="s">
        <v>37</v>
      </c>
      <c r="C60" s="16" t="s">
        <v>127</v>
      </c>
      <c r="D60" s="16" t="s">
        <v>128</v>
      </c>
      <c r="E60" s="16" t="s">
        <v>138</v>
      </c>
      <c r="F60" s="16" t="s">
        <v>40</v>
      </c>
      <c r="G60" s="16">
        <v>1310</v>
      </c>
      <c r="H60" s="16">
        <v>3440</v>
      </c>
      <c r="I60" s="17" t="s">
        <v>140</v>
      </c>
      <c r="J60" s="18">
        <v>248791389016</v>
      </c>
      <c r="K60" s="19">
        <v>248791389016</v>
      </c>
      <c r="L60" s="19">
        <v>0</v>
      </c>
      <c r="M60" s="19">
        <v>0</v>
      </c>
      <c r="N60" s="19">
        <v>0</v>
      </c>
      <c r="O60" s="19">
        <v>0</v>
      </c>
      <c r="P60" s="19">
        <v>0</v>
      </c>
      <c r="Q60" s="19">
        <v>248791389016</v>
      </c>
      <c r="R60" s="19">
        <v>0</v>
      </c>
      <c r="S60" s="19">
        <v>0</v>
      </c>
      <c r="T60" s="19">
        <v>0</v>
      </c>
      <c r="U60" s="19">
        <v>218379176540</v>
      </c>
      <c r="V60" s="19">
        <v>218379176540</v>
      </c>
      <c r="W60" s="19">
        <v>0</v>
      </c>
      <c r="X60" s="19">
        <v>30412212476</v>
      </c>
      <c r="Y60" s="19">
        <v>0</v>
      </c>
      <c r="Z60" s="19">
        <v>30412212476</v>
      </c>
      <c r="AA60" s="20">
        <f t="shared" si="10"/>
        <v>0.8777601885809474</v>
      </c>
      <c r="AB60" s="20">
        <f t="shared" si="11"/>
        <v>0</v>
      </c>
      <c r="AC60" s="21">
        <f t="shared" si="12"/>
        <v>0.8777601885809474</v>
      </c>
    </row>
    <row r="61" spans="1:29" ht="90" hidden="1" outlineLevel="4" x14ac:dyDescent="0.25">
      <c r="A61" s="15" t="s">
        <v>36</v>
      </c>
      <c r="B61" s="16" t="s">
        <v>37</v>
      </c>
      <c r="C61" s="16" t="s">
        <v>127</v>
      </c>
      <c r="D61" s="16" t="s">
        <v>128</v>
      </c>
      <c r="E61" s="16" t="s">
        <v>141</v>
      </c>
      <c r="F61" s="16" t="s">
        <v>40</v>
      </c>
      <c r="G61" s="16">
        <v>1310</v>
      </c>
      <c r="H61" s="16">
        <v>3440</v>
      </c>
      <c r="I61" s="17" t="s">
        <v>142</v>
      </c>
      <c r="J61" s="18">
        <v>2156813501</v>
      </c>
      <c r="K61" s="19">
        <v>2156813501</v>
      </c>
      <c r="L61" s="19">
        <v>0</v>
      </c>
      <c r="M61" s="19">
        <v>0</v>
      </c>
      <c r="N61" s="19">
        <v>0</v>
      </c>
      <c r="O61" s="19">
        <v>0</v>
      </c>
      <c r="P61" s="19">
        <v>0</v>
      </c>
      <c r="Q61" s="19">
        <v>2156813501</v>
      </c>
      <c r="R61" s="19">
        <v>0</v>
      </c>
      <c r="S61" s="19">
        <v>179734458</v>
      </c>
      <c r="T61" s="19">
        <v>0</v>
      </c>
      <c r="U61" s="19">
        <v>1617610122</v>
      </c>
      <c r="V61" s="19">
        <v>1617610122</v>
      </c>
      <c r="W61" s="19">
        <v>0</v>
      </c>
      <c r="X61" s="19">
        <v>359468921</v>
      </c>
      <c r="Y61" s="19">
        <v>0</v>
      </c>
      <c r="Z61" s="19">
        <v>359468921</v>
      </c>
      <c r="AA61" s="20">
        <f t="shared" si="10"/>
        <v>0.74999999826132391</v>
      </c>
      <c r="AB61" s="20">
        <f t="shared" si="11"/>
        <v>8.3333333140147098E-2</v>
      </c>
      <c r="AC61" s="21">
        <f t="shared" si="12"/>
        <v>0.83333333140147103</v>
      </c>
    </row>
    <row r="62" spans="1:29" ht="105" hidden="1" outlineLevel="4" x14ac:dyDescent="0.25">
      <c r="A62" s="15" t="s">
        <v>36</v>
      </c>
      <c r="B62" s="16" t="s">
        <v>37</v>
      </c>
      <c r="C62" s="16" t="s">
        <v>127</v>
      </c>
      <c r="D62" s="16" t="s">
        <v>128</v>
      </c>
      <c r="E62" s="16" t="s">
        <v>143</v>
      </c>
      <c r="F62" s="16" t="s">
        <v>40</v>
      </c>
      <c r="G62" s="16">
        <v>1310</v>
      </c>
      <c r="H62" s="16">
        <v>3440</v>
      </c>
      <c r="I62" s="17" t="s">
        <v>144</v>
      </c>
      <c r="J62" s="18">
        <v>2156813501</v>
      </c>
      <c r="K62" s="19">
        <v>2156813501</v>
      </c>
      <c r="L62" s="19">
        <v>0</v>
      </c>
      <c r="M62" s="19">
        <v>0</v>
      </c>
      <c r="N62" s="19">
        <v>0</v>
      </c>
      <c r="O62" s="19">
        <v>0</v>
      </c>
      <c r="P62" s="19">
        <v>0</v>
      </c>
      <c r="Q62" s="19">
        <v>2156813501</v>
      </c>
      <c r="R62" s="19">
        <v>0</v>
      </c>
      <c r="S62" s="19">
        <v>179734458</v>
      </c>
      <c r="T62" s="19">
        <v>0</v>
      </c>
      <c r="U62" s="19">
        <v>1617610122</v>
      </c>
      <c r="V62" s="19">
        <v>1617610122</v>
      </c>
      <c r="W62" s="19">
        <v>0</v>
      </c>
      <c r="X62" s="19">
        <v>359468921</v>
      </c>
      <c r="Y62" s="19">
        <v>0</v>
      </c>
      <c r="Z62" s="19">
        <v>359468921</v>
      </c>
      <c r="AA62" s="20">
        <f t="shared" si="10"/>
        <v>0.74999999826132391</v>
      </c>
      <c r="AB62" s="20">
        <f t="shared" si="11"/>
        <v>8.3333333140147098E-2</v>
      </c>
      <c r="AC62" s="21">
        <f t="shared" si="12"/>
        <v>0.83333333140147103</v>
      </c>
    </row>
    <row r="63" spans="1:29" ht="105" hidden="1" outlineLevel="4" x14ac:dyDescent="0.25">
      <c r="A63" s="15" t="s">
        <v>36</v>
      </c>
      <c r="B63" s="16" t="s">
        <v>37</v>
      </c>
      <c r="C63" s="16" t="s">
        <v>127</v>
      </c>
      <c r="D63" s="16" t="s">
        <v>128</v>
      </c>
      <c r="E63" s="16" t="s">
        <v>145</v>
      </c>
      <c r="F63" s="16" t="s">
        <v>40</v>
      </c>
      <c r="G63" s="16">
        <v>1310</v>
      </c>
      <c r="H63" s="16">
        <v>3440</v>
      </c>
      <c r="I63" s="17" t="s">
        <v>146</v>
      </c>
      <c r="J63" s="18">
        <v>2156813501</v>
      </c>
      <c r="K63" s="19">
        <v>2156813501</v>
      </c>
      <c r="L63" s="19">
        <v>0</v>
      </c>
      <c r="M63" s="19">
        <v>0</v>
      </c>
      <c r="N63" s="19">
        <v>0</v>
      </c>
      <c r="O63" s="19">
        <v>0</v>
      </c>
      <c r="P63" s="19">
        <v>0</v>
      </c>
      <c r="Q63" s="19">
        <v>2156813501</v>
      </c>
      <c r="R63" s="19">
        <v>0</v>
      </c>
      <c r="S63" s="19">
        <v>190203879.66</v>
      </c>
      <c r="T63" s="19">
        <v>0</v>
      </c>
      <c r="U63" s="19">
        <v>1607140700.3399999</v>
      </c>
      <c r="V63" s="19">
        <v>1607140700.3399999</v>
      </c>
      <c r="W63" s="19">
        <v>0</v>
      </c>
      <c r="X63" s="19">
        <v>359468921</v>
      </c>
      <c r="Y63" s="19">
        <v>0</v>
      </c>
      <c r="Z63" s="19">
        <v>359468921</v>
      </c>
      <c r="AA63" s="20">
        <f t="shared" si="10"/>
        <v>0.74514588284747574</v>
      </c>
      <c r="AB63" s="20">
        <f t="shared" si="11"/>
        <v>8.818744855399531E-2</v>
      </c>
      <c r="AC63" s="21">
        <f t="shared" si="12"/>
        <v>0.83333333140147103</v>
      </c>
    </row>
    <row r="64" spans="1:29" ht="105" hidden="1" outlineLevel="4" x14ac:dyDescent="0.25">
      <c r="A64" s="15" t="s">
        <v>36</v>
      </c>
      <c r="B64" s="16" t="s">
        <v>37</v>
      </c>
      <c r="C64" s="16" t="s">
        <v>127</v>
      </c>
      <c r="D64" s="16" t="s">
        <v>128</v>
      </c>
      <c r="E64" s="16" t="s">
        <v>147</v>
      </c>
      <c r="F64" s="16" t="s">
        <v>40</v>
      </c>
      <c r="G64" s="16">
        <v>1310</v>
      </c>
      <c r="H64" s="16">
        <v>3440</v>
      </c>
      <c r="I64" s="17" t="s">
        <v>148</v>
      </c>
      <c r="J64" s="18">
        <v>2156813501</v>
      </c>
      <c r="K64" s="19">
        <v>2156813501</v>
      </c>
      <c r="L64" s="19">
        <v>0</v>
      </c>
      <c r="M64" s="19">
        <v>0</v>
      </c>
      <c r="N64" s="19">
        <v>0</v>
      </c>
      <c r="O64" s="19">
        <v>0</v>
      </c>
      <c r="P64" s="19">
        <v>0</v>
      </c>
      <c r="Q64" s="19">
        <v>2156813501</v>
      </c>
      <c r="R64" s="19">
        <v>0</v>
      </c>
      <c r="S64" s="19">
        <v>179734458</v>
      </c>
      <c r="T64" s="19">
        <v>0</v>
      </c>
      <c r="U64" s="19">
        <v>1617610122</v>
      </c>
      <c r="V64" s="19">
        <v>1617610122</v>
      </c>
      <c r="W64" s="19">
        <v>0</v>
      </c>
      <c r="X64" s="19">
        <v>359468921</v>
      </c>
      <c r="Y64" s="19">
        <v>0</v>
      </c>
      <c r="Z64" s="19">
        <v>359468921</v>
      </c>
      <c r="AA64" s="20">
        <f t="shared" si="10"/>
        <v>0.74999999826132391</v>
      </c>
      <c r="AB64" s="20">
        <f t="shared" si="11"/>
        <v>8.3333333140147098E-2</v>
      </c>
      <c r="AC64" s="21">
        <f t="shared" si="12"/>
        <v>0.83333333140147103</v>
      </c>
    </row>
    <row r="65" spans="1:29" ht="105" hidden="1" outlineLevel="4" x14ac:dyDescent="0.25">
      <c r="A65" s="15" t="s">
        <v>36</v>
      </c>
      <c r="B65" s="16" t="s">
        <v>37</v>
      </c>
      <c r="C65" s="16" t="s">
        <v>127</v>
      </c>
      <c r="D65" s="16" t="s">
        <v>128</v>
      </c>
      <c r="E65" s="16" t="s">
        <v>149</v>
      </c>
      <c r="F65" s="16">
        <v>280</v>
      </c>
      <c r="G65" s="16">
        <v>1310</v>
      </c>
      <c r="H65" s="16">
        <v>3480</v>
      </c>
      <c r="I65" s="17" t="s">
        <v>150</v>
      </c>
      <c r="J65" s="18">
        <v>0</v>
      </c>
      <c r="K65" s="19">
        <v>1000000000</v>
      </c>
      <c r="L65" s="19">
        <v>0</v>
      </c>
      <c r="M65" s="19">
        <v>0</v>
      </c>
      <c r="N65" s="19">
        <v>0</v>
      </c>
      <c r="O65" s="19">
        <v>0</v>
      </c>
      <c r="P65" s="19">
        <v>0</v>
      </c>
      <c r="Q65" s="19">
        <v>1000000000</v>
      </c>
      <c r="R65" s="19">
        <v>0</v>
      </c>
      <c r="S65" s="19">
        <v>0</v>
      </c>
      <c r="T65" s="19">
        <v>0</v>
      </c>
      <c r="U65" s="19">
        <v>1000000000</v>
      </c>
      <c r="V65" s="19">
        <v>1000000000</v>
      </c>
      <c r="W65" s="19">
        <v>0</v>
      </c>
      <c r="X65" s="19">
        <v>0</v>
      </c>
      <c r="Y65" s="19">
        <v>0</v>
      </c>
      <c r="Z65" s="19">
        <v>0</v>
      </c>
      <c r="AA65" s="20">
        <f t="shared" si="10"/>
        <v>1</v>
      </c>
      <c r="AB65" s="20">
        <f t="shared" si="11"/>
        <v>0</v>
      </c>
      <c r="AC65" s="21">
        <f t="shared" si="12"/>
        <v>1</v>
      </c>
    </row>
    <row r="66" spans="1:29" ht="105" hidden="1" outlineLevel="4" x14ac:dyDescent="0.25">
      <c r="A66" s="15" t="s">
        <v>36</v>
      </c>
      <c r="B66" s="16" t="s">
        <v>37</v>
      </c>
      <c r="C66" s="16" t="s">
        <v>127</v>
      </c>
      <c r="D66" s="16" t="s">
        <v>128</v>
      </c>
      <c r="E66" s="16" t="s">
        <v>149</v>
      </c>
      <c r="F66" s="16" t="s">
        <v>40</v>
      </c>
      <c r="G66" s="16">
        <v>1310</v>
      </c>
      <c r="H66" s="16">
        <v>3440</v>
      </c>
      <c r="I66" s="17" t="s">
        <v>151</v>
      </c>
      <c r="J66" s="18">
        <v>34100744000</v>
      </c>
      <c r="K66" s="19">
        <v>34100744000</v>
      </c>
      <c r="L66" s="19">
        <v>0</v>
      </c>
      <c r="M66" s="19">
        <v>0</v>
      </c>
      <c r="N66" s="19">
        <v>0</v>
      </c>
      <c r="O66" s="19">
        <v>0</v>
      </c>
      <c r="P66" s="19">
        <v>0</v>
      </c>
      <c r="Q66" s="19">
        <v>34100744000</v>
      </c>
      <c r="R66" s="19">
        <v>0</v>
      </c>
      <c r="S66" s="19">
        <v>0</v>
      </c>
      <c r="T66" s="19">
        <v>0</v>
      </c>
      <c r="U66" s="19">
        <v>28854475692</v>
      </c>
      <c r="V66" s="19">
        <v>28854475692</v>
      </c>
      <c r="W66" s="19">
        <v>0</v>
      </c>
      <c r="X66" s="19">
        <v>5246268308</v>
      </c>
      <c r="Y66" s="19">
        <v>0</v>
      </c>
      <c r="Z66" s="19">
        <v>5246268308</v>
      </c>
      <c r="AA66" s="20">
        <f t="shared" si="10"/>
        <v>0.84615384614482314</v>
      </c>
      <c r="AB66" s="20">
        <f t="shared" si="11"/>
        <v>0</v>
      </c>
      <c r="AC66" s="21">
        <f t="shared" si="12"/>
        <v>0.84615384614482314</v>
      </c>
    </row>
    <row r="67" spans="1:29" ht="90" hidden="1" outlineLevel="4" x14ac:dyDescent="0.25">
      <c r="A67" s="15" t="s">
        <v>36</v>
      </c>
      <c r="B67" s="16" t="s">
        <v>37</v>
      </c>
      <c r="C67" s="16" t="s">
        <v>127</v>
      </c>
      <c r="D67" s="16" t="s">
        <v>128</v>
      </c>
      <c r="E67" s="16" t="s">
        <v>152</v>
      </c>
      <c r="F67" s="16">
        <v>538</v>
      </c>
      <c r="G67" s="16">
        <v>1310</v>
      </c>
      <c r="H67" s="16">
        <v>3480</v>
      </c>
      <c r="I67" s="17" t="s">
        <v>153</v>
      </c>
      <c r="J67" s="18">
        <v>0</v>
      </c>
      <c r="K67" s="19">
        <v>200172560.55000001</v>
      </c>
      <c r="L67" s="19">
        <v>0</v>
      </c>
      <c r="M67" s="19">
        <v>0</v>
      </c>
      <c r="N67" s="19">
        <v>0</v>
      </c>
      <c r="O67" s="19">
        <v>0</v>
      </c>
      <c r="P67" s="19">
        <v>0</v>
      </c>
      <c r="Q67" s="19">
        <v>200172560.55000001</v>
      </c>
      <c r="R67" s="19">
        <v>0</v>
      </c>
      <c r="S67" s="19">
        <v>200172560.55000001</v>
      </c>
      <c r="T67" s="19">
        <v>0</v>
      </c>
      <c r="U67" s="19">
        <v>0</v>
      </c>
      <c r="V67" s="19">
        <v>0</v>
      </c>
      <c r="W67" s="19">
        <v>0</v>
      </c>
      <c r="X67" s="19">
        <v>0</v>
      </c>
      <c r="Y67" s="19">
        <v>0</v>
      </c>
      <c r="Z67" s="19">
        <v>0</v>
      </c>
      <c r="AA67" s="20">
        <f t="shared" si="10"/>
        <v>0</v>
      </c>
      <c r="AB67" s="20">
        <f t="shared" si="11"/>
        <v>1</v>
      </c>
      <c r="AC67" s="21">
        <f t="shared" si="12"/>
        <v>1</v>
      </c>
    </row>
    <row r="68" spans="1:29" ht="90" hidden="1" outlineLevel="4" x14ac:dyDescent="0.25">
      <c r="A68" s="15" t="s">
        <v>36</v>
      </c>
      <c r="B68" s="16" t="s">
        <v>37</v>
      </c>
      <c r="C68" s="16" t="s">
        <v>127</v>
      </c>
      <c r="D68" s="16" t="s">
        <v>128</v>
      </c>
      <c r="E68" s="16" t="s">
        <v>154</v>
      </c>
      <c r="F68" s="16">
        <v>538</v>
      </c>
      <c r="G68" s="16">
        <v>1310</v>
      </c>
      <c r="H68" s="16">
        <v>3480</v>
      </c>
      <c r="I68" s="17" t="s">
        <v>155</v>
      </c>
      <c r="J68" s="18">
        <v>0</v>
      </c>
      <c r="K68" s="19">
        <v>142484900.19999999</v>
      </c>
      <c r="L68" s="19">
        <v>0</v>
      </c>
      <c r="M68" s="19">
        <v>0</v>
      </c>
      <c r="N68" s="19">
        <v>0</v>
      </c>
      <c r="O68" s="19">
        <v>0</v>
      </c>
      <c r="P68" s="19">
        <v>0</v>
      </c>
      <c r="Q68" s="19">
        <v>142484900.19999999</v>
      </c>
      <c r="R68" s="19">
        <v>0</v>
      </c>
      <c r="S68" s="19">
        <v>142484900.19999999</v>
      </c>
      <c r="T68" s="19">
        <v>0</v>
      </c>
      <c r="U68" s="19">
        <v>0</v>
      </c>
      <c r="V68" s="19">
        <v>0</v>
      </c>
      <c r="W68" s="19">
        <v>0</v>
      </c>
      <c r="X68" s="19">
        <v>0</v>
      </c>
      <c r="Y68" s="19">
        <v>0</v>
      </c>
      <c r="Z68" s="19">
        <v>0</v>
      </c>
      <c r="AA68" s="20">
        <f t="shared" si="10"/>
        <v>0</v>
      </c>
      <c r="AB68" s="20">
        <f t="shared" si="11"/>
        <v>1</v>
      </c>
      <c r="AC68" s="21">
        <f t="shared" si="12"/>
        <v>1</v>
      </c>
    </row>
    <row r="69" spans="1:29" ht="90" hidden="1" outlineLevel="4" x14ac:dyDescent="0.25">
      <c r="A69" s="15" t="s">
        <v>36</v>
      </c>
      <c r="B69" s="16" t="s">
        <v>37</v>
      </c>
      <c r="C69" s="16" t="s">
        <v>127</v>
      </c>
      <c r="D69" s="16" t="s">
        <v>128</v>
      </c>
      <c r="E69" s="16" t="s">
        <v>156</v>
      </c>
      <c r="F69" s="16">
        <v>538</v>
      </c>
      <c r="G69" s="16">
        <v>1310</v>
      </c>
      <c r="H69" s="16">
        <v>3480</v>
      </c>
      <c r="I69" s="17" t="s">
        <v>157</v>
      </c>
      <c r="J69" s="18">
        <v>0</v>
      </c>
      <c r="K69" s="19">
        <v>24516450</v>
      </c>
      <c r="L69" s="19">
        <v>0</v>
      </c>
      <c r="M69" s="19">
        <v>0</v>
      </c>
      <c r="N69" s="19">
        <v>0</v>
      </c>
      <c r="O69" s="19">
        <v>0</v>
      </c>
      <c r="P69" s="19">
        <v>0</v>
      </c>
      <c r="Q69" s="19">
        <v>24516450</v>
      </c>
      <c r="R69" s="19">
        <v>0</v>
      </c>
      <c r="S69" s="19">
        <v>24516450</v>
      </c>
      <c r="T69" s="19">
        <v>0</v>
      </c>
      <c r="U69" s="19">
        <v>0</v>
      </c>
      <c r="V69" s="19">
        <v>0</v>
      </c>
      <c r="W69" s="19">
        <v>0</v>
      </c>
      <c r="X69" s="19">
        <v>0</v>
      </c>
      <c r="Y69" s="19">
        <v>0</v>
      </c>
      <c r="Z69" s="19">
        <v>0</v>
      </c>
      <c r="AA69" s="20">
        <f t="shared" si="10"/>
        <v>0</v>
      </c>
      <c r="AB69" s="20">
        <f t="shared" si="11"/>
        <v>1</v>
      </c>
      <c r="AC69" s="21">
        <f t="shared" si="12"/>
        <v>1</v>
      </c>
    </row>
    <row r="70" spans="1:29" ht="90" hidden="1" outlineLevel="4" x14ac:dyDescent="0.25">
      <c r="A70" s="15" t="s">
        <v>36</v>
      </c>
      <c r="B70" s="16" t="s">
        <v>37</v>
      </c>
      <c r="C70" s="16" t="s">
        <v>127</v>
      </c>
      <c r="D70" s="16" t="s">
        <v>128</v>
      </c>
      <c r="E70" s="16" t="s">
        <v>158</v>
      </c>
      <c r="F70" s="16">
        <v>538</v>
      </c>
      <c r="G70" s="16">
        <v>1310</v>
      </c>
      <c r="H70" s="16">
        <v>3480</v>
      </c>
      <c r="I70" s="17" t="s">
        <v>159</v>
      </c>
      <c r="J70" s="18">
        <v>0</v>
      </c>
      <c r="K70" s="19">
        <v>104760637</v>
      </c>
      <c r="L70" s="19">
        <v>0</v>
      </c>
      <c r="M70" s="19">
        <v>0</v>
      </c>
      <c r="N70" s="19">
        <v>0</v>
      </c>
      <c r="O70" s="19">
        <v>0</v>
      </c>
      <c r="P70" s="19">
        <v>0</v>
      </c>
      <c r="Q70" s="19">
        <v>104760637</v>
      </c>
      <c r="R70" s="19">
        <v>0</v>
      </c>
      <c r="S70" s="19">
        <v>104760637</v>
      </c>
      <c r="T70" s="19">
        <v>0</v>
      </c>
      <c r="U70" s="19">
        <v>0</v>
      </c>
      <c r="V70" s="19">
        <v>0</v>
      </c>
      <c r="W70" s="19">
        <v>0</v>
      </c>
      <c r="X70" s="19">
        <v>0</v>
      </c>
      <c r="Y70" s="19">
        <v>0</v>
      </c>
      <c r="Z70" s="19">
        <v>0</v>
      </c>
      <c r="AA70" s="20">
        <f t="shared" si="10"/>
        <v>0</v>
      </c>
      <c r="AB70" s="20">
        <f t="shared" si="11"/>
        <v>1</v>
      </c>
      <c r="AC70" s="21">
        <f t="shared" si="12"/>
        <v>1</v>
      </c>
    </row>
    <row r="71" spans="1:29" ht="120" hidden="1" outlineLevel="4" x14ac:dyDescent="0.25">
      <c r="A71" s="15" t="s">
        <v>36</v>
      </c>
      <c r="B71" s="16" t="s">
        <v>37</v>
      </c>
      <c r="C71" s="16" t="s">
        <v>127</v>
      </c>
      <c r="D71" s="16" t="s">
        <v>128</v>
      </c>
      <c r="E71" s="16" t="s">
        <v>160</v>
      </c>
      <c r="F71" s="16" t="s">
        <v>40</v>
      </c>
      <c r="G71" s="16">
        <v>1310</v>
      </c>
      <c r="H71" s="16">
        <v>3440</v>
      </c>
      <c r="I71" s="17" t="s">
        <v>161</v>
      </c>
      <c r="J71" s="18">
        <v>2450570030</v>
      </c>
      <c r="K71" s="19">
        <v>2450570030</v>
      </c>
      <c r="L71" s="19">
        <v>0</v>
      </c>
      <c r="M71" s="19">
        <v>0</v>
      </c>
      <c r="N71" s="19">
        <v>0</v>
      </c>
      <c r="O71" s="19">
        <v>0</v>
      </c>
      <c r="P71" s="19">
        <v>0</v>
      </c>
      <c r="Q71" s="19">
        <v>2450570030</v>
      </c>
      <c r="R71" s="19">
        <v>0</v>
      </c>
      <c r="S71" s="19">
        <v>910142599.16999996</v>
      </c>
      <c r="T71" s="19">
        <v>0</v>
      </c>
      <c r="U71" s="19">
        <v>1131999090.8299999</v>
      </c>
      <c r="V71" s="19">
        <v>1131999090.8299999</v>
      </c>
      <c r="W71" s="19">
        <v>0</v>
      </c>
      <c r="X71" s="19">
        <v>408428340</v>
      </c>
      <c r="Y71" s="19">
        <v>0</v>
      </c>
      <c r="Z71" s="19">
        <v>408428340</v>
      </c>
      <c r="AA71" s="20">
        <f t="shared" si="10"/>
        <v>0.461932969460987</v>
      </c>
      <c r="AB71" s="20">
        <f t="shared" si="11"/>
        <v>0.37140036319223246</v>
      </c>
      <c r="AC71" s="21">
        <f t="shared" si="12"/>
        <v>0.83333333265321952</v>
      </c>
    </row>
    <row r="72" spans="1:29" ht="45" hidden="1" outlineLevel="4" x14ac:dyDescent="0.25">
      <c r="A72" s="15" t="s">
        <v>36</v>
      </c>
      <c r="B72" s="16" t="s">
        <v>37</v>
      </c>
      <c r="C72" s="16" t="s">
        <v>127</v>
      </c>
      <c r="D72" s="16" t="s">
        <v>162</v>
      </c>
      <c r="E72" s="16"/>
      <c r="F72" s="16" t="s">
        <v>40</v>
      </c>
      <c r="G72" s="16">
        <v>1320</v>
      </c>
      <c r="H72" s="16">
        <v>3480</v>
      </c>
      <c r="I72" s="17" t="s">
        <v>163</v>
      </c>
      <c r="J72" s="18">
        <v>34954512</v>
      </c>
      <c r="K72" s="19">
        <v>35185301</v>
      </c>
      <c r="L72" s="19">
        <v>0</v>
      </c>
      <c r="M72" s="19">
        <v>0</v>
      </c>
      <c r="N72" s="19">
        <v>0</v>
      </c>
      <c r="O72" s="19">
        <v>0</v>
      </c>
      <c r="P72" s="19">
        <v>0</v>
      </c>
      <c r="Q72" s="19">
        <v>35185301</v>
      </c>
      <c r="R72" s="19">
        <v>0</v>
      </c>
      <c r="S72" s="19">
        <v>0</v>
      </c>
      <c r="T72" s="19">
        <v>0</v>
      </c>
      <c r="U72" s="19">
        <v>12233792.529999999</v>
      </c>
      <c r="V72" s="19">
        <v>12233792.529999999</v>
      </c>
      <c r="W72" s="19">
        <v>22951508.469999999</v>
      </c>
      <c r="X72" s="19">
        <v>22951508.469999999</v>
      </c>
      <c r="Y72" s="19">
        <v>0</v>
      </c>
      <c r="Z72" s="19">
        <v>22951508.469999999</v>
      </c>
      <c r="AA72" s="20">
        <f t="shared" si="10"/>
        <v>0.34769611690972885</v>
      </c>
      <c r="AB72" s="20">
        <f t="shared" si="11"/>
        <v>0</v>
      </c>
      <c r="AC72" s="21">
        <f t="shared" si="12"/>
        <v>0.34769611690972885</v>
      </c>
    </row>
    <row r="73" spans="1:29" ht="75" hidden="1" outlineLevel="4" x14ac:dyDescent="0.25">
      <c r="A73" s="15" t="s">
        <v>36</v>
      </c>
      <c r="B73" s="16" t="s">
        <v>37</v>
      </c>
      <c r="C73" s="16" t="s">
        <v>127</v>
      </c>
      <c r="D73" s="16" t="s">
        <v>164</v>
      </c>
      <c r="E73" s="16" t="s">
        <v>130</v>
      </c>
      <c r="F73" s="16" t="s">
        <v>40</v>
      </c>
      <c r="G73" s="16">
        <v>1320</v>
      </c>
      <c r="H73" s="16">
        <v>3480</v>
      </c>
      <c r="I73" s="17" t="s">
        <v>165</v>
      </c>
      <c r="J73" s="18">
        <v>156376300</v>
      </c>
      <c r="K73" s="19">
        <v>156376300</v>
      </c>
      <c r="L73" s="19">
        <v>0</v>
      </c>
      <c r="M73" s="19">
        <v>0</v>
      </c>
      <c r="N73" s="19">
        <v>0</v>
      </c>
      <c r="O73" s="19">
        <v>0</v>
      </c>
      <c r="P73" s="19">
        <v>0</v>
      </c>
      <c r="Q73" s="19">
        <v>156376300</v>
      </c>
      <c r="R73" s="19">
        <v>0</v>
      </c>
      <c r="S73" s="19">
        <v>13031365.199999999</v>
      </c>
      <c r="T73" s="19">
        <v>0</v>
      </c>
      <c r="U73" s="19">
        <v>117282224.8</v>
      </c>
      <c r="V73" s="19">
        <v>117282224.8</v>
      </c>
      <c r="W73" s="19">
        <v>0</v>
      </c>
      <c r="X73" s="19">
        <v>26062710</v>
      </c>
      <c r="Y73" s="19">
        <v>0</v>
      </c>
      <c r="Z73" s="19">
        <v>26062710.000000015</v>
      </c>
      <c r="AA73" s="20">
        <f t="shared" si="10"/>
        <v>0.74999999872103384</v>
      </c>
      <c r="AB73" s="20">
        <f t="shared" si="11"/>
        <v>8.3333377244505721E-2</v>
      </c>
      <c r="AC73" s="21">
        <f t="shared" si="12"/>
        <v>0.83333337596553958</v>
      </c>
    </row>
    <row r="74" spans="1:29" ht="75" hidden="1" outlineLevel="4" x14ac:dyDescent="0.25">
      <c r="A74" s="15" t="s">
        <v>36</v>
      </c>
      <c r="B74" s="16" t="s">
        <v>37</v>
      </c>
      <c r="C74" s="16" t="s">
        <v>127</v>
      </c>
      <c r="D74" s="16" t="s">
        <v>164</v>
      </c>
      <c r="E74" s="16" t="s">
        <v>132</v>
      </c>
      <c r="F74" s="16" t="s">
        <v>40</v>
      </c>
      <c r="G74" s="16">
        <v>1320</v>
      </c>
      <c r="H74" s="16">
        <v>3480</v>
      </c>
      <c r="I74" s="17" t="s">
        <v>166</v>
      </c>
      <c r="J74" s="18">
        <v>112000000</v>
      </c>
      <c r="K74" s="19">
        <v>112000000</v>
      </c>
      <c r="L74" s="19">
        <v>0</v>
      </c>
      <c r="M74" s="19">
        <v>0</v>
      </c>
      <c r="N74" s="19">
        <v>0</v>
      </c>
      <c r="O74" s="19">
        <v>0</v>
      </c>
      <c r="P74" s="19">
        <v>0</v>
      </c>
      <c r="Q74" s="19">
        <v>112000000</v>
      </c>
      <c r="R74" s="19">
        <v>0</v>
      </c>
      <c r="S74" s="19">
        <v>93333340</v>
      </c>
      <c r="T74" s="19">
        <v>0</v>
      </c>
      <c r="U74" s="19">
        <v>0</v>
      </c>
      <c r="V74" s="19">
        <v>0</v>
      </c>
      <c r="W74" s="19">
        <v>0</v>
      </c>
      <c r="X74" s="19">
        <v>18666660</v>
      </c>
      <c r="Y74" s="19">
        <v>0</v>
      </c>
      <c r="Z74" s="19">
        <v>18666660</v>
      </c>
      <c r="AA74" s="20">
        <f t="shared" si="10"/>
        <v>0</v>
      </c>
      <c r="AB74" s="20">
        <f t="shared" si="11"/>
        <v>0.83333339285714281</v>
      </c>
      <c r="AC74" s="21">
        <f t="shared" si="12"/>
        <v>0.83333339285714281</v>
      </c>
    </row>
    <row r="75" spans="1:29" ht="120" hidden="1" outlineLevel="4" x14ac:dyDescent="0.25">
      <c r="A75" s="15" t="s">
        <v>36</v>
      </c>
      <c r="B75" s="16" t="s">
        <v>37</v>
      </c>
      <c r="C75" s="16" t="s">
        <v>127</v>
      </c>
      <c r="D75" s="16" t="s">
        <v>167</v>
      </c>
      <c r="E75" s="16" t="s">
        <v>158</v>
      </c>
      <c r="F75" s="16" t="s">
        <v>40</v>
      </c>
      <c r="G75" s="16">
        <v>1330</v>
      </c>
      <c r="H75" s="16">
        <v>3480</v>
      </c>
      <c r="I75" s="17" t="s">
        <v>168</v>
      </c>
      <c r="J75" s="18">
        <v>20196000</v>
      </c>
      <c r="K75" s="19">
        <v>20196000</v>
      </c>
      <c r="L75" s="19">
        <v>0</v>
      </c>
      <c r="M75" s="19">
        <v>0</v>
      </c>
      <c r="N75" s="19">
        <v>0</v>
      </c>
      <c r="O75" s="19">
        <v>0</v>
      </c>
      <c r="P75" s="19">
        <v>0</v>
      </c>
      <c r="Q75" s="19">
        <v>20196000</v>
      </c>
      <c r="R75" s="19">
        <v>0</v>
      </c>
      <c r="S75" s="19">
        <v>1215000</v>
      </c>
      <c r="T75" s="19">
        <v>0</v>
      </c>
      <c r="U75" s="19">
        <v>15615000</v>
      </c>
      <c r="V75" s="19">
        <v>14017500</v>
      </c>
      <c r="W75" s="19">
        <v>0</v>
      </c>
      <c r="X75" s="19">
        <v>3366000</v>
      </c>
      <c r="Y75" s="19">
        <v>0</v>
      </c>
      <c r="Z75" s="19">
        <v>3366000</v>
      </c>
      <c r="AA75" s="20">
        <f t="shared" si="10"/>
        <v>0.77317290552584672</v>
      </c>
      <c r="AB75" s="20">
        <f t="shared" si="11"/>
        <v>6.0160427807486629E-2</v>
      </c>
      <c r="AC75" s="21">
        <f t="shared" si="12"/>
        <v>0.83333333333333337</v>
      </c>
    </row>
    <row r="76" spans="1:29" ht="75" hidden="1" outlineLevel="4" x14ac:dyDescent="0.25">
      <c r="A76" s="15" t="s">
        <v>36</v>
      </c>
      <c r="B76" s="16" t="s">
        <v>37</v>
      </c>
      <c r="C76" s="16" t="s">
        <v>127</v>
      </c>
      <c r="D76" s="16" t="s">
        <v>167</v>
      </c>
      <c r="E76" s="16" t="s">
        <v>169</v>
      </c>
      <c r="F76" s="16" t="s">
        <v>40</v>
      </c>
      <c r="G76" s="16">
        <v>1330</v>
      </c>
      <c r="H76" s="16">
        <v>3480</v>
      </c>
      <c r="I76" s="17" t="s">
        <v>170</v>
      </c>
      <c r="J76" s="18">
        <v>150612814</v>
      </c>
      <c r="K76" s="19">
        <v>134203850</v>
      </c>
      <c r="L76" s="19">
        <v>0</v>
      </c>
      <c r="M76" s="19">
        <v>0</v>
      </c>
      <c r="N76" s="19">
        <v>0</v>
      </c>
      <c r="O76" s="19">
        <v>0</v>
      </c>
      <c r="P76" s="19">
        <v>0</v>
      </c>
      <c r="Q76" s="19">
        <v>134203850</v>
      </c>
      <c r="R76" s="19">
        <v>0</v>
      </c>
      <c r="S76" s="19">
        <v>0</v>
      </c>
      <c r="T76" s="19">
        <v>0</v>
      </c>
      <c r="U76" s="19">
        <v>134203849.31999999</v>
      </c>
      <c r="V76" s="19">
        <v>134203849.31999999</v>
      </c>
      <c r="W76" s="19">
        <v>0.68</v>
      </c>
      <c r="X76" s="19">
        <v>0.68</v>
      </c>
      <c r="Y76" s="19">
        <v>0</v>
      </c>
      <c r="Z76" s="19">
        <v>0.68000000715255737</v>
      </c>
      <c r="AA76" s="20">
        <f t="shared" si="10"/>
        <v>0.99999999493308123</v>
      </c>
      <c r="AB76" s="20">
        <f t="shared" si="11"/>
        <v>0</v>
      </c>
      <c r="AC76" s="21">
        <f t="shared" si="12"/>
        <v>0.99999999493308123</v>
      </c>
    </row>
    <row r="77" spans="1:29" ht="75" hidden="1" outlineLevel="4" x14ac:dyDescent="0.25">
      <c r="A77" s="15" t="s">
        <v>36</v>
      </c>
      <c r="B77" s="16" t="s">
        <v>37</v>
      </c>
      <c r="C77" s="16" t="s">
        <v>127</v>
      </c>
      <c r="D77" s="16" t="s">
        <v>167</v>
      </c>
      <c r="E77" s="16" t="s">
        <v>171</v>
      </c>
      <c r="F77" s="16" t="s">
        <v>40</v>
      </c>
      <c r="G77" s="16">
        <v>1330</v>
      </c>
      <c r="H77" s="16">
        <v>3480</v>
      </c>
      <c r="I77" s="17" t="s">
        <v>172</v>
      </c>
      <c r="J77" s="18">
        <v>111078000</v>
      </c>
      <c r="K77" s="19">
        <v>111078000</v>
      </c>
      <c r="L77" s="19">
        <v>0</v>
      </c>
      <c r="M77" s="19">
        <v>0</v>
      </c>
      <c r="N77" s="19">
        <v>0</v>
      </c>
      <c r="O77" s="19">
        <v>0</v>
      </c>
      <c r="P77" s="19">
        <v>0</v>
      </c>
      <c r="Q77" s="19">
        <v>111078000</v>
      </c>
      <c r="R77" s="19">
        <v>0</v>
      </c>
      <c r="S77" s="19">
        <v>15737287.5</v>
      </c>
      <c r="T77" s="19">
        <v>0</v>
      </c>
      <c r="U77" s="19">
        <v>76827712.5</v>
      </c>
      <c r="V77" s="19">
        <v>76827712.5</v>
      </c>
      <c r="W77" s="19">
        <v>0</v>
      </c>
      <c r="X77" s="19">
        <v>18513000</v>
      </c>
      <c r="Y77" s="19">
        <v>0</v>
      </c>
      <c r="Z77" s="19">
        <v>18513000</v>
      </c>
      <c r="AA77" s="20">
        <f t="shared" si="10"/>
        <v>0.69165552584670231</v>
      </c>
      <c r="AB77" s="20">
        <f t="shared" si="11"/>
        <v>0.141677807486631</v>
      </c>
      <c r="AC77" s="21">
        <f t="shared" si="12"/>
        <v>0.83333333333333326</v>
      </c>
    </row>
    <row r="78" spans="1:29" ht="120" hidden="1" outlineLevel="4" x14ac:dyDescent="0.25">
      <c r="A78" s="15" t="s">
        <v>36</v>
      </c>
      <c r="B78" s="16" t="s">
        <v>37</v>
      </c>
      <c r="C78" s="16" t="s">
        <v>127</v>
      </c>
      <c r="D78" s="16" t="s">
        <v>167</v>
      </c>
      <c r="E78" s="16" t="s">
        <v>173</v>
      </c>
      <c r="F78" s="16" t="s">
        <v>40</v>
      </c>
      <c r="G78" s="16">
        <v>1330</v>
      </c>
      <c r="H78" s="16">
        <v>3480</v>
      </c>
      <c r="I78" s="17" t="s">
        <v>174</v>
      </c>
      <c r="J78" s="18">
        <v>23397066</v>
      </c>
      <c r="K78" s="19">
        <v>39806030</v>
      </c>
      <c r="L78" s="19">
        <v>0</v>
      </c>
      <c r="M78" s="19">
        <v>0</v>
      </c>
      <c r="N78" s="19">
        <v>0</v>
      </c>
      <c r="O78" s="19">
        <v>0</v>
      </c>
      <c r="P78" s="19">
        <v>0</v>
      </c>
      <c r="Q78" s="19">
        <v>39806030</v>
      </c>
      <c r="R78" s="19">
        <v>0</v>
      </c>
      <c r="S78" s="19">
        <v>5450829.8099999996</v>
      </c>
      <c r="T78" s="19">
        <v>0</v>
      </c>
      <c r="U78" s="19">
        <v>30455684.190000001</v>
      </c>
      <c r="V78" s="19">
        <v>28597189.530000001</v>
      </c>
      <c r="W78" s="19">
        <v>0</v>
      </c>
      <c r="X78" s="19">
        <v>3899516</v>
      </c>
      <c r="Y78" s="19">
        <v>0</v>
      </c>
      <c r="Z78" s="19">
        <v>3899515.9999999963</v>
      </c>
      <c r="AA78" s="20">
        <f t="shared" si="10"/>
        <v>0.76510227696658017</v>
      </c>
      <c r="AB78" s="20">
        <f t="shared" si="11"/>
        <v>0.13693477621355357</v>
      </c>
      <c r="AC78" s="21">
        <f t="shared" si="12"/>
        <v>0.90203705318013372</v>
      </c>
    </row>
    <row r="79" spans="1:29" ht="90" hidden="1" outlineLevel="4" x14ac:dyDescent="0.25">
      <c r="A79" s="15" t="s">
        <v>36</v>
      </c>
      <c r="B79" s="16" t="s">
        <v>37</v>
      </c>
      <c r="C79" s="16" t="s">
        <v>127</v>
      </c>
      <c r="D79" s="16" t="s">
        <v>167</v>
      </c>
      <c r="E79" s="16" t="s">
        <v>175</v>
      </c>
      <c r="F79" s="16" t="s">
        <v>40</v>
      </c>
      <c r="G79" s="16">
        <v>1330</v>
      </c>
      <c r="H79" s="16">
        <v>3480</v>
      </c>
      <c r="I79" s="17" t="s">
        <v>176</v>
      </c>
      <c r="J79" s="18">
        <v>61078090</v>
      </c>
      <c r="K79" s="19">
        <v>61078090</v>
      </c>
      <c r="L79" s="19">
        <v>0</v>
      </c>
      <c r="M79" s="19">
        <v>0</v>
      </c>
      <c r="N79" s="19">
        <v>0</v>
      </c>
      <c r="O79" s="19">
        <v>0</v>
      </c>
      <c r="P79" s="19">
        <v>0</v>
      </c>
      <c r="Q79" s="19">
        <v>61078090</v>
      </c>
      <c r="R79" s="19">
        <v>0</v>
      </c>
      <c r="S79" s="19">
        <v>3538373.12</v>
      </c>
      <c r="T79" s="19">
        <v>0</v>
      </c>
      <c r="U79" s="19">
        <v>47360036.880000003</v>
      </c>
      <c r="V79" s="19">
        <v>32866232.489999998</v>
      </c>
      <c r="W79" s="19">
        <v>0</v>
      </c>
      <c r="X79" s="19">
        <v>10179680</v>
      </c>
      <c r="Y79" s="19">
        <v>0</v>
      </c>
      <c r="Z79" s="19">
        <v>10179680</v>
      </c>
      <c r="AA79" s="20">
        <f t="shared" si="10"/>
        <v>0.77540140629806864</v>
      </c>
      <c r="AB79" s="20">
        <f t="shared" si="11"/>
        <v>5.7931954322736685E-2</v>
      </c>
      <c r="AC79" s="21">
        <f t="shared" si="12"/>
        <v>0.83333336062080532</v>
      </c>
    </row>
    <row r="80" spans="1:29" ht="240" hidden="1" outlineLevel="4" x14ac:dyDescent="0.25">
      <c r="A80" s="15" t="s">
        <v>36</v>
      </c>
      <c r="B80" s="16" t="s">
        <v>37</v>
      </c>
      <c r="C80" s="16" t="s">
        <v>127</v>
      </c>
      <c r="D80" s="16" t="s">
        <v>167</v>
      </c>
      <c r="E80" s="16" t="s">
        <v>177</v>
      </c>
      <c r="F80" s="16" t="s">
        <v>40</v>
      </c>
      <c r="G80" s="16">
        <v>1330</v>
      </c>
      <c r="H80" s="16">
        <v>3480</v>
      </c>
      <c r="I80" s="17" t="s">
        <v>178</v>
      </c>
      <c r="J80" s="18">
        <v>122352619</v>
      </c>
      <c r="K80" s="19">
        <v>122352619</v>
      </c>
      <c r="L80" s="19">
        <v>0</v>
      </c>
      <c r="M80" s="19">
        <v>0</v>
      </c>
      <c r="N80" s="19">
        <v>0</v>
      </c>
      <c r="O80" s="19">
        <v>0</v>
      </c>
      <c r="P80" s="19">
        <v>0</v>
      </c>
      <c r="Q80" s="19">
        <v>122352619</v>
      </c>
      <c r="R80" s="19">
        <v>0</v>
      </c>
      <c r="S80" s="19">
        <v>17460917.940000001</v>
      </c>
      <c r="T80" s="19">
        <v>0</v>
      </c>
      <c r="U80" s="19">
        <v>104891701.06</v>
      </c>
      <c r="V80" s="19">
        <v>104891701.06</v>
      </c>
      <c r="W80" s="19">
        <v>0</v>
      </c>
      <c r="X80" s="19">
        <v>0</v>
      </c>
      <c r="Y80" s="19">
        <v>0</v>
      </c>
      <c r="Z80" s="19">
        <v>0</v>
      </c>
      <c r="AA80" s="20">
        <f t="shared" si="10"/>
        <v>0.85729019874923973</v>
      </c>
      <c r="AB80" s="20">
        <f t="shared" si="11"/>
        <v>0.14270980125076033</v>
      </c>
      <c r="AC80" s="21">
        <f t="shared" si="12"/>
        <v>1</v>
      </c>
    </row>
    <row r="81" spans="1:29" ht="135" hidden="1" outlineLevel="4" x14ac:dyDescent="0.25">
      <c r="A81" s="15" t="s">
        <v>36</v>
      </c>
      <c r="B81" s="16" t="s">
        <v>37</v>
      </c>
      <c r="C81" s="16" t="s">
        <v>127</v>
      </c>
      <c r="D81" s="16" t="s">
        <v>167</v>
      </c>
      <c r="E81" s="16" t="s">
        <v>179</v>
      </c>
      <c r="F81" s="16" t="s">
        <v>40</v>
      </c>
      <c r="G81" s="16">
        <v>1330</v>
      </c>
      <c r="H81" s="16">
        <v>3480</v>
      </c>
      <c r="I81" s="17" t="s">
        <v>180</v>
      </c>
      <c r="J81" s="18">
        <v>35343000</v>
      </c>
      <c r="K81" s="19">
        <v>35343000</v>
      </c>
      <c r="L81" s="19">
        <v>0</v>
      </c>
      <c r="M81" s="19">
        <v>0</v>
      </c>
      <c r="N81" s="19">
        <v>0</v>
      </c>
      <c r="O81" s="19">
        <v>0</v>
      </c>
      <c r="P81" s="19">
        <v>-2870335</v>
      </c>
      <c r="Q81" s="19">
        <v>32472665</v>
      </c>
      <c r="R81" s="19">
        <v>0</v>
      </c>
      <c r="S81" s="19">
        <v>0</v>
      </c>
      <c r="T81" s="19">
        <v>0</v>
      </c>
      <c r="U81" s="19">
        <v>32472665</v>
      </c>
      <c r="V81" s="19">
        <v>32472665</v>
      </c>
      <c r="W81" s="19">
        <v>0</v>
      </c>
      <c r="X81" s="19">
        <v>2870335</v>
      </c>
      <c r="Y81" s="19">
        <v>0</v>
      </c>
      <c r="Z81" s="19">
        <v>0</v>
      </c>
      <c r="AA81" s="20">
        <f t="shared" si="10"/>
        <v>1</v>
      </c>
      <c r="AB81" s="20">
        <f t="shared" si="11"/>
        <v>0</v>
      </c>
      <c r="AC81" s="21">
        <f t="shared" si="12"/>
        <v>1</v>
      </c>
    </row>
    <row r="82" spans="1:29" ht="105" hidden="1" outlineLevel="4" x14ac:dyDescent="0.25">
      <c r="A82" s="15" t="s">
        <v>36</v>
      </c>
      <c r="B82" s="16" t="s">
        <v>37</v>
      </c>
      <c r="C82" s="16" t="s">
        <v>127</v>
      </c>
      <c r="D82" s="16" t="s">
        <v>167</v>
      </c>
      <c r="E82" s="16" t="s">
        <v>181</v>
      </c>
      <c r="F82" s="16" t="s">
        <v>40</v>
      </c>
      <c r="G82" s="16">
        <v>1330</v>
      </c>
      <c r="H82" s="16">
        <v>3480</v>
      </c>
      <c r="I82" s="17" t="s">
        <v>182</v>
      </c>
      <c r="J82" s="18">
        <v>13464000</v>
      </c>
      <c r="K82" s="19">
        <v>13464000</v>
      </c>
      <c r="L82" s="19">
        <v>0</v>
      </c>
      <c r="M82" s="19">
        <v>0</v>
      </c>
      <c r="N82" s="19">
        <v>0</v>
      </c>
      <c r="O82" s="19">
        <v>0</v>
      </c>
      <c r="P82" s="19">
        <v>-1117059.6200000001</v>
      </c>
      <c r="Q82" s="19">
        <v>12346940.379999999</v>
      </c>
      <c r="R82" s="19">
        <v>0</v>
      </c>
      <c r="S82" s="19">
        <v>0</v>
      </c>
      <c r="T82" s="19">
        <v>0</v>
      </c>
      <c r="U82" s="19">
        <v>12346940.380000001</v>
      </c>
      <c r="V82" s="19">
        <v>12346940.380000001</v>
      </c>
      <c r="W82" s="19">
        <v>0</v>
      </c>
      <c r="X82" s="19">
        <v>1117059.6200000001</v>
      </c>
      <c r="Y82" s="19">
        <v>0</v>
      </c>
      <c r="Z82" s="19">
        <v>-1.862645149230957E-9</v>
      </c>
      <c r="AA82" s="20">
        <f t="shared" si="10"/>
        <v>1.0000000000000002</v>
      </c>
      <c r="AB82" s="20">
        <f t="shared" si="11"/>
        <v>0</v>
      </c>
      <c r="AC82" s="21">
        <f t="shared" si="12"/>
        <v>1.0000000000000002</v>
      </c>
    </row>
    <row r="83" spans="1:29" hidden="1" outlineLevel="3" x14ac:dyDescent="0.25">
      <c r="A83" s="22"/>
      <c r="B83" s="23"/>
      <c r="C83" s="23" t="s">
        <v>183</v>
      </c>
      <c r="D83" s="23"/>
      <c r="E83" s="23"/>
      <c r="F83" s="23"/>
      <c r="G83" s="23"/>
      <c r="H83" s="23"/>
      <c r="I83" s="24"/>
      <c r="J83" s="25">
        <f t="shared" ref="J83:Z83" si="13">SUBTOTAL(9,J54:J82)</f>
        <v>542824594913</v>
      </c>
      <c r="K83" s="26">
        <f t="shared" si="13"/>
        <v>544298700750.75</v>
      </c>
      <c r="L83" s="26">
        <f t="shared" si="13"/>
        <v>0</v>
      </c>
      <c r="M83" s="26">
        <f t="shared" si="13"/>
        <v>0</v>
      </c>
      <c r="N83" s="26">
        <f t="shared" si="13"/>
        <v>-447632</v>
      </c>
      <c r="O83" s="26">
        <f t="shared" si="13"/>
        <v>0</v>
      </c>
      <c r="P83" s="26">
        <f t="shared" si="13"/>
        <v>-36003987394.620003</v>
      </c>
      <c r="Q83" s="26">
        <f t="shared" si="13"/>
        <v>508294265724.13</v>
      </c>
      <c r="R83" s="26">
        <f t="shared" si="13"/>
        <v>0</v>
      </c>
      <c r="S83" s="26">
        <f t="shared" si="13"/>
        <v>2761434144.3499999</v>
      </c>
      <c r="T83" s="26">
        <f t="shared" si="13"/>
        <v>0</v>
      </c>
      <c r="U83" s="26">
        <f t="shared" si="13"/>
        <v>457524604233.63007</v>
      </c>
      <c r="V83" s="26">
        <f t="shared" si="13"/>
        <v>457506654434.58008</v>
      </c>
      <c r="W83" s="26">
        <f t="shared" si="13"/>
        <v>22951509.149999999</v>
      </c>
      <c r="X83" s="26">
        <f t="shared" si="13"/>
        <v>84012662372.769989</v>
      </c>
      <c r="Y83" s="26">
        <f t="shared" si="13"/>
        <v>0</v>
      </c>
      <c r="Z83" s="26">
        <f t="shared" si="13"/>
        <v>48008227346.150002</v>
      </c>
      <c r="AA83" s="27">
        <f t="shared" si="10"/>
        <v>0.90011757968945005</v>
      </c>
      <c r="AB83" s="27">
        <f t="shared" si="11"/>
        <v>5.4327469943340496E-3</v>
      </c>
      <c r="AC83" s="28">
        <f t="shared" si="12"/>
        <v>0.9055503266837841</v>
      </c>
    </row>
    <row r="84" spans="1:29" outlineLevel="1" collapsed="1" x14ac:dyDescent="0.25">
      <c r="A84" s="22" t="s">
        <v>184</v>
      </c>
      <c r="B84" s="23"/>
      <c r="C84" s="23"/>
      <c r="D84" s="23"/>
      <c r="E84" s="23"/>
      <c r="F84" s="23"/>
      <c r="G84" s="23"/>
      <c r="H84" s="23"/>
      <c r="I84" s="24"/>
      <c r="J84" s="25">
        <f t="shared" ref="J84:Z84" si="14">SUBTOTAL(9,J10:J82)</f>
        <v>551792489473</v>
      </c>
      <c r="K84" s="26">
        <f t="shared" si="14"/>
        <v>553414602008.75</v>
      </c>
      <c r="L84" s="26">
        <f t="shared" si="14"/>
        <v>1000000</v>
      </c>
      <c r="M84" s="26">
        <f t="shared" si="14"/>
        <v>0</v>
      </c>
      <c r="N84" s="26">
        <f t="shared" si="14"/>
        <v>-35169399</v>
      </c>
      <c r="O84" s="26">
        <f t="shared" si="14"/>
        <v>0</v>
      </c>
      <c r="P84" s="26">
        <f t="shared" si="14"/>
        <v>-36260115603.139999</v>
      </c>
      <c r="Q84" s="26">
        <f t="shared" si="14"/>
        <v>517120317006.60999</v>
      </c>
      <c r="R84" s="26">
        <f t="shared" si="14"/>
        <v>1001312.08</v>
      </c>
      <c r="S84" s="26">
        <f t="shared" si="14"/>
        <v>3176075397.4499998</v>
      </c>
      <c r="T84" s="26">
        <f t="shared" si="14"/>
        <v>0</v>
      </c>
      <c r="U84" s="26">
        <f t="shared" si="14"/>
        <v>463757287964.4801</v>
      </c>
      <c r="V84" s="26">
        <f t="shared" si="14"/>
        <v>463738595464.37006</v>
      </c>
      <c r="W84" s="26">
        <f t="shared" si="14"/>
        <v>2191068357.3099995</v>
      </c>
      <c r="X84" s="26">
        <f t="shared" si="14"/>
        <v>86480237334.73999</v>
      </c>
      <c r="Y84" s="26">
        <f t="shared" si="14"/>
        <v>0</v>
      </c>
      <c r="Z84" s="26">
        <f t="shared" si="14"/>
        <v>50185952332.599998</v>
      </c>
      <c r="AA84" s="27">
        <f t="shared" si="10"/>
        <v>0.8968073245487127</v>
      </c>
      <c r="AB84" s="27">
        <f t="shared" si="11"/>
        <v>6.1437862815384011E-3</v>
      </c>
      <c r="AC84" s="28">
        <f t="shared" si="12"/>
        <v>0.90295111083025115</v>
      </c>
    </row>
    <row r="85" spans="1:29" hidden="1" outlineLevel="4" x14ac:dyDescent="0.25">
      <c r="A85" s="15" t="s">
        <v>185</v>
      </c>
      <c r="B85" s="16" t="s">
        <v>37</v>
      </c>
      <c r="C85" s="16" t="s">
        <v>38</v>
      </c>
      <c r="D85" s="16" t="s">
        <v>39</v>
      </c>
      <c r="E85" s="16"/>
      <c r="F85" s="16" t="s">
        <v>40</v>
      </c>
      <c r="G85" s="16">
        <v>1111</v>
      </c>
      <c r="H85" s="16">
        <v>3480</v>
      </c>
      <c r="I85" s="17" t="s">
        <v>41</v>
      </c>
      <c r="J85" s="18">
        <v>4989299079</v>
      </c>
      <c r="K85" s="19">
        <v>5050733579</v>
      </c>
      <c r="L85" s="19">
        <v>0</v>
      </c>
      <c r="M85" s="19">
        <v>0</v>
      </c>
      <c r="N85" s="19">
        <v>-27462715</v>
      </c>
      <c r="O85" s="19">
        <v>0</v>
      </c>
      <c r="P85" s="19">
        <v>-17752108</v>
      </c>
      <c r="Q85" s="19">
        <v>5005518756</v>
      </c>
      <c r="R85" s="19">
        <v>0</v>
      </c>
      <c r="S85" s="19">
        <v>1178326.67</v>
      </c>
      <c r="T85" s="19">
        <v>0</v>
      </c>
      <c r="U85" s="19">
        <v>3954305655.6599998</v>
      </c>
      <c r="V85" s="19">
        <v>3954305655.6599998</v>
      </c>
      <c r="W85" s="19">
        <v>1050034773.67</v>
      </c>
      <c r="X85" s="19">
        <v>1095249596.6700001</v>
      </c>
      <c r="Y85" s="19">
        <v>0</v>
      </c>
      <c r="Z85" s="19">
        <v>1050034773.6700001</v>
      </c>
      <c r="AA85" s="20">
        <f t="shared" ref="AA85:AA109" si="15">U85/Q85</f>
        <v>0.78998917962699966</v>
      </c>
      <c r="AB85" s="20">
        <f t="shared" ref="AB85:AB109" si="16">(R85+S85+T85)/Q85</f>
        <v>2.354055048914894E-4</v>
      </c>
      <c r="AC85" s="21">
        <f t="shared" ref="AC85:AC109" si="17">AA85+AB85</f>
        <v>0.7902245851318912</v>
      </c>
    </row>
    <row r="86" spans="1:29" hidden="1" outlineLevel="4" x14ac:dyDescent="0.25">
      <c r="A86" s="15" t="s">
        <v>185</v>
      </c>
      <c r="B86" s="16" t="s">
        <v>37</v>
      </c>
      <c r="C86" s="16" t="s">
        <v>38</v>
      </c>
      <c r="D86" s="16" t="s">
        <v>42</v>
      </c>
      <c r="E86" s="16"/>
      <c r="F86" s="16" t="s">
        <v>40</v>
      </c>
      <c r="G86" s="16">
        <v>1111</v>
      </c>
      <c r="H86" s="16">
        <v>3480</v>
      </c>
      <c r="I86" s="17" t="s">
        <v>43</v>
      </c>
      <c r="J86" s="18">
        <v>36696504</v>
      </c>
      <c r="K86" s="19">
        <v>30999447</v>
      </c>
      <c r="L86" s="19">
        <v>0</v>
      </c>
      <c r="M86" s="19">
        <v>0</v>
      </c>
      <c r="N86" s="19">
        <v>0</v>
      </c>
      <c r="O86" s="19">
        <v>0</v>
      </c>
      <c r="P86" s="19">
        <v>0</v>
      </c>
      <c r="Q86" s="19">
        <v>30999447</v>
      </c>
      <c r="R86" s="19">
        <v>0</v>
      </c>
      <c r="S86" s="19">
        <v>0</v>
      </c>
      <c r="T86" s="19">
        <v>0</v>
      </c>
      <c r="U86" s="19">
        <v>11544700.01</v>
      </c>
      <c r="V86" s="19">
        <v>11544700.01</v>
      </c>
      <c r="W86" s="19">
        <v>19454746.989999998</v>
      </c>
      <c r="X86" s="19">
        <v>19454746.989999998</v>
      </c>
      <c r="Y86" s="19">
        <v>0</v>
      </c>
      <c r="Z86" s="19">
        <v>19454746.990000002</v>
      </c>
      <c r="AA86" s="20">
        <f t="shared" si="15"/>
        <v>0.37241632116856793</v>
      </c>
      <c r="AB86" s="20">
        <f t="shared" si="16"/>
        <v>0</v>
      </c>
      <c r="AC86" s="21">
        <f t="shared" si="17"/>
        <v>0.37241632116856793</v>
      </c>
    </row>
    <row r="87" spans="1:29" hidden="1" outlineLevel="4" x14ac:dyDescent="0.25">
      <c r="A87" s="15" t="s">
        <v>185</v>
      </c>
      <c r="B87" s="16" t="s">
        <v>37</v>
      </c>
      <c r="C87" s="16" t="s">
        <v>38</v>
      </c>
      <c r="D87" s="16" t="s">
        <v>44</v>
      </c>
      <c r="E87" s="16"/>
      <c r="F87" s="16" t="s">
        <v>40</v>
      </c>
      <c r="G87" s="16">
        <v>1111</v>
      </c>
      <c r="H87" s="16">
        <v>3480</v>
      </c>
      <c r="I87" s="17" t="s">
        <v>45</v>
      </c>
      <c r="J87" s="18">
        <v>152179174</v>
      </c>
      <c r="K87" s="19">
        <v>152179174</v>
      </c>
      <c r="L87" s="19">
        <v>0</v>
      </c>
      <c r="M87" s="19">
        <v>0</v>
      </c>
      <c r="N87" s="19">
        <v>0</v>
      </c>
      <c r="O87" s="19">
        <v>0</v>
      </c>
      <c r="P87" s="19">
        <v>0</v>
      </c>
      <c r="Q87" s="19">
        <v>152179174</v>
      </c>
      <c r="R87" s="19">
        <v>0</v>
      </c>
      <c r="S87" s="19">
        <v>0</v>
      </c>
      <c r="T87" s="19">
        <v>0</v>
      </c>
      <c r="U87" s="19">
        <v>112550256.65000001</v>
      </c>
      <c r="V87" s="19">
        <v>112550256.65000001</v>
      </c>
      <c r="W87" s="19">
        <v>39628917.350000001</v>
      </c>
      <c r="X87" s="19">
        <v>39628917.350000001</v>
      </c>
      <c r="Y87" s="19">
        <v>0</v>
      </c>
      <c r="Z87" s="19">
        <v>39628917.349999994</v>
      </c>
      <c r="AA87" s="20">
        <f t="shared" si="15"/>
        <v>0.73959040315201086</v>
      </c>
      <c r="AB87" s="20">
        <f t="shared" si="16"/>
        <v>0</v>
      </c>
      <c r="AC87" s="21">
        <f t="shared" si="17"/>
        <v>0.73959040315201086</v>
      </c>
    </row>
    <row r="88" spans="1:29" hidden="1" outlineLevel="4" x14ac:dyDescent="0.25">
      <c r="A88" s="15" t="s">
        <v>185</v>
      </c>
      <c r="B88" s="16" t="s">
        <v>37</v>
      </c>
      <c r="C88" s="16" t="s">
        <v>38</v>
      </c>
      <c r="D88" s="16" t="s">
        <v>48</v>
      </c>
      <c r="E88" s="16"/>
      <c r="F88" s="16" t="s">
        <v>40</v>
      </c>
      <c r="G88" s="16">
        <v>1111</v>
      </c>
      <c r="H88" s="16">
        <v>3480</v>
      </c>
      <c r="I88" s="17" t="s">
        <v>49</v>
      </c>
      <c r="J88" s="18">
        <v>1220861997</v>
      </c>
      <c r="K88" s="19">
        <v>1284743287</v>
      </c>
      <c r="L88" s="19">
        <v>0</v>
      </c>
      <c r="M88" s="19">
        <v>0</v>
      </c>
      <c r="N88" s="19">
        <v>0</v>
      </c>
      <c r="O88" s="19">
        <v>0</v>
      </c>
      <c r="P88" s="19">
        <v>0</v>
      </c>
      <c r="Q88" s="19">
        <v>1284743287</v>
      </c>
      <c r="R88" s="19">
        <v>0</v>
      </c>
      <c r="S88" s="19">
        <v>243662.29</v>
      </c>
      <c r="T88" s="19">
        <v>0</v>
      </c>
      <c r="U88" s="19">
        <v>1025198231.84</v>
      </c>
      <c r="V88" s="19">
        <v>1025198231.84</v>
      </c>
      <c r="W88" s="19">
        <v>259301392.87</v>
      </c>
      <c r="X88" s="19">
        <v>259301392.87</v>
      </c>
      <c r="Y88" s="19">
        <v>0</v>
      </c>
      <c r="Z88" s="19">
        <v>259301392.87</v>
      </c>
      <c r="AA88" s="20">
        <f t="shared" si="15"/>
        <v>0.79797905325813157</v>
      </c>
      <c r="AB88" s="20">
        <f t="shared" si="16"/>
        <v>1.8965834845416867E-4</v>
      </c>
      <c r="AC88" s="21">
        <f t="shared" si="17"/>
        <v>0.79816871160658576</v>
      </c>
    </row>
    <row r="89" spans="1:29" ht="30" hidden="1" outlineLevel="4" x14ac:dyDescent="0.25">
      <c r="A89" s="15" t="s">
        <v>185</v>
      </c>
      <c r="B89" s="16" t="s">
        <v>37</v>
      </c>
      <c r="C89" s="16" t="s">
        <v>38</v>
      </c>
      <c r="D89" s="16" t="s">
        <v>50</v>
      </c>
      <c r="E89" s="16"/>
      <c r="F89" s="16" t="s">
        <v>40</v>
      </c>
      <c r="G89" s="16">
        <v>1111</v>
      </c>
      <c r="H89" s="16">
        <v>3480</v>
      </c>
      <c r="I89" s="17" t="s">
        <v>51</v>
      </c>
      <c r="J89" s="18">
        <v>2043650975</v>
      </c>
      <c r="K89" s="19">
        <v>2026187864</v>
      </c>
      <c r="L89" s="19">
        <v>0</v>
      </c>
      <c r="M89" s="19">
        <v>0</v>
      </c>
      <c r="N89" s="19">
        <v>0</v>
      </c>
      <c r="O89" s="19">
        <v>0</v>
      </c>
      <c r="P89" s="19">
        <v>0</v>
      </c>
      <c r="Q89" s="19">
        <v>2026187864</v>
      </c>
      <c r="R89" s="19">
        <v>0</v>
      </c>
      <c r="S89" s="19">
        <v>414747.67</v>
      </c>
      <c r="T89" s="19">
        <v>0</v>
      </c>
      <c r="U89" s="19">
        <v>1594022801.6099999</v>
      </c>
      <c r="V89" s="19">
        <v>1594022801.6099999</v>
      </c>
      <c r="W89" s="19">
        <v>431750314.72000003</v>
      </c>
      <c r="X89" s="19">
        <v>431750314.72000003</v>
      </c>
      <c r="Y89" s="19">
        <v>0</v>
      </c>
      <c r="Z89" s="19">
        <v>431750314.72000003</v>
      </c>
      <c r="AA89" s="20">
        <f t="shared" si="15"/>
        <v>0.78671027002558336</v>
      </c>
      <c r="AB89" s="20">
        <f t="shared" si="16"/>
        <v>2.0469359103811115E-4</v>
      </c>
      <c r="AC89" s="21">
        <f t="shared" si="17"/>
        <v>0.7869149636166215</v>
      </c>
    </row>
    <row r="90" spans="1:29" hidden="1" outlineLevel="4" x14ac:dyDescent="0.25">
      <c r="A90" s="15" t="s">
        <v>185</v>
      </c>
      <c r="B90" s="16" t="s">
        <v>37</v>
      </c>
      <c r="C90" s="16" t="s">
        <v>38</v>
      </c>
      <c r="D90" s="16" t="s">
        <v>52</v>
      </c>
      <c r="E90" s="16"/>
      <c r="F90" s="16">
        <v>280</v>
      </c>
      <c r="G90" s="16">
        <v>1111</v>
      </c>
      <c r="H90" s="16">
        <v>3480</v>
      </c>
      <c r="I90" s="17" t="s">
        <v>53</v>
      </c>
      <c r="J90" s="18">
        <v>814545022</v>
      </c>
      <c r="K90" s="19">
        <v>831169656</v>
      </c>
      <c r="L90" s="19">
        <v>0</v>
      </c>
      <c r="M90" s="19">
        <v>0</v>
      </c>
      <c r="N90" s="19">
        <v>-2287644</v>
      </c>
      <c r="O90" s="19">
        <v>0</v>
      </c>
      <c r="P90" s="19">
        <v>0</v>
      </c>
      <c r="Q90" s="19">
        <v>828882012</v>
      </c>
      <c r="R90" s="19">
        <v>0</v>
      </c>
      <c r="S90" s="19">
        <v>0</v>
      </c>
      <c r="T90" s="19">
        <v>0</v>
      </c>
      <c r="U90" s="19">
        <v>755550</v>
      </c>
      <c r="V90" s="19">
        <v>755550</v>
      </c>
      <c r="W90" s="19">
        <v>828126462</v>
      </c>
      <c r="X90" s="19">
        <v>830414106</v>
      </c>
      <c r="Y90" s="19">
        <v>0</v>
      </c>
      <c r="Z90" s="19">
        <v>828126462</v>
      </c>
      <c r="AA90" s="20">
        <f t="shared" si="15"/>
        <v>9.1152901023505381E-4</v>
      </c>
      <c r="AB90" s="20">
        <f t="shared" si="16"/>
        <v>0</v>
      </c>
      <c r="AC90" s="21">
        <f t="shared" si="17"/>
        <v>9.1152901023505381E-4</v>
      </c>
    </row>
    <row r="91" spans="1:29" hidden="1" outlineLevel="4" x14ac:dyDescent="0.25">
      <c r="A91" s="15" t="s">
        <v>185</v>
      </c>
      <c r="B91" s="16" t="s">
        <v>37</v>
      </c>
      <c r="C91" s="16" t="s">
        <v>38</v>
      </c>
      <c r="D91" s="16" t="s">
        <v>54</v>
      </c>
      <c r="E91" s="16"/>
      <c r="F91" s="16" t="s">
        <v>40</v>
      </c>
      <c r="G91" s="16">
        <v>1111</v>
      </c>
      <c r="H91" s="16">
        <v>3480</v>
      </c>
      <c r="I91" s="17" t="s">
        <v>55</v>
      </c>
      <c r="J91" s="18">
        <v>723912314</v>
      </c>
      <c r="K91" s="19">
        <v>718847216</v>
      </c>
      <c r="L91" s="19">
        <v>0</v>
      </c>
      <c r="M91" s="19">
        <v>0</v>
      </c>
      <c r="N91" s="19">
        <v>0</v>
      </c>
      <c r="O91" s="19">
        <v>0</v>
      </c>
      <c r="P91" s="19">
        <v>0</v>
      </c>
      <c r="Q91" s="19">
        <v>718847216</v>
      </c>
      <c r="R91" s="19">
        <v>0</v>
      </c>
      <c r="S91" s="19">
        <v>4249039.6900000004</v>
      </c>
      <c r="T91" s="19">
        <v>0</v>
      </c>
      <c r="U91" s="19">
        <v>702161127.88</v>
      </c>
      <c r="V91" s="19">
        <v>702161127.88</v>
      </c>
      <c r="W91" s="19">
        <v>12437048.43</v>
      </c>
      <c r="X91" s="19">
        <v>12437048.43</v>
      </c>
      <c r="Y91" s="19">
        <v>0</v>
      </c>
      <c r="Z91" s="19">
        <v>12437048.429999948</v>
      </c>
      <c r="AA91" s="20">
        <f t="shared" si="15"/>
        <v>0.97678771267579056</v>
      </c>
      <c r="AB91" s="20">
        <f t="shared" si="16"/>
        <v>5.9109079028553972E-3</v>
      </c>
      <c r="AC91" s="21">
        <f t="shared" si="17"/>
        <v>0.98269862057864599</v>
      </c>
    </row>
    <row r="92" spans="1:29" hidden="1" outlineLevel="4" x14ac:dyDescent="0.25">
      <c r="A92" s="15" t="s">
        <v>185</v>
      </c>
      <c r="B92" s="16" t="s">
        <v>37</v>
      </c>
      <c r="C92" s="16" t="s">
        <v>38</v>
      </c>
      <c r="D92" s="16" t="s">
        <v>56</v>
      </c>
      <c r="E92" s="16"/>
      <c r="F92" s="16" t="s">
        <v>40</v>
      </c>
      <c r="G92" s="16">
        <v>1111</v>
      </c>
      <c r="H92" s="16">
        <v>3480</v>
      </c>
      <c r="I92" s="17" t="s">
        <v>57</v>
      </c>
      <c r="J92" s="18">
        <v>378156658</v>
      </c>
      <c r="K92" s="19">
        <v>376659234</v>
      </c>
      <c r="L92" s="19">
        <v>0</v>
      </c>
      <c r="M92" s="19">
        <v>0</v>
      </c>
      <c r="N92" s="19">
        <v>0</v>
      </c>
      <c r="O92" s="19">
        <v>0</v>
      </c>
      <c r="P92" s="19">
        <v>0</v>
      </c>
      <c r="Q92" s="19">
        <v>376659234</v>
      </c>
      <c r="R92" s="19">
        <v>0</v>
      </c>
      <c r="S92" s="19">
        <v>78797.33</v>
      </c>
      <c r="T92" s="19">
        <v>0</v>
      </c>
      <c r="U92" s="19">
        <v>284630358.52999997</v>
      </c>
      <c r="V92" s="19">
        <v>284630358.52999997</v>
      </c>
      <c r="W92" s="19">
        <v>91950078.140000001</v>
      </c>
      <c r="X92" s="19">
        <v>91950078.140000001</v>
      </c>
      <c r="Y92" s="19">
        <v>0</v>
      </c>
      <c r="Z92" s="19">
        <v>91950078.140000045</v>
      </c>
      <c r="AA92" s="20">
        <f t="shared" si="15"/>
        <v>0.75567073056278766</v>
      </c>
      <c r="AB92" s="20">
        <f t="shared" si="16"/>
        <v>2.0920057942877885E-4</v>
      </c>
      <c r="AC92" s="21">
        <f t="shared" si="17"/>
        <v>0.75587993114221641</v>
      </c>
    </row>
    <row r="93" spans="1:29" ht="120" hidden="1" outlineLevel="4" x14ac:dyDescent="0.25">
      <c r="A93" s="15" t="s">
        <v>185</v>
      </c>
      <c r="B93" s="16" t="s">
        <v>37</v>
      </c>
      <c r="C93" s="16" t="s">
        <v>38</v>
      </c>
      <c r="D93" s="16" t="s">
        <v>58</v>
      </c>
      <c r="E93" s="16" t="s">
        <v>59</v>
      </c>
      <c r="F93" s="16" t="s">
        <v>40</v>
      </c>
      <c r="G93" s="16">
        <v>1112</v>
      </c>
      <c r="H93" s="16">
        <v>3480</v>
      </c>
      <c r="I93" s="17" t="s">
        <v>60</v>
      </c>
      <c r="J93" s="18">
        <v>904028662</v>
      </c>
      <c r="K93" s="19">
        <v>895261645</v>
      </c>
      <c r="L93" s="19">
        <v>0</v>
      </c>
      <c r="M93" s="19">
        <v>0</v>
      </c>
      <c r="N93" s="19">
        <v>-2540301</v>
      </c>
      <c r="O93" s="19">
        <v>0</v>
      </c>
      <c r="P93" s="19">
        <v>-2350017</v>
      </c>
      <c r="Q93" s="19">
        <v>890371327</v>
      </c>
      <c r="R93" s="19">
        <v>0</v>
      </c>
      <c r="S93" s="19">
        <v>181322878</v>
      </c>
      <c r="T93" s="19">
        <v>0</v>
      </c>
      <c r="U93" s="19">
        <v>709048449</v>
      </c>
      <c r="V93" s="19">
        <v>709048449</v>
      </c>
      <c r="W93" s="19">
        <v>0</v>
      </c>
      <c r="X93" s="19">
        <v>4890318</v>
      </c>
      <c r="Y93" s="19">
        <v>0</v>
      </c>
      <c r="Z93" s="19">
        <v>0</v>
      </c>
      <c r="AA93" s="20">
        <f t="shared" si="15"/>
        <v>0.79635139575872704</v>
      </c>
      <c r="AB93" s="20">
        <f t="shared" si="16"/>
        <v>0.20364860424127293</v>
      </c>
      <c r="AC93" s="21">
        <f t="shared" si="17"/>
        <v>1</v>
      </c>
    </row>
    <row r="94" spans="1:29" ht="60" hidden="1" outlineLevel="4" x14ac:dyDescent="0.25">
      <c r="A94" s="15" t="s">
        <v>185</v>
      </c>
      <c r="B94" s="16" t="s">
        <v>37</v>
      </c>
      <c r="C94" s="16" t="s">
        <v>38</v>
      </c>
      <c r="D94" s="16" t="s">
        <v>61</v>
      </c>
      <c r="E94" s="16" t="s">
        <v>59</v>
      </c>
      <c r="F94" s="16" t="s">
        <v>40</v>
      </c>
      <c r="G94" s="16">
        <v>1112</v>
      </c>
      <c r="H94" s="16">
        <v>3480</v>
      </c>
      <c r="I94" s="17" t="s">
        <v>62</v>
      </c>
      <c r="J94" s="18">
        <v>48866414</v>
      </c>
      <c r="K94" s="19">
        <v>49144412</v>
      </c>
      <c r="L94" s="19">
        <v>0</v>
      </c>
      <c r="M94" s="19">
        <v>0</v>
      </c>
      <c r="N94" s="19">
        <v>-137314</v>
      </c>
      <c r="O94" s="19">
        <v>0</v>
      </c>
      <c r="P94" s="19">
        <v>0</v>
      </c>
      <c r="Q94" s="19">
        <v>49007098</v>
      </c>
      <c r="R94" s="19">
        <v>0</v>
      </c>
      <c r="S94" s="19">
        <v>10685315</v>
      </c>
      <c r="T94" s="19">
        <v>0</v>
      </c>
      <c r="U94" s="19">
        <v>38321783</v>
      </c>
      <c r="V94" s="19">
        <v>38321783</v>
      </c>
      <c r="W94" s="19">
        <v>0</v>
      </c>
      <c r="X94" s="19">
        <v>137314</v>
      </c>
      <c r="Y94" s="19">
        <v>0</v>
      </c>
      <c r="Z94" s="19">
        <v>0</v>
      </c>
      <c r="AA94" s="20">
        <f t="shared" si="15"/>
        <v>0.78196393102076767</v>
      </c>
      <c r="AB94" s="20">
        <f t="shared" si="16"/>
        <v>0.21803606897923236</v>
      </c>
      <c r="AC94" s="21">
        <f t="shared" si="17"/>
        <v>1</v>
      </c>
    </row>
    <row r="95" spans="1:29" ht="120" hidden="1" outlineLevel="4" x14ac:dyDescent="0.25">
      <c r="A95" s="15" t="s">
        <v>185</v>
      </c>
      <c r="B95" s="16" t="s">
        <v>37</v>
      </c>
      <c r="C95" s="16" t="s">
        <v>38</v>
      </c>
      <c r="D95" s="16" t="s">
        <v>63</v>
      </c>
      <c r="E95" s="16" t="s">
        <v>59</v>
      </c>
      <c r="F95" s="16" t="s">
        <v>40</v>
      </c>
      <c r="G95" s="16">
        <v>1112</v>
      </c>
      <c r="H95" s="16">
        <v>3480</v>
      </c>
      <c r="I95" s="17" t="s">
        <v>64</v>
      </c>
      <c r="J95" s="18">
        <v>189327803</v>
      </c>
      <c r="K95" s="19">
        <v>182327803</v>
      </c>
      <c r="L95" s="19">
        <v>0</v>
      </c>
      <c r="M95" s="19">
        <v>0</v>
      </c>
      <c r="N95" s="19">
        <v>-531596</v>
      </c>
      <c r="O95" s="19">
        <v>0</v>
      </c>
      <c r="P95" s="19">
        <v>0</v>
      </c>
      <c r="Q95" s="19">
        <v>181796207</v>
      </c>
      <c r="R95" s="19">
        <v>0</v>
      </c>
      <c r="S95" s="19">
        <v>42863192</v>
      </c>
      <c r="T95" s="19">
        <v>0</v>
      </c>
      <c r="U95" s="19">
        <v>138933015</v>
      </c>
      <c r="V95" s="19">
        <v>138933015</v>
      </c>
      <c r="W95" s="19">
        <v>0</v>
      </c>
      <c r="X95" s="19">
        <v>531596</v>
      </c>
      <c r="Y95" s="19">
        <v>0</v>
      </c>
      <c r="Z95" s="19">
        <v>0</v>
      </c>
      <c r="AA95" s="20">
        <f t="shared" si="15"/>
        <v>0.76422394775266134</v>
      </c>
      <c r="AB95" s="20">
        <f t="shared" si="16"/>
        <v>0.23577605224733869</v>
      </c>
      <c r="AC95" s="21">
        <f t="shared" si="17"/>
        <v>1</v>
      </c>
    </row>
    <row r="96" spans="1:29" ht="90" hidden="1" outlineLevel="4" x14ac:dyDescent="0.25">
      <c r="A96" s="15" t="s">
        <v>185</v>
      </c>
      <c r="B96" s="16" t="s">
        <v>37</v>
      </c>
      <c r="C96" s="16" t="s">
        <v>38</v>
      </c>
      <c r="D96" s="16" t="s">
        <v>65</v>
      </c>
      <c r="E96" s="16" t="s">
        <v>59</v>
      </c>
      <c r="F96" s="16" t="s">
        <v>40</v>
      </c>
      <c r="G96" s="16">
        <v>1112</v>
      </c>
      <c r="H96" s="16">
        <v>3480</v>
      </c>
      <c r="I96" s="17" t="s">
        <v>66</v>
      </c>
      <c r="J96" s="18">
        <v>146599242</v>
      </c>
      <c r="K96" s="19">
        <v>290267226</v>
      </c>
      <c r="L96" s="19">
        <v>0</v>
      </c>
      <c r="M96" s="19">
        <v>0</v>
      </c>
      <c r="N96" s="19">
        <v>-823881</v>
      </c>
      <c r="O96" s="19">
        <v>0</v>
      </c>
      <c r="P96" s="19">
        <v>0</v>
      </c>
      <c r="Q96" s="19">
        <v>289443345</v>
      </c>
      <c r="R96" s="19">
        <v>0</v>
      </c>
      <c r="S96" s="19">
        <v>59580306</v>
      </c>
      <c r="T96" s="19">
        <v>0</v>
      </c>
      <c r="U96" s="19">
        <v>229863039</v>
      </c>
      <c r="V96" s="19">
        <v>229863039</v>
      </c>
      <c r="W96" s="19">
        <v>0</v>
      </c>
      <c r="X96" s="19">
        <v>823881</v>
      </c>
      <c r="Y96" s="19">
        <v>0</v>
      </c>
      <c r="Z96" s="19">
        <v>0</v>
      </c>
      <c r="AA96" s="20">
        <f t="shared" si="15"/>
        <v>0.79415555054478792</v>
      </c>
      <c r="AB96" s="20">
        <f t="shared" si="16"/>
        <v>0.20584444945521205</v>
      </c>
      <c r="AC96" s="21">
        <f t="shared" si="17"/>
        <v>1</v>
      </c>
    </row>
    <row r="97" spans="1:29" ht="90" hidden="1" outlineLevel="4" x14ac:dyDescent="0.25">
      <c r="A97" s="15" t="s">
        <v>185</v>
      </c>
      <c r="B97" s="16" t="s">
        <v>37</v>
      </c>
      <c r="C97" s="16" t="s">
        <v>38</v>
      </c>
      <c r="D97" s="16" t="s">
        <v>67</v>
      </c>
      <c r="E97" s="16" t="s">
        <v>59</v>
      </c>
      <c r="F97" s="16" t="s">
        <v>40</v>
      </c>
      <c r="G97" s="16">
        <v>1112</v>
      </c>
      <c r="H97" s="16">
        <v>3480</v>
      </c>
      <c r="I97" s="17" t="s">
        <v>68</v>
      </c>
      <c r="J97" s="18">
        <v>293198485</v>
      </c>
      <c r="K97" s="19">
        <v>152666625</v>
      </c>
      <c r="L97" s="19">
        <v>0</v>
      </c>
      <c r="M97" s="19">
        <v>0</v>
      </c>
      <c r="N97" s="19">
        <v>-411941</v>
      </c>
      <c r="O97" s="19">
        <v>0</v>
      </c>
      <c r="P97" s="19">
        <v>0</v>
      </c>
      <c r="Q97" s="19">
        <v>152254684</v>
      </c>
      <c r="R97" s="19">
        <v>0</v>
      </c>
      <c r="S97" s="19">
        <v>37221361</v>
      </c>
      <c r="T97" s="19">
        <v>0</v>
      </c>
      <c r="U97" s="19">
        <v>115033323</v>
      </c>
      <c r="V97" s="19">
        <v>115033323</v>
      </c>
      <c r="W97" s="19">
        <v>0</v>
      </c>
      <c r="X97" s="19">
        <v>411941</v>
      </c>
      <c r="Y97" s="19">
        <v>0</v>
      </c>
      <c r="Z97" s="19">
        <v>0</v>
      </c>
      <c r="AA97" s="20">
        <f t="shared" si="15"/>
        <v>0.75553224359258464</v>
      </c>
      <c r="AB97" s="20">
        <f t="shared" si="16"/>
        <v>0.24446775640741536</v>
      </c>
      <c r="AC97" s="21">
        <f t="shared" si="17"/>
        <v>1</v>
      </c>
    </row>
    <row r="98" spans="1:29" ht="60" hidden="1" outlineLevel="4" x14ac:dyDescent="0.25">
      <c r="A98" s="15" t="s">
        <v>185</v>
      </c>
      <c r="B98" s="16" t="s">
        <v>37</v>
      </c>
      <c r="C98" s="16" t="s">
        <v>38</v>
      </c>
      <c r="D98" s="16" t="s">
        <v>69</v>
      </c>
      <c r="E98" s="16" t="s">
        <v>59</v>
      </c>
      <c r="F98" s="16" t="s">
        <v>40</v>
      </c>
      <c r="G98" s="16">
        <v>1112</v>
      </c>
      <c r="H98" s="16">
        <v>3480</v>
      </c>
      <c r="I98" s="17" t="s">
        <v>70</v>
      </c>
      <c r="J98" s="18">
        <v>416275129</v>
      </c>
      <c r="K98" s="19">
        <v>415774442</v>
      </c>
      <c r="L98" s="19">
        <v>0</v>
      </c>
      <c r="M98" s="19">
        <v>0</v>
      </c>
      <c r="N98" s="19">
        <v>-1150688</v>
      </c>
      <c r="O98" s="19">
        <v>0</v>
      </c>
      <c r="P98" s="19">
        <v>0</v>
      </c>
      <c r="Q98" s="19">
        <v>414623754</v>
      </c>
      <c r="R98" s="19">
        <v>0</v>
      </c>
      <c r="S98" s="19">
        <v>84520473.25</v>
      </c>
      <c r="T98" s="19">
        <v>0</v>
      </c>
      <c r="U98" s="19">
        <v>330103280.75</v>
      </c>
      <c r="V98" s="19">
        <v>330103280.75</v>
      </c>
      <c r="W98" s="19">
        <v>0</v>
      </c>
      <c r="X98" s="19">
        <v>1150688</v>
      </c>
      <c r="Y98" s="19">
        <v>0</v>
      </c>
      <c r="Z98" s="19">
        <v>0</v>
      </c>
      <c r="AA98" s="20">
        <f t="shared" si="15"/>
        <v>0.79615139645375943</v>
      </c>
      <c r="AB98" s="20">
        <f t="shared" si="16"/>
        <v>0.20384860354624063</v>
      </c>
      <c r="AC98" s="21">
        <f t="shared" si="17"/>
        <v>1</v>
      </c>
    </row>
    <row r="99" spans="1:29" hidden="1" outlineLevel="3" x14ac:dyDescent="0.25">
      <c r="A99" s="22"/>
      <c r="B99" s="23"/>
      <c r="C99" s="23" t="s">
        <v>71</v>
      </c>
      <c r="D99" s="23"/>
      <c r="E99" s="23"/>
      <c r="F99" s="23"/>
      <c r="G99" s="23"/>
      <c r="H99" s="23"/>
      <c r="I99" s="24"/>
      <c r="J99" s="25">
        <f t="shared" ref="J99:Z99" si="18">SUBTOTAL(9,J85:J98)</f>
        <v>12357597458</v>
      </c>
      <c r="K99" s="26">
        <f t="shared" si="18"/>
        <v>12456961610</v>
      </c>
      <c r="L99" s="26">
        <f t="shared" si="18"/>
        <v>0</v>
      </c>
      <c r="M99" s="26">
        <f t="shared" si="18"/>
        <v>0</v>
      </c>
      <c r="N99" s="26">
        <f t="shared" si="18"/>
        <v>-35346080</v>
      </c>
      <c r="O99" s="26">
        <f t="shared" si="18"/>
        <v>0</v>
      </c>
      <c r="P99" s="26">
        <f t="shared" si="18"/>
        <v>-20102125</v>
      </c>
      <c r="Q99" s="26">
        <f t="shared" si="18"/>
        <v>12401513405</v>
      </c>
      <c r="R99" s="26">
        <f t="shared" si="18"/>
        <v>0</v>
      </c>
      <c r="S99" s="26">
        <f t="shared" si="18"/>
        <v>422358098.89999998</v>
      </c>
      <c r="T99" s="26">
        <f t="shared" si="18"/>
        <v>0</v>
      </c>
      <c r="U99" s="26">
        <f t="shared" si="18"/>
        <v>9246471571.9300003</v>
      </c>
      <c r="V99" s="26">
        <f t="shared" si="18"/>
        <v>9246471571.9300003</v>
      </c>
      <c r="W99" s="26">
        <f t="shared" si="18"/>
        <v>2732683734.1700001</v>
      </c>
      <c r="X99" s="26">
        <f t="shared" si="18"/>
        <v>2788131939.1700001</v>
      </c>
      <c r="Y99" s="26">
        <f t="shared" si="18"/>
        <v>0</v>
      </c>
      <c r="Z99" s="26">
        <f t="shared" si="18"/>
        <v>2732683734.1700001</v>
      </c>
      <c r="AA99" s="27">
        <f t="shared" si="15"/>
        <v>0.74559219265948939</v>
      </c>
      <c r="AB99" s="27">
        <f t="shared" si="16"/>
        <v>3.4056980394805286E-2</v>
      </c>
      <c r="AC99" s="28">
        <f t="shared" si="17"/>
        <v>0.77964917305429471</v>
      </c>
    </row>
    <row r="100" spans="1:29" ht="30" hidden="1" outlineLevel="4" x14ac:dyDescent="0.25">
      <c r="A100" s="15" t="s">
        <v>185</v>
      </c>
      <c r="B100" s="16" t="s">
        <v>37</v>
      </c>
      <c r="C100" s="16" t="s">
        <v>72</v>
      </c>
      <c r="D100" s="16" t="s">
        <v>186</v>
      </c>
      <c r="E100" s="16"/>
      <c r="F100" s="16" t="s">
        <v>40</v>
      </c>
      <c r="G100" s="16">
        <v>1120</v>
      </c>
      <c r="H100" s="16">
        <v>3480</v>
      </c>
      <c r="I100" s="17" t="s">
        <v>187</v>
      </c>
      <c r="J100" s="18">
        <v>3580586758</v>
      </c>
      <c r="K100" s="19">
        <v>3580586758</v>
      </c>
      <c r="L100" s="19">
        <v>0</v>
      </c>
      <c r="M100" s="19">
        <v>0</v>
      </c>
      <c r="N100" s="19">
        <v>-261439187</v>
      </c>
      <c r="O100" s="19">
        <v>0</v>
      </c>
      <c r="P100" s="19">
        <v>0</v>
      </c>
      <c r="Q100" s="19">
        <v>3319147571</v>
      </c>
      <c r="R100" s="19">
        <v>0</v>
      </c>
      <c r="S100" s="19">
        <v>62128917.109999999</v>
      </c>
      <c r="T100" s="19">
        <v>0</v>
      </c>
      <c r="U100" s="19">
        <v>2291941622.3699999</v>
      </c>
      <c r="V100" s="19">
        <v>2291941622.3699999</v>
      </c>
      <c r="W100" s="19">
        <v>427271230.85000002</v>
      </c>
      <c r="X100" s="19">
        <v>1226516218.52</v>
      </c>
      <c r="Y100" s="19">
        <v>0</v>
      </c>
      <c r="Z100" s="19">
        <v>965077031.51999998</v>
      </c>
      <c r="AA100" s="20">
        <f t="shared" si="15"/>
        <v>0.69052115741858344</v>
      </c>
      <c r="AB100" s="20">
        <f t="shared" si="16"/>
        <v>1.8718335289708635E-2</v>
      </c>
      <c r="AC100" s="21">
        <f t="shared" si="17"/>
        <v>0.70923949270829212</v>
      </c>
    </row>
    <row r="101" spans="1:29" hidden="1" outlineLevel="4" x14ac:dyDescent="0.25">
      <c r="A101" s="15" t="s">
        <v>185</v>
      </c>
      <c r="B101" s="16" t="s">
        <v>37</v>
      </c>
      <c r="C101" s="16" t="s">
        <v>72</v>
      </c>
      <c r="D101" s="16" t="s">
        <v>188</v>
      </c>
      <c r="E101" s="16"/>
      <c r="F101" s="16" t="s">
        <v>40</v>
      </c>
      <c r="G101" s="16">
        <v>1120</v>
      </c>
      <c r="H101" s="16">
        <v>3480</v>
      </c>
      <c r="I101" s="17" t="s">
        <v>189</v>
      </c>
      <c r="J101" s="18">
        <v>215748866</v>
      </c>
      <c r="K101" s="19">
        <v>215748866</v>
      </c>
      <c r="L101" s="19">
        <v>0</v>
      </c>
      <c r="M101" s="19">
        <v>0</v>
      </c>
      <c r="N101" s="19">
        <v>0</v>
      </c>
      <c r="O101" s="19">
        <v>0</v>
      </c>
      <c r="P101" s="19">
        <v>0</v>
      </c>
      <c r="Q101" s="19">
        <v>215748866</v>
      </c>
      <c r="R101" s="19">
        <v>0</v>
      </c>
      <c r="S101" s="19">
        <v>85373241.840000004</v>
      </c>
      <c r="T101" s="19">
        <v>0</v>
      </c>
      <c r="U101" s="19">
        <v>99479098.329999998</v>
      </c>
      <c r="V101" s="19">
        <v>91282007.25</v>
      </c>
      <c r="W101" s="19">
        <v>10337777.83</v>
      </c>
      <c r="X101" s="19">
        <v>30896525.829999998</v>
      </c>
      <c r="Y101" s="19">
        <v>0</v>
      </c>
      <c r="Z101" s="19">
        <v>30896525.829999998</v>
      </c>
      <c r="AA101" s="20">
        <f t="shared" si="15"/>
        <v>0.46108746791744432</v>
      </c>
      <c r="AB101" s="20">
        <f t="shared" si="16"/>
        <v>0.39570656116449765</v>
      </c>
      <c r="AC101" s="21">
        <f t="shared" si="17"/>
        <v>0.85679402908194202</v>
      </c>
    </row>
    <row r="102" spans="1:29" hidden="1" outlineLevel="4" x14ac:dyDescent="0.25">
      <c r="A102" s="15" t="s">
        <v>185</v>
      </c>
      <c r="B102" s="16" t="s">
        <v>37</v>
      </c>
      <c r="C102" s="16" t="s">
        <v>72</v>
      </c>
      <c r="D102" s="16" t="s">
        <v>190</v>
      </c>
      <c r="E102" s="16"/>
      <c r="F102" s="16" t="s">
        <v>40</v>
      </c>
      <c r="G102" s="16">
        <v>1120</v>
      </c>
      <c r="H102" s="16">
        <v>3480</v>
      </c>
      <c r="I102" s="17" t="s">
        <v>191</v>
      </c>
      <c r="J102" s="18">
        <v>789789083</v>
      </c>
      <c r="K102" s="19">
        <v>789789083</v>
      </c>
      <c r="L102" s="19">
        <v>0</v>
      </c>
      <c r="M102" s="19">
        <v>0</v>
      </c>
      <c r="N102" s="19">
        <v>0</v>
      </c>
      <c r="O102" s="19">
        <v>0</v>
      </c>
      <c r="P102" s="19">
        <v>0</v>
      </c>
      <c r="Q102" s="19">
        <v>789789083</v>
      </c>
      <c r="R102" s="19">
        <v>0</v>
      </c>
      <c r="S102" s="19">
        <v>350795423.91000003</v>
      </c>
      <c r="T102" s="19">
        <v>0</v>
      </c>
      <c r="U102" s="19">
        <v>379713347.58999997</v>
      </c>
      <c r="V102" s="19">
        <v>357980084.89999998</v>
      </c>
      <c r="W102" s="19">
        <v>19760104.170000002</v>
      </c>
      <c r="X102" s="19">
        <v>59280311.5</v>
      </c>
      <c r="Y102" s="19">
        <v>0</v>
      </c>
      <c r="Z102" s="19">
        <v>59280311.5</v>
      </c>
      <c r="AA102" s="20">
        <f t="shared" si="15"/>
        <v>0.48077816693498154</v>
      </c>
      <c r="AB102" s="20">
        <f t="shared" si="16"/>
        <v>0.44416342471778636</v>
      </c>
      <c r="AC102" s="21">
        <f t="shared" si="17"/>
        <v>0.9249415916527679</v>
      </c>
    </row>
    <row r="103" spans="1:29" hidden="1" outlineLevel="4" x14ac:dyDescent="0.25">
      <c r="A103" s="15" t="s">
        <v>185</v>
      </c>
      <c r="B103" s="16" t="s">
        <v>37</v>
      </c>
      <c r="C103" s="16" t="s">
        <v>72</v>
      </c>
      <c r="D103" s="16" t="s">
        <v>192</v>
      </c>
      <c r="E103" s="16"/>
      <c r="F103" s="16" t="s">
        <v>40</v>
      </c>
      <c r="G103" s="16">
        <v>1120</v>
      </c>
      <c r="H103" s="16">
        <v>3480</v>
      </c>
      <c r="I103" s="17" t="s">
        <v>193</v>
      </c>
      <c r="J103" s="18">
        <v>0</v>
      </c>
      <c r="K103" s="19">
        <v>46816431.600000001</v>
      </c>
      <c r="L103" s="19">
        <v>0</v>
      </c>
      <c r="M103" s="19">
        <v>0</v>
      </c>
      <c r="N103" s="19">
        <v>0</v>
      </c>
      <c r="O103" s="19">
        <v>0</v>
      </c>
      <c r="P103" s="19">
        <v>0</v>
      </c>
      <c r="Q103" s="19">
        <v>46816431.600000001</v>
      </c>
      <c r="R103" s="19">
        <v>0</v>
      </c>
      <c r="S103" s="19">
        <v>34979565.289999999</v>
      </c>
      <c r="T103" s="19">
        <v>0</v>
      </c>
      <c r="U103" s="19">
        <v>11781396.949999999</v>
      </c>
      <c r="V103" s="19">
        <v>10483795.35</v>
      </c>
      <c r="W103" s="19">
        <v>55469.36</v>
      </c>
      <c r="X103" s="19">
        <v>55469.36</v>
      </c>
      <c r="Y103" s="19">
        <v>0</v>
      </c>
      <c r="Z103" s="19">
        <v>55469.360000003129</v>
      </c>
      <c r="AA103" s="20">
        <f t="shared" si="15"/>
        <v>0.25165089579360422</v>
      </c>
      <c r="AB103" s="20">
        <f t="shared" si="16"/>
        <v>0.74716427746705916</v>
      </c>
      <c r="AC103" s="21">
        <f t="shared" si="17"/>
        <v>0.99881517326066338</v>
      </c>
    </row>
    <row r="104" spans="1:29" hidden="1" outlineLevel="4" x14ac:dyDescent="0.25">
      <c r="A104" s="15" t="s">
        <v>185</v>
      </c>
      <c r="B104" s="16" t="s">
        <v>37</v>
      </c>
      <c r="C104" s="16" t="s">
        <v>72</v>
      </c>
      <c r="D104" s="16" t="s">
        <v>194</v>
      </c>
      <c r="E104" s="16"/>
      <c r="F104" s="16" t="s">
        <v>40</v>
      </c>
      <c r="G104" s="16">
        <v>1120</v>
      </c>
      <c r="H104" s="16">
        <v>3480</v>
      </c>
      <c r="I104" s="17" t="s">
        <v>195</v>
      </c>
      <c r="J104" s="18">
        <v>254334696</v>
      </c>
      <c r="K104" s="19">
        <v>254334696</v>
      </c>
      <c r="L104" s="19">
        <v>0</v>
      </c>
      <c r="M104" s="19">
        <v>0</v>
      </c>
      <c r="N104" s="19">
        <v>0</v>
      </c>
      <c r="O104" s="19">
        <v>0</v>
      </c>
      <c r="P104" s="19">
        <v>0</v>
      </c>
      <c r="Q104" s="19">
        <v>254334696</v>
      </c>
      <c r="R104" s="19">
        <v>0</v>
      </c>
      <c r="S104" s="19">
        <v>60664837.109999999</v>
      </c>
      <c r="T104" s="19">
        <v>0</v>
      </c>
      <c r="U104" s="19">
        <v>105792091.89</v>
      </c>
      <c r="V104" s="19">
        <v>105792091.89</v>
      </c>
      <c r="W104" s="19">
        <v>70211100.329999998</v>
      </c>
      <c r="X104" s="19">
        <v>87877767</v>
      </c>
      <c r="Y104" s="19">
        <v>0</v>
      </c>
      <c r="Z104" s="19">
        <v>87877766.999999985</v>
      </c>
      <c r="AA104" s="20">
        <f t="shared" si="15"/>
        <v>0.41595619297651787</v>
      </c>
      <c r="AB104" s="20">
        <f t="shared" si="16"/>
        <v>0.23852363859156675</v>
      </c>
      <c r="AC104" s="21">
        <f t="shared" si="17"/>
        <v>0.65447983156808465</v>
      </c>
    </row>
    <row r="105" spans="1:29" ht="60" hidden="1" outlineLevel="4" x14ac:dyDescent="0.25">
      <c r="A105" s="15" t="s">
        <v>185</v>
      </c>
      <c r="B105" s="16" t="s">
        <v>37</v>
      </c>
      <c r="C105" s="16" t="s">
        <v>72</v>
      </c>
      <c r="D105" s="16" t="s">
        <v>196</v>
      </c>
      <c r="E105" s="16"/>
      <c r="F105" s="16" t="s">
        <v>40</v>
      </c>
      <c r="G105" s="16">
        <v>1120</v>
      </c>
      <c r="H105" s="16">
        <v>3480</v>
      </c>
      <c r="I105" s="17" t="s">
        <v>197</v>
      </c>
      <c r="J105" s="18">
        <v>16449097</v>
      </c>
      <c r="K105" s="19">
        <v>16449097</v>
      </c>
      <c r="L105" s="19">
        <v>0</v>
      </c>
      <c r="M105" s="19">
        <v>0</v>
      </c>
      <c r="N105" s="19">
        <v>0</v>
      </c>
      <c r="O105" s="19">
        <v>0</v>
      </c>
      <c r="P105" s="19">
        <v>0</v>
      </c>
      <c r="Q105" s="19">
        <v>16449097</v>
      </c>
      <c r="R105" s="19">
        <v>212160</v>
      </c>
      <c r="S105" s="19">
        <v>10873534.859999999</v>
      </c>
      <c r="T105" s="19">
        <v>0</v>
      </c>
      <c r="U105" s="19">
        <v>2320905.14</v>
      </c>
      <c r="V105" s="19">
        <v>2190704.6</v>
      </c>
      <c r="W105" s="19">
        <v>1561243.67</v>
      </c>
      <c r="X105" s="19">
        <v>3042497</v>
      </c>
      <c r="Y105" s="19">
        <v>0</v>
      </c>
      <c r="Z105" s="19">
        <v>3042497.0000000005</v>
      </c>
      <c r="AA105" s="20">
        <f t="shared" si="15"/>
        <v>0.14109620363962838</v>
      </c>
      <c r="AB105" s="20">
        <f t="shared" si="16"/>
        <v>0.67393941807261515</v>
      </c>
      <c r="AC105" s="21">
        <f t="shared" si="17"/>
        <v>0.81503562171224353</v>
      </c>
    </row>
    <row r="106" spans="1:29" hidden="1" outlineLevel="4" x14ac:dyDescent="0.25">
      <c r="A106" s="15" t="s">
        <v>185</v>
      </c>
      <c r="B106" s="16" t="s">
        <v>37</v>
      </c>
      <c r="C106" s="16" t="s">
        <v>72</v>
      </c>
      <c r="D106" s="16" t="s">
        <v>75</v>
      </c>
      <c r="E106" s="16"/>
      <c r="F106" s="16" t="s">
        <v>40</v>
      </c>
      <c r="G106" s="16">
        <v>1120</v>
      </c>
      <c r="H106" s="16">
        <v>3480</v>
      </c>
      <c r="I106" s="17" t="s">
        <v>76</v>
      </c>
      <c r="J106" s="18">
        <v>15201083</v>
      </c>
      <c r="K106" s="19">
        <v>27302367.949999999</v>
      </c>
      <c r="L106" s="19">
        <v>0</v>
      </c>
      <c r="M106" s="19">
        <v>0</v>
      </c>
      <c r="N106" s="19">
        <v>0</v>
      </c>
      <c r="O106" s="19">
        <v>0</v>
      </c>
      <c r="P106" s="19">
        <v>0</v>
      </c>
      <c r="Q106" s="19">
        <v>27302367.949999999</v>
      </c>
      <c r="R106" s="19">
        <v>0</v>
      </c>
      <c r="S106" s="19">
        <v>9061430</v>
      </c>
      <c r="T106" s="19">
        <v>23730</v>
      </c>
      <c r="U106" s="19">
        <v>6232876.5999999996</v>
      </c>
      <c r="V106" s="19">
        <v>6232876.5999999996</v>
      </c>
      <c r="W106" s="19">
        <v>11256313.35</v>
      </c>
      <c r="X106" s="19">
        <v>11984331.35</v>
      </c>
      <c r="Y106" s="19">
        <v>0</v>
      </c>
      <c r="Z106" s="19">
        <v>11984331.35</v>
      </c>
      <c r="AA106" s="20">
        <f t="shared" si="15"/>
        <v>0.22829069666830856</v>
      </c>
      <c r="AB106" s="20">
        <f t="shared" si="16"/>
        <v>0.33276088054479541</v>
      </c>
      <c r="AC106" s="21">
        <f t="shared" si="17"/>
        <v>0.56105157721310395</v>
      </c>
    </row>
    <row r="107" spans="1:29" hidden="1" outlineLevel="4" x14ac:dyDescent="0.25">
      <c r="A107" s="15" t="s">
        <v>185</v>
      </c>
      <c r="B107" s="16" t="s">
        <v>37</v>
      </c>
      <c r="C107" s="16" t="s">
        <v>72</v>
      </c>
      <c r="D107" s="16" t="s">
        <v>79</v>
      </c>
      <c r="E107" s="16"/>
      <c r="F107" s="16" t="s">
        <v>40</v>
      </c>
      <c r="G107" s="16">
        <v>1120</v>
      </c>
      <c r="H107" s="16">
        <v>3480</v>
      </c>
      <c r="I107" s="17" t="s">
        <v>80</v>
      </c>
      <c r="J107" s="18">
        <v>38700</v>
      </c>
      <c r="K107" s="19">
        <v>38700</v>
      </c>
      <c r="L107" s="19">
        <v>0</v>
      </c>
      <c r="M107" s="19">
        <v>0</v>
      </c>
      <c r="N107" s="19">
        <v>0</v>
      </c>
      <c r="O107" s="19">
        <v>0</v>
      </c>
      <c r="P107" s="19">
        <v>-25155</v>
      </c>
      <c r="Q107" s="19">
        <v>13545</v>
      </c>
      <c r="R107" s="19">
        <v>0</v>
      </c>
      <c r="S107" s="19">
        <v>0</v>
      </c>
      <c r="T107" s="19">
        <v>0</v>
      </c>
      <c r="U107" s="19">
        <v>0</v>
      </c>
      <c r="V107" s="19">
        <v>0</v>
      </c>
      <c r="W107" s="19">
        <v>13545</v>
      </c>
      <c r="X107" s="19">
        <v>38700</v>
      </c>
      <c r="Y107" s="19">
        <v>0</v>
      </c>
      <c r="Z107" s="19">
        <v>13545</v>
      </c>
      <c r="AA107" s="20">
        <f t="shared" si="15"/>
        <v>0</v>
      </c>
      <c r="AB107" s="20">
        <f t="shared" si="16"/>
        <v>0</v>
      </c>
      <c r="AC107" s="21">
        <f t="shared" si="17"/>
        <v>0</v>
      </c>
    </row>
    <row r="108" spans="1:29" ht="30" hidden="1" outlineLevel="4" x14ac:dyDescent="0.25">
      <c r="A108" s="15" t="s">
        <v>185</v>
      </c>
      <c r="B108" s="16" t="s">
        <v>37</v>
      </c>
      <c r="C108" s="16" t="s">
        <v>72</v>
      </c>
      <c r="D108" s="16" t="s">
        <v>81</v>
      </c>
      <c r="E108" s="16"/>
      <c r="F108" s="16" t="s">
        <v>40</v>
      </c>
      <c r="G108" s="16">
        <v>1120</v>
      </c>
      <c r="H108" s="16">
        <v>3480</v>
      </c>
      <c r="I108" s="17" t="s">
        <v>82</v>
      </c>
      <c r="J108" s="18">
        <v>146236923</v>
      </c>
      <c r="K108" s="19">
        <v>103331163.05</v>
      </c>
      <c r="L108" s="19">
        <v>0</v>
      </c>
      <c r="M108" s="19">
        <v>0</v>
      </c>
      <c r="N108" s="19">
        <v>0</v>
      </c>
      <c r="O108" s="19">
        <v>0</v>
      </c>
      <c r="P108" s="19">
        <v>0</v>
      </c>
      <c r="Q108" s="19">
        <v>103331163.05</v>
      </c>
      <c r="R108" s="19">
        <v>0</v>
      </c>
      <c r="S108" s="19">
        <v>4654.38</v>
      </c>
      <c r="T108" s="19">
        <v>0</v>
      </c>
      <c r="U108" s="19">
        <v>0</v>
      </c>
      <c r="V108" s="19">
        <v>0</v>
      </c>
      <c r="W108" s="19">
        <v>34442169.560000002</v>
      </c>
      <c r="X108" s="19">
        <v>103326508.67</v>
      </c>
      <c r="Y108" s="19">
        <v>0</v>
      </c>
      <c r="Z108" s="19">
        <v>103326508.67</v>
      </c>
      <c r="AA108" s="20">
        <f t="shared" si="15"/>
        <v>0</v>
      </c>
      <c r="AB108" s="20">
        <f t="shared" si="16"/>
        <v>4.5043333130275842E-5</v>
      </c>
      <c r="AC108" s="21">
        <f t="shared" si="17"/>
        <v>4.5043333130275842E-5</v>
      </c>
    </row>
    <row r="109" spans="1:29" ht="135" hidden="1" outlineLevel="4" x14ac:dyDescent="0.25">
      <c r="A109" s="15" t="s">
        <v>185</v>
      </c>
      <c r="B109" s="16" t="s">
        <v>37</v>
      </c>
      <c r="C109" s="16" t="s">
        <v>72</v>
      </c>
      <c r="D109" s="16" t="s">
        <v>198</v>
      </c>
      <c r="E109" s="16"/>
      <c r="F109" s="16" t="s">
        <v>40</v>
      </c>
      <c r="G109" s="16">
        <v>1120</v>
      </c>
      <c r="H109" s="16">
        <v>3480</v>
      </c>
      <c r="I109" s="17" t="s">
        <v>199</v>
      </c>
      <c r="J109" s="18">
        <v>0</v>
      </c>
      <c r="K109" s="19">
        <v>35500</v>
      </c>
      <c r="L109" s="19">
        <v>0</v>
      </c>
      <c r="M109" s="19">
        <v>0</v>
      </c>
      <c r="N109" s="19">
        <v>0</v>
      </c>
      <c r="O109" s="19">
        <v>0</v>
      </c>
      <c r="P109" s="19">
        <v>0</v>
      </c>
      <c r="Q109" s="19">
        <v>35500</v>
      </c>
      <c r="R109" s="19">
        <v>0</v>
      </c>
      <c r="S109" s="19">
        <v>0</v>
      </c>
      <c r="T109" s="19">
        <v>0</v>
      </c>
      <c r="U109" s="19">
        <v>0</v>
      </c>
      <c r="V109" s="19">
        <v>0</v>
      </c>
      <c r="W109" s="19">
        <v>35500</v>
      </c>
      <c r="X109" s="19">
        <v>35500</v>
      </c>
      <c r="Y109" s="19">
        <v>0</v>
      </c>
      <c r="Z109" s="19">
        <v>35500</v>
      </c>
      <c r="AA109" s="20">
        <f t="shared" si="15"/>
        <v>0</v>
      </c>
      <c r="AB109" s="20">
        <f t="shared" si="16"/>
        <v>0</v>
      </c>
      <c r="AC109" s="21">
        <f t="shared" si="17"/>
        <v>0</v>
      </c>
    </row>
    <row r="110" spans="1:29" ht="75" hidden="1" outlineLevel="4" x14ac:dyDescent="0.25">
      <c r="A110" s="15" t="s">
        <v>185</v>
      </c>
      <c r="B110" s="16" t="s">
        <v>37</v>
      </c>
      <c r="C110" s="16" t="s">
        <v>72</v>
      </c>
      <c r="D110" s="16" t="s">
        <v>200</v>
      </c>
      <c r="E110" s="16"/>
      <c r="F110" s="16" t="s">
        <v>40</v>
      </c>
      <c r="G110" s="16">
        <v>1120</v>
      </c>
      <c r="H110" s="16">
        <v>3480</v>
      </c>
      <c r="I110" s="17" t="s">
        <v>201</v>
      </c>
      <c r="J110" s="18">
        <v>30650000</v>
      </c>
      <c r="K110" s="19">
        <v>30650000</v>
      </c>
      <c r="L110" s="19">
        <v>0</v>
      </c>
      <c r="M110" s="19">
        <v>0</v>
      </c>
      <c r="N110" s="19">
        <v>0</v>
      </c>
      <c r="O110" s="19">
        <v>0</v>
      </c>
      <c r="P110" s="19">
        <v>-30650000</v>
      </c>
      <c r="Q110" s="19">
        <v>0</v>
      </c>
      <c r="R110" s="19">
        <v>0</v>
      </c>
      <c r="S110" s="19">
        <v>0</v>
      </c>
      <c r="T110" s="19">
        <v>0</v>
      </c>
      <c r="U110" s="19">
        <v>0</v>
      </c>
      <c r="V110" s="19">
        <v>0</v>
      </c>
      <c r="W110" s="19">
        <v>0</v>
      </c>
      <c r="X110" s="19">
        <v>30650000</v>
      </c>
      <c r="Y110" s="19">
        <v>0</v>
      </c>
      <c r="Z110" s="19">
        <v>0</v>
      </c>
      <c r="AA110" s="20">
        <v>0</v>
      </c>
      <c r="AB110" s="20">
        <v>0</v>
      </c>
      <c r="AC110" s="21">
        <v>0</v>
      </c>
    </row>
    <row r="111" spans="1:29" ht="135" hidden="1" outlineLevel="4" x14ac:dyDescent="0.25">
      <c r="A111" s="15" t="s">
        <v>185</v>
      </c>
      <c r="B111" s="16" t="s">
        <v>37</v>
      </c>
      <c r="C111" s="16" t="s">
        <v>72</v>
      </c>
      <c r="D111" s="16" t="s">
        <v>87</v>
      </c>
      <c r="E111" s="16"/>
      <c r="F111" s="16" t="s">
        <v>40</v>
      </c>
      <c r="G111" s="16">
        <v>1120</v>
      </c>
      <c r="H111" s="16">
        <v>3480</v>
      </c>
      <c r="I111" s="17" t="s">
        <v>202</v>
      </c>
      <c r="J111" s="18">
        <v>1535679133</v>
      </c>
      <c r="K111" s="19">
        <v>1496629821</v>
      </c>
      <c r="L111" s="19">
        <v>0</v>
      </c>
      <c r="M111" s="19">
        <v>0</v>
      </c>
      <c r="N111" s="19">
        <v>0</v>
      </c>
      <c r="O111" s="19">
        <v>0</v>
      </c>
      <c r="P111" s="19">
        <v>0</v>
      </c>
      <c r="Q111" s="19">
        <v>1496629821</v>
      </c>
      <c r="R111" s="19">
        <v>48438784.259999998</v>
      </c>
      <c r="S111" s="19">
        <v>8018505.5899999999</v>
      </c>
      <c r="T111" s="19">
        <v>57456047.719999999</v>
      </c>
      <c r="U111" s="19">
        <v>922304625.96000004</v>
      </c>
      <c r="V111" s="19">
        <v>892929096.40999997</v>
      </c>
      <c r="W111" s="19">
        <v>186523501.47</v>
      </c>
      <c r="X111" s="19">
        <v>460411857.47000003</v>
      </c>
      <c r="Y111" s="19">
        <v>0</v>
      </c>
      <c r="Z111" s="19">
        <v>460411857.47000003</v>
      </c>
      <c r="AA111" s="20">
        <f t="shared" ref="AA111:AA146" si="19">U111/Q111</f>
        <v>0.61625434226864839</v>
      </c>
      <c r="AB111" s="20">
        <f t="shared" ref="AB111:AB146" si="20">(R111+S111+T111)/Q111</f>
        <v>7.6113235197924067E-2</v>
      </c>
      <c r="AC111" s="21">
        <f t="shared" ref="AC111:AC146" si="21">AA111+AB111</f>
        <v>0.69236757746657251</v>
      </c>
    </row>
    <row r="112" spans="1:29" ht="135" hidden="1" outlineLevel="4" x14ac:dyDescent="0.25">
      <c r="A112" s="15" t="s">
        <v>185</v>
      </c>
      <c r="B112" s="16" t="s">
        <v>37</v>
      </c>
      <c r="C112" s="16" t="s">
        <v>72</v>
      </c>
      <c r="D112" s="16" t="s">
        <v>203</v>
      </c>
      <c r="E112" s="16"/>
      <c r="F112" s="16" t="s">
        <v>40</v>
      </c>
      <c r="G112" s="16">
        <v>1120</v>
      </c>
      <c r="H112" s="16">
        <v>3480</v>
      </c>
      <c r="I112" s="17" t="s">
        <v>204</v>
      </c>
      <c r="J112" s="18">
        <v>53156712</v>
      </c>
      <c r="K112" s="19">
        <v>53156712</v>
      </c>
      <c r="L112" s="19">
        <v>0</v>
      </c>
      <c r="M112" s="19">
        <v>0</v>
      </c>
      <c r="N112" s="19">
        <v>0</v>
      </c>
      <c r="O112" s="19">
        <v>0</v>
      </c>
      <c r="P112" s="19">
        <v>0</v>
      </c>
      <c r="Q112" s="19">
        <v>53156712</v>
      </c>
      <c r="R112" s="19">
        <v>0</v>
      </c>
      <c r="S112" s="19">
        <v>41875.49</v>
      </c>
      <c r="T112" s="19">
        <v>0</v>
      </c>
      <c r="U112" s="19">
        <v>19430511.739999998</v>
      </c>
      <c r="V112" s="19">
        <v>19430511.739999998</v>
      </c>
      <c r="W112" s="19">
        <v>26904800.77</v>
      </c>
      <c r="X112" s="19">
        <v>33684324.770000003</v>
      </c>
      <c r="Y112" s="19">
        <v>0</v>
      </c>
      <c r="Z112" s="19">
        <v>33684324.769999996</v>
      </c>
      <c r="AA112" s="20">
        <f t="shared" si="19"/>
        <v>0.36553261119687008</v>
      </c>
      <c r="AB112" s="20">
        <f t="shared" si="20"/>
        <v>7.8777427016178128E-4</v>
      </c>
      <c r="AC112" s="21">
        <f t="shared" si="21"/>
        <v>0.36632038546703188</v>
      </c>
    </row>
    <row r="113" spans="1:29" hidden="1" outlineLevel="4" x14ac:dyDescent="0.25">
      <c r="A113" s="15" t="s">
        <v>185</v>
      </c>
      <c r="B113" s="16" t="s">
        <v>37</v>
      </c>
      <c r="C113" s="16" t="s">
        <v>72</v>
      </c>
      <c r="D113" s="16" t="s">
        <v>91</v>
      </c>
      <c r="E113" s="16"/>
      <c r="F113" s="16" t="s">
        <v>40</v>
      </c>
      <c r="G113" s="16">
        <v>1120</v>
      </c>
      <c r="H113" s="16">
        <v>3480</v>
      </c>
      <c r="I113" s="17" t="s">
        <v>92</v>
      </c>
      <c r="J113" s="18">
        <v>90340185</v>
      </c>
      <c r="K113" s="19">
        <v>145340185</v>
      </c>
      <c r="L113" s="19">
        <v>0</v>
      </c>
      <c r="M113" s="19">
        <v>0</v>
      </c>
      <c r="N113" s="19">
        <v>0</v>
      </c>
      <c r="O113" s="19">
        <v>0</v>
      </c>
      <c r="P113" s="19">
        <v>0</v>
      </c>
      <c r="Q113" s="19">
        <v>145340185</v>
      </c>
      <c r="R113" s="19">
        <v>0</v>
      </c>
      <c r="S113" s="19">
        <v>36867797.340000004</v>
      </c>
      <c r="T113" s="19">
        <v>0</v>
      </c>
      <c r="U113" s="19">
        <v>33346043.649999999</v>
      </c>
      <c r="V113" s="19">
        <v>33281843.649999999</v>
      </c>
      <c r="W113" s="19">
        <v>27622781.34</v>
      </c>
      <c r="X113" s="19">
        <v>75126344.010000005</v>
      </c>
      <c r="Y113" s="19">
        <v>0</v>
      </c>
      <c r="Z113" s="19">
        <v>75126344.00999999</v>
      </c>
      <c r="AA113" s="20">
        <f t="shared" si="19"/>
        <v>0.22943443790167184</v>
      </c>
      <c r="AB113" s="20">
        <f t="shared" si="20"/>
        <v>0.25366554569887195</v>
      </c>
      <c r="AC113" s="21">
        <f t="shared" si="21"/>
        <v>0.48309998360054379</v>
      </c>
    </row>
    <row r="114" spans="1:29" hidden="1" outlineLevel="4" x14ac:dyDescent="0.25">
      <c r="A114" s="15" t="s">
        <v>185</v>
      </c>
      <c r="B114" s="16" t="s">
        <v>37</v>
      </c>
      <c r="C114" s="16" t="s">
        <v>72</v>
      </c>
      <c r="D114" s="16" t="s">
        <v>205</v>
      </c>
      <c r="E114" s="16"/>
      <c r="F114" s="16" t="s">
        <v>40</v>
      </c>
      <c r="G114" s="16">
        <v>1120</v>
      </c>
      <c r="H114" s="16">
        <v>3480</v>
      </c>
      <c r="I114" s="17" t="s">
        <v>206</v>
      </c>
      <c r="J114" s="18">
        <v>7536633983</v>
      </c>
      <c r="K114" s="19">
        <v>7422443526.3999996</v>
      </c>
      <c r="L114" s="19">
        <v>-201000000</v>
      </c>
      <c r="M114" s="19">
        <v>-88421188</v>
      </c>
      <c r="N114" s="19">
        <v>0</v>
      </c>
      <c r="O114" s="19">
        <v>0</v>
      </c>
      <c r="P114" s="19">
        <v>-64000000</v>
      </c>
      <c r="Q114" s="19">
        <v>7069022338.3999996</v>
      </c>
      <c r="R114" s="19">
        <v>0</v>
      </c>
      <c r="S114" s="19">
        <v>42912735.18</v>
      </c>
      <c r="T114" s="19">
        <v>0</v>
      </c>
      <c r="U114" s="19">
        <v>4208476408</v>
      </c>
      <c r="V114" s="19">
        <v>4208476408</v>
      </c>
      <c r="W114" s="19">
        <v>947633195.22000003</v>
      </c>
      <c r="X114" s="19">
        <v>3171054383.2199998</v>
      </c>
      <c r="Y114" s="19">
        <v>0</v>
      </c>
      <c r="Z114" s="19">
        <v>2817633195.2199993</v>
      </c>
      <c r="AA114" s="20">
        <f t="shared" si="19"/>
        <v>0.59534065766618371</v>
      </c>
      <c r="AB114" s="20">
        <f t="shared" si="20"/>
        <v>6.0705332542085096E-3</v>
      </c>
      <c r="AC114" s="21">
        <f t="shared" si="21"/>
        <v>0.60141119092039219</v>
      </c>
    </row>
    <row r="115" spans="1:29" ht="30" hidden="1" outlineLevel="4" x14ac:dyDescent="0.25">
      <c r="A115" s="15" t="s">
        <v>185</v>
      </c>
      <c r="B115" s="16" t="s">
        <v>37</v>
      </c>
      <c r="C115" s="16" t="s">
        <v>72</v>
      </c>
      <c r="D115" s="16" t="s">
        <v>207</v>
      </c>
      <c r="E115" s="16"/>
      <c r="F115" s="16" t="s">
        <v>40</v>
      </c>
      <c r="G115" s="16">
        <v>1120</v>
      </c>
      <c r="H115" s="16">
        <v>3480</v>
      </c>
      <c r="I115" s="17" t="s">
        <v>208</v>
      </c>
      <c r="J115" s="18">
        <v>473629171</v>
      </c>
      <c r="K115" s="19">
        <v>473629171</v>
      </c>
      <c r="L115" s="19">
        <v>0</v>
      </c>
      <c r="M115" s="19">
        <v>0</v>
      </c>
      <c r="N115" s="19">
        <v>0</v>
      </c>
      <c r="O115" s="19">
        <v>0</v>
      </c>
      <c r="P115" s="19">
        <v>-196000000</v>
      </c>
      <c r="Q115" s="19">
        <v>277629171</v>
      </c>
      <c r="R115" s="19">
        <v>4520000</v>
      </c>
      <c r="S115" s="19">
        <v>0.01</v>
      </c>
      <c r="T115" s="19">
        <v>0</v>
      </c>
      <c r="U115" s="19">
        <v>178297179.59999999</v>
      </c>
      <c r="V115" s="19">
        <v>178297179.59999999</v>
      </c>
      <c r="W115" s="19">
        <v>40145324.719999999</v>
      </c>
      <c r="X115" s="19">
        <v>290811991.38999999</v>
      </c>
      <c r="Y115" s="19">
        <v>0</v>
      </c>
      <c r="Z115" s="19">
        <v>94811991.390000015</v>
      </c>
      <c r="AA115" s="20">
        <f t="shared" si="19"/>
        <v>0.64221342072155663</v>
      </c>
      <c r="AB115" s="20">
        <f t="shared" si="20"/>
        <v>1.6280709961850513E-2</v>
      </c>
      <c r="AC115" s="21">
        <f t="shared" si="21"/>
        <v>0.65849413068340712</v>
      </c>
    </row>
    <row r="116" spans="1:29" ht="30" hidden="1" outlineLevel="4" x14ac:dyDescent="0.25">
      <c r="A116" s="15" t="s">
        <v>185</v>
      </c>
      <c r="B116" s="16" t="s">
        <v>37</v>
      </c>
      <c r="C116" s="16" t="s">
        <v>72</v>
      </c>
      <c r="D116" s="16" t="s">
        <v>209</v>
      </c>
      <c r="E116" s="16"/>
      <c r="F116" s="16" t="s">
        <v>40</v>
      </c>
      <c r="G116" s="16">
        <v>1120</v>
      </c>
      <c r="H116" s="16">
        <v>3480</v>
      </c>
      <c r="I116" s="17" t="s">
        <v>210</v>
      </c>
      <c r="J116" s="18">
        <v>110250000</v>
      </c>
      <c r="K116" s="19">
        <v>110250000</v>
      </c>
      <c r="L116" s="19">
        <v>0</v>
      </c>
      <c r="M116" s="19">
        <v>0</v>
      </c>
      <c r="N116" s="19">
        <v>0</v>
      </c>
      <c r="O116" s="19">
        <v>0</v>
      </c>
      <c r="P116" s="19">
        <v>0</v>
      </c>
      <c r="Q116" s="19">
        <v>110250000</v>
      </c>
      <c r="R116" s="19">
        <v>0</v>
      </c>
      <c r="S116" s="19">
        <v>12826995.77</v>
      </c>
      <c r="T116" s="19">
        <v>880000</v>
      </c>
      <c r="U116" s="19">
        <v>60666739.630000003</v>
      </c>
      <c r="V116" s="19">
        <v>52950883</v>
      </c>
      <c r="W116" s="19">
        <v>17584597.93</v>
      </c>
      <c r="X116" s="19">
        <v>35876264.600000001</v>
      </c>
      <c r="Y116" s="19">
        <v>0</v>
      </c>
      <c r="Z116" s="19">
        <v>35876264.600000001</v>
      </c>
      <c r="AA116" s="20">
        <f t="shared" si="19"/>
        <v>0.5502652120634921</v>
      </c>
      <c r="AB116" s="20">
        <f t="shared" si="20"/>
        <v>0.12432649224489796</v>
      </c>
      <c r="AC116" s="21">
        <f t="shared" si="21"/>
        <v>0.67459170430839011</v>
      </c>
    </row>
    <row r="117" spans="1:29" ht="30" hidden="1" outlineLevel="4" x14ac:dyDescent="0.25">
      <c r="A117" s="15" t="s">
        <v>185</v>
      </c>
      <c r="B117" s="16" t="s">
        <v>37</v>
      </c>
      <c r="C117" s="16" t="s">
        <v>72</v>
      </c>
      <c r="D117" s="16" t="s">
        <v>211</v>
      </c>
      <c r="E117" s="16"/>
      <c r="F117" s="16" t="s">
        <v>40</v>
      </c>
      <c r="G117" s="16">
        <v>1120</v>
      </c>
      <c r="H117" s="16">
        <v>3480</v>
      </c>
      <c r="I117" s="17" t="s">
        <v>212</v>
      </c>
      <c r="J117" s="18">
        <v>36098809</v>
      </c>
      <c r="K117" s="19">
        <v>64138800</v>
      </c>
      <c r="L117" s="19">
        <v>0</v>
      </c>
      <c r="M117" s="19">
        <v>0</v>
      </c>
      <c r="N117" s="19">
        <v>0</v>
      </c>
      <c r="O117" s="19">
        <v>0</v>
      </c>
      <c r="P117" s="19">
        <v>0</v>
      </c>
      <c r="Q117" s="19">
        <v>64138800</v>
      </c>
      <c r="R117" s="19">
        <v>0</v>
      </c>
      <c r="S117" s="19">
        <v>10110417.07</v>
      </c>
      <c r="T117" s="19">
        <v>0</v>
      </c>
      <c r="U117" s="19">
        <v>42186629</v>
      </c>
      <c r="V117" s="19">
        <v>37143439</v>
      </c>
      <c r="W117" s="19">
        <v>11841753.43</v>
      </c>
      <c r="X117" s="19">
        <v>11841753.93</v>
      </c>
      <c r="Y117" s="19">
        <v>0</v>
      </c>
      <c r="Z117" s="19">
        <v>11841753.93</v>
      </c>
      <c r="AA117" s="20">
        <f t="shared" si="19"/>
        <v>0.65773960535588438</v>
      </c>
      <c r="AB117" s="20">
        <f t="shared" si="20"/>
        <v>0.15763339928405271</v>
      </c>
      <c r="AC117" s="21">
        <f t="shared" si="21"/>
        <v>0.81537300463993712</v>
      </c>
    </row>
    <row r="118" spans="1:29" ht="30" hidden="1" outlineLevel="4" x14ac:dyDescent="0.25">
      <c r="A118" s="15" t="s">
        <v>185</v>
      </c>
      <c r="B118" s="16" t="s">
        <v>37</v>
      </c>
      <c r="C118" s="16" t="s">
        <v>72</v>
      </c>
      <c r="D118" s="16" t="s">
        <v>213</v>
      </c>
      <c r="E118" s="16"/>
      <c r="F118" s="16" t="s">
        <v>40</v>
      </c>
      <c r="G118" s="16">
        <v>1120</v>
      </c>
      <c r="H118" s="16">
        <v>3480</v>
      </c>
      <c r="I118" s="17" t="s">
        <v>214</v>
      </c>
      <c r="J118" s="18">
        <v>22777572</v>
      </c>
      <c r="K118" s="19">
        <v>48195088</v>
      </c>
      <c r="L118" s="19">
        <v>0</v>
      </c>
      <c r="M118" s="19">
        <v>0</v>
      </c>
      <c r="N118" s="19">
        <v>0</v>
      </c>
      <c r="O118" s="19">
        <v>0</v>
      </c>
      <c r="P118" s="19">
        <v>0</v>
      </c>
      <c r="Q118" s="19">
        <v>48195088</v>
      </c>
      <c r="R118" s="19">
        <v>0</v>
      </c>
      <c r="S118" s="19">
        <v>22622477.690000001</v>
      </c>
      <c r="T118" s="19">
        <v>0</v>
      </c>
      <c r="U118" s="19">
        <v>21140080.309999999</v>
      </c>
      <c r="V118" s="19">
        <v>18297565.309999999</v>
      </c>
      <c r="W118" s="19">
        <v>4432530</v>
      </c>
      <c r="X118" s="19">
        <v>4432530</v>
      </c>
      <c r="Y118" s="19">
        <v>0</v>
      </c>
      <c r="Z118" s="19">
        <v>4432530</v>
      </c>
      <c r="AA118" s="20">
        <f t="shared" si="19"/>
        <v>0.43863557858842378</v>
      </c>
      <c r="AB118" s="20">
        <f t="shared" si="20"/>
        <v>0.46939384548898427</v>
      </c>
      <c r="AC118" s="21">
        <f t="shared" si="21"/>
        <v>0.90802942407740805</v>
      </c>
    </row>
    <row r="119" spans="1:29" ht="45" hidden="1" outlineLevel="4" x14ac:dyDescent="0.25">
      <c r="A119" s="15" t="s">
        <v>185</v>
      </c>
      <c r="B119" s="16" t="s">
        <v>37</v>
      </c>
      <c r="C119" s="16" t="s">
        <v>72</v>
      </c>
      <c r="D119" s="16" t="s">
        <v>95</v>
      </c>
      <c r="E119" s="16"/>
      <c r="F119" s="16" t="s">
        <v>40</v>
      </c>
      <c r="G119" s="16">
        <v>1120</v>
      </c>
      <c r="H119" s="16">
        <v>3480</v>
      </c>
      <c r="I119" s="17" t="s">
        <v>96</v>
      </c>
      <c r="J119" s="18">
        <v>23268975</v>
      </c>
      <c r="K119" s="19">
        <v>49228045</v>
      </c>
      <c r="L119" s="19">
        <v>0</v>
      </c>
      <c r="M119" s="19">
        <v>0</v>
      </c>
      <c r="N119" s="19">
        <v>0</v>
      </c>
      <c r="O119" s="19">
        <v>0</v>
      </c>
      <c r="P119" s="19">
        <v>0</v>
      </c>
      <c r="Q119" s="19">
        <v>49228045</v>
      </c>
      <c r="R119" s="19">
        <v>225265</v>
      </c>
      <c r="S119" s="19">
        <v>5991744.21</v>
      </c>
      <c r="T119" s="19">
        <v>0</v>
      </c>
      <c r="U119" s="19">
        <v>32093774.109999999</v>
      </c>
      <c r="V119" s="19">
        <v>32093774.109999999</v>
      </c>
      <c r="W119" s="19">
        <v>10043929.68</v>
      </c>
      <c r="X119" s="19">
        <v>10917261.68</v>
      </c>
      <c r="Y119" s="19">
        <v>0</v>
      </c>
      <c r="Z119" s="19">
        <v>10917261.68</v>
      </c>
      <c r="AA119" s="20">
        <f t="shared" si="19"/>
        <v>0.65194086236818871</v>
      </c>
      <c r="AB119" s="20">
        <f t="shared" si="20"/>
        <v>0.12628998795300525</v>
      </c>
      <c r="AC119" s="21">
        <f t="shared" si="21"/>
        <v>0.77823085032119399</v>
      </c>
    </row>
    <row r="120" spans="1:29" ht="30" hidden="1" outlineLevel="4" x14ac:dyDescent="0.25">
      <c r="A120" s="15" t="s">
        <v>185</v>
      </c>
      <c r="B120" s="16" t="s">
        <v>37</v>
      </c>
      <c r="C120" s="16" t="s">
        <v>72</v>
      </c>
      <c r="D120" s="16" t="s">
        <v>215</v>
      </c>
      <c r="E120" s="16"/>
      <c r="F120" s="16" t="s">
        <v>40</v>
      </c>
      <c r="G120" s="16">
        <v>1120</v>
      </c>
      <c r="H120" s="16">
        <v>3480</v>
      </c>
      <c r="I120" s="17" t="s">
        <v>216</v>
      </c>
      <c r="J120" s="18">
        <v>2598733</v>
      </c>
      <c r="K120" s="19">
        <v>5197466</v>
      </c>
      <c r="L120" s="19">
        <v>0</v>
      </c>
      <c r="M120" s="19">
        <v>0</v>
      </c>
      <c r="N120" s="19">
        <v>0</v>
      </c>
      <c r="O120" s="19">
        <v>0</v>
      </c>
      <c r="P120" s="19">
        <v>0</v>
      </c>
      <c r="Q120" s="19">
        <v>5197466</v>
      </c>
      <c r="R120" s="19">
        <v>2409895</v>
      </c>
      <c r="S120" s="19">
        <v>0</v>
      </c>
      <c r="T120" s="19">
        <v>0</v>
      </c>
      <c r="U120" s="19">
        <v>277132.5</v>
      </c>
      <c r="V120" s="19">
        <v>277132.5</v>
      </c>
      <c r="W120" s="19">
        <v>2510438.5</v>
      </c>
      <c r="X120" s="19">
        <v>2510438.5</v>
      </c>
      <c r="Y120" s="19">
        <v>0</v>
      </c>
      <c r="Z120" s="19">
        <v>2510438.5</v>
      </c>
      <c r="AA120" s="20">
        <f t="shared" si="19"/>
        <v>5.3320695123354342E-2</v>
      </c>
      <c r="AB120" s="20">
        <f t="shared" si="20"/>
        <v>0.4636672947932704</v>
      </c>
      <c r="AC120" s="21">
        <f t="shared" si="21"/>
        <v>0.51698798991662476</v>
      </c>
    </row>
    <row r="121" spans="1:29" ht="75" hidden="1" outlineLevel="4" x14ac:dyDescent="0.25">
      <c r="A121" s="15" t="s">
        <v>185</v>
      </c>
      <c r="B121" s="16" t="s">
        <v>37</v>
      </c>
      <c r="C121" s="16" t="s">
        <v>72</v>
      </c>
      <c r="D121" s="16" t="s">
        <v>217</v>
      </c>
      <c r="E121" s="16"/>
      <c r="F121" s="16" t="s">
        <v>40</v>
      </c>
      <c r="G121" s="16">
        <v>1310</v>
      </c>
      <c r="H121" s="16">
        <v>3480</v>
      </c>
      <c r="I121" s="17" t="s">
        <v>218</v>
      </c>
      <c r="J121" s="18">
        <v>30000000</v>
      </c>
      <c r="K121" s="19">
        <v>30000000</v>
      </c>
      <c r="L121" s="19">
        <v>0</v>
      </c>
      <c r="M121" s="19">
        <v>0</v>
      </c>
      <c r="N121" s="19">
        <v>0</v>
      </c>
      <c r="O121" s="19">
        <v>0</v>
      </c>
      <c r="P121" s="19">
        <v>0</v>
      </c>
      <c r="Q121" s="19">
        <v>30000000</v>
      </c>
      <c r="R121" s="19">
        <v>0</v>
      </c>
      <c r="S121" s="19">
        <v>1072993</v>
      </c>
      <c r="T121" s="19">
        <v>0</v>
      </c>
      <c r="U121" s="19">
        <v>1627007</v>
      </c>
      <c r="V121" s="19">
        <v>1627007</v>
      </c>
      <c r="W121" s="19">
        <v>9100000</v>
      </c>
      <c r="X121" s="19">
        <v>27300000</v>
      </c>
      <c r="Y121" s="19">
        <v>0</v>
      </c>
      <c r="Z121" s="19">
        <v>27300000</v>
      </c>
      <c r="AA121" s="20">
        <f t="shared" si="19"/>
        <v>5.4233566666666663E-2</v>
      </c>
      <c r="AB121" s="20">
        <f t="shared" si="20"/>
        <v>3.5766433333333333E-2</v>
      </c>
      <c r="AC121" s="21">
        <f t="shared" si="21"/>
        <v>0.09</v>
      </c>
    </row>
    <row r="122" spans="1:29" ht="75" hidden="1" outlineLevel="4" x14ac:dyDescent="0.25">
      <c r="A122" s="15" t="s">
        <v>185</v>
      </c>
      <c r="B122" s="16" t="s">
        <v>37</v>
      </c>
      <c r="C122" s="16" t="s">
        <v>72</v>
      </c>
      <c r="D122" s="16" t="s">
        <v>219</v>
      </c>
      <c r="E122" s="16"/>
      <c r="F122" s="16" t="s">
        <v>40</v>
      </c>
      <c r="G122" s="16">
        <v>1120</v>
      </c>
      <c r="H122" s="16">
        <v>3480</v>
      </c>
      <c r="I122" s="17" t="s">
        <v>220</v>
      </c>
      <c r="J122" s="18">
        <v>0</v>
      </c>
      <c r="K122" s="19">
        <v>177002</v>
      </c>
      <c r="L122" s="19">
        <v>0</v>
      </c>
      <c r="M122" s="19">
        <v>0</v>
      </c>
      <c r="N122" s="19">
        <v>0</v>
      </c>
      <c r="O122" s="19">
        <v>0</v>
      </c>
      <c r="P122" s="19">
        <v>0</v>
      </c>
      <c r="Q122" s="19">
        <v>177002</v>
      </c>
      <c r="R122" s="19">
        <v>0</v>
      </c>
      <c r="S122" s="19">
        <v>0</v>
      </c>
      <c r="T122" s="19">
        <v>0</v>
      </c>
      <c r="U122" s="19">
        <v>0</v>
      </c>
      <c r="V122" s="19">
        <v>0</v>
      </c>
      <c r="W122" s="19">
        <v>0</v>
      </c>
      <c r="X122" s="19">
        <v>177002</v>
      </c>
      <c r="Y122" s="19">
        <v>0</v>
      </c>
      <c r="Z122" s="19">
        <v>177002</v>
      </c>
      <c r="AA122" s="20">
        <f t="shared" si="19"/>
        <v>0</v>
      </c>
      <c r="AB122" s="20">
        <f t="shared" si="20"/>
        <v>0</v>
      </c>
      <c r="AC122" s="21">
        <f t="shared" si="21"/>
        <v>0</v>
      </c>
    </row>
    <row r="123" spans="1:29" hidden="1" outlineLevel="4" x14ac:dyDescent="0.25">
      <c r="A123" s="15" t="s">
        <v>185</v>
      </c>
      <c r="B123" s="16" t="s">
        <v>37</v>
      </c>
      <c r="C123" s="16" t="s">
        <v>72</v>
      </c>
      <c r="D123" s="16" t="s">
        <v>221</v>
      </c>
      <c r="E123" s="16"/>
      <c r="F123" s="16" t="s">
        <v>40</v>
      </c>
      <c r="G123" s="16">
        <v>1120</v>
      </c>
      <c r="H123" s="16">
        <v>3480</v>
      </c>
      <c r="I123" s="17" t="s">
        <v>222</v>
      </c>
      <c r="J123" s="18">
        <v>45000000</v>
      </c>
      <c r="K123" s="19">
        <v>45000000</v>
      </c>
      <c r="L123" s="19">
        <v>0</v>
      </c>
      <c r="M123" s="19">
        <v>0</v>
      </c>
      <c r="N123" s="19">
        <v>0</v>
      </c>
      <c r="O123" s="19">
        <v>0</v>
      </c>
      <c r="P123" s="19">
        <v>0</v>
      </c>
      <c r="Q123" s="19">
        <v>45000000</v>
      </c>
      <c r="R123" s="19">
        <v>0</v>
      </c>
      <c r="S123" s="19">
        <v>2699103</v>
      </c>
      <c r="T123" s="19">
        <v>0</v>
      </c>
      <c r="U123" s="19">
        <v>0</v>
      </c>
      <c r="V123" s="19">
        <v>0</v>
      </c>
      <c r="W123" s="19">
        <v>41167563.670000002</v>
      </c>
      <c r="X123" s="19">
        <v>42300897</v>
      </c>
      <c r="Y123" s="19">
        <v>0</v>
      </c>
      <c r="Z123" s="19">
        <v>42300897</v>
      </c>
      <c r="AA123" s="20">
        <f t="shared" si="19"/>
        <v>0</v>
      </c>
      <c r="AB123" s="20">
        <f t="shared" si="20"/>
        <v>5.9980066666666665E-2</v>
      </c>
      <c r="AC123" s="21">
        <f t="shared" si="21"/>
        <v>5.9980066666666665E-2</v>
      </c>
    </row>
    <row r="124" spans="1:29" hidden="1" outlineLevel="3" x14ac:dyDescent="0.25">
      <c r="A124" s="22"/>
      <c r="B124" s="23"/>
      <c r="C124" s="23" t="s">
        <v>97</v>
      </c>
      <c r="D124" s="23"/>
      <c r="E124" s="23"/>
      <c r="F124" s="23"/>
      <c r="G124" s="23"/>
      <c r="H124" s="23"/>
      <c r="I124" s="24"/>
      <c r="J124" s="25">
        <f t="shared" ref="J124:Z124" si="22">SUBTOTAL(9,J100:J123)</f>
        <v>15008468479</v>
      </c>
      <c r="K124" s="26">
        <f t="shared" si="22"/>
        <v>15008468479</v>
      </c>
      <c r="L124" s="26">
        <f t="shared" si="22"/>
        <v>-201000000</v>
      </c>
      <c r="M124" s="26">
        <f t="shared" si="22"/>
        <v>-88421188</v>
      </c>
      <c r="N124" s="26">
        <f t="shared" si="22"/>
        <v>-261439187</v>
      </c>
      <c r="O124" s="26">
        <f t="shared" si="22"/>
        <v>0</v>
      </c>
      <c r="P124" s="26">
        <f t="shared" si="22"/>
        <v>-290675155</v>
      </c>
      <c r="Q124" s="26">
        <f t="shared" si="22"/>
        <v>14166932949</v>
      </c>
      <c r="R124" s="26">
        <f t="shared" si="22"/>
        <v>55806104.259999998</v>
      </c>
      <c r="S124" s="26">
        <f t="shared" si="22"/>
        <v>757046248.85000014</v>
      </c>
      <c r="T124" s="26">
        <f t="shared" si="22"/>
        <v>58359777.719999999</v>
      </c>
      <c r="U124" s="26">
        <f t="shared" si="22"/>
        <v>8417107470.3699999</v>
      </c>
      <c r="V124" s="26">
        <f t="shared" si="22"/>
        <v>8340708023.2799997</v>
      </c>
      <c r="W124" s="26">
        <f t="shared" si="22"/>
        <v>1900454870.8500004</v>
      </c>
      <c r="X124" s="26">
        <f t="shared" si="22"/>
        <v>5720148877.8000011</v>
      </c>
      <c r="Y124" s="26">
        <f t="shared" si="22"/>
        <v>0</v>
      </c>
      <c r="Z124" s="26">
        <f t="shared" si="22"/>
        <v>4878613347.8000002</v>
      </c>
      <c r="AA124" s="27">
        <f t="shared" si="19"/>
        <v>0.5941375949664629</v>
      </c>
      <c r="AB124" s="27">
        <f t="shared" si="20"/>
        <v>6.1496170975489532E-2</v>
      </c>
      <c r="AC124" s="28">
        <f t="shared" si="21"/>
        <v>0.65563376594195244</v>
      </c>
    </row>
    <row r="125" spans="1:29" hidden="1" outlineLevel="4" x14ac:dyDescent="0.25">
      <c r="A125" s="15" t="s">
        <v>185</v>
      </c>
      <c r="B125" s="16" t="s">
        <v>37</v>
      </c>
      <c r="C125" s="16" t="s">
        <v>98</v>
      </c>
      <c r="D125" s="16" t="s">
        <v>223</v>
      </c>
      <c r="E125" s="16"/>
      <c r="F125" s="16" t="s">
        <v>40</v>
      </c>
      <c r="G125" s="16">
        <v>1120</v>
      </c>
      <c r="H125" s="16">
        <v>3480</v>
      </c>
      <c r="I125" s="17" t="s">
        <v>224</v>
      </c>
      <c r="J125" s="18">
        <v>200029325</v>
      </c>
      <c r="K125" s="19">
        <v>200029325</v>
      </c>
      <c r="L125" s="19">
        <v>0</v>
      </c>
      <c r="M125" s="19">
        <v>0</v>
      </c>
      <c r="N125" s="19">
        <v>0</v>
      </c>
      <c r="O125" s="19">
        <v>0</v>
      </c>
      <c r="P125" s="19">
        <v>0</v>
      </c>
      <c r="Q125" s="19">
        <v>200029325</v>
      </c>
      <c r="R125" s="19">
        <v>0</v>
      </c>
      <c r="S125" s="19">
        <v>30270480.539999999</v>
      </c>
      <c r="T125" s="19">
        <v>0</v>
      </c>
      <c r="U125" s="19">
        <v>114729519.05</v>
      </c>
      <c r="V125" s="19">
        <v>114729519.05</v>
      </c>
      <c r="W125" s="19">
        <v>18343108.739999998</v>
      </c>
      <c r="X125" s="19">
        <v>55029325.409999996</v>
      </c>
      <c r="Y125" s="19">
        <v>0</v>
      </c>
      <c r="Z125" s="19">
        <v>55029325.410000011</v>
      </c>
      <c r="AA125" s="20">
        <f t="shared" si="19"/>
        <v>0.5735634965023253</v>
      </c>
      <c r="AB125" s="20">
        <f t="shared" si="20"/>
        <v>0.15133021390738582</v>
      </c>
      <c r="AC125" s="21">
        <f t="shared" si="21"/>
        <v>0.72489371040971107</v>
      </c>
    </row>
    <row r="126" spans="1:29" ht="30" hidden="1" outlineLevel="4" x14ac:dyDescent="0.25">
      <c r="A126" s="15" t="s">
        <v>185</v>
      </c>
      <c r="B126" s="16" t="s">
        <v>37</v>
      </c>
      <c r="C126" s="16" t="s">
        <v>98</v>
      </c>
      <c r="D126" s="16" t="s">
        <v>99</v>
      </c>
      <c r="E126" s="16"/>
      <c r="F126" s="16" t="s">
        <v>40</v>
      </c>
      <c r="G126" s="16">
        <v>1120</v>
      </c>
      <c r="H126" s="16">
        <v>3480</v>
      </c>
      <c r="I126" s="17" t="s">
        <v>100</v>
      </c>
      <c r="J126" s="18">
        <v>94830</v>
      </c>
      <c r="K126" s="19">
        <v>94830</v>
      </c>
      <c r="L126" s="19">
        <v>0</v>
      </c>
      <c r="M126" s="19">
        <v>0</v>
      </c>
      <c r="N126" s="19">
        <v>0</v>
      </c>
      <c r="O126" s="19">
        <v>0</v>
      </c>
      <c r="P126" s="19">
        <v>0</v>
      </c>
      <c r="Q126" s="19">
        <v>94830</v>
      </c>
      <c r="R126" s="19">
        <v>0</v>
      </c>
      <c r="S126" s="19">
        <v>0</v>
      </c>
      <c r="T126" s="19">
        <v>0</v>
      </c>
      <c r="U126" s="19">
        <v>0</v>
      </c>
      <c r="V126" s="19">
        <v>0</v>
      </c>
      <c r="W126" s="19">
        <v>94830</v>
      </c>
      <c r="X126" s="19">
        <v>94830</v>
      </c>
      <c r="Y126" s="19">
        <v>0</v>
      </c>
      <c r="Z126" s="19">
        <v>94830</v>
      </c>
      <c r="AA126" s="20">
        <f t="shared" si="19"/>
        <v>0</v>
      </c>
      <c r="AB126" s="20">
        <f t="shared" si="20"/>
        <v>0</v>
      </c>
      <c r="AC126" s="21">
        <f t="shared" si="21"/>
        <v>0</v>
      </c>
    </row>
    <row r="127" spans="1:29" hidden="1" outlineLevel="4" x14ac:dyDescent="0.25">
      <c r="A127" s="15" t="s">
        <v>185</v>
      </c>
      <c r="B127" s="16" t="s">
        <v>37</v>
      </c>
      <c r="C127" s="16" t="s">
        <v>98</v>
      </c>
      <c r="D127" s="16" t="s">
        <v>101</v>
      </c>
      <c r="E127" s="16"/>
      <c r="F127" s="16" t="s">
        <v>40</v>
      </c>
      <c r="G127" s="16">
        <v>1120</v>
      </c>
      <c r="H127" s="16">
        <v>3480</v>
      </c>
      <c r="I127" s="17" t="s">
        <v>102</v>
      </c>
      <c r="J127" s="18">
        <v>1283247</v>
      </c>
      <c r="K127" s="19">
        <v>1283247</v>
      </c>
      <c r="L127" s="19">
        <v>0</v>
      </c>
      <c r="M127" s="19">
        <v>0</v>
      </c>
      <c r="N127" s="19">
        <v>0</v>
      </c>
      <c r="O127" s="19">
        <v>0</v>
      </c>
      <c r="P127" s="19">
        <v>-173976</v>
      </c>
      <c r="Q127" s="19">
        <v>1109271</v>
      </c>
      <c r="R127" s="19">
        <v>0</v>
      </c>
      <c r="S127" s="19">
        <v>1037855.41</v>
      </c>
      <c r="T127" s="19">
        <v>0</v>
      </c>
      <c r="U127" s="19">
        <v>71415.59</v>
      </c>
      <c r="V127" s="19">
        <v>0</v>
      </c>
      <c r="W127" s="19">
        <v>0</v>
      </c>
      <c r="X127" s="19">
        <v>173976</v>
      </c>
      <c r="Y127" s="19">
        <v>0</v>
      </c>
      <c r="Z127" s="19">
        <v>-2.9103830456733704E-11</v>
      </c>
      <c r="AA127" s="20">
        <f t="shared" si="19"/>
        <v>6.4380651797441735E-2</v>
      </c>
      <c r="AB127" s="20">
        <f t="shared" si="20"/>
        <v>0.93561934820255832</v>
      </c>
      <c r="AC127" s="21">
        <f t="shared" si="21"/>
        <v>1</v>
      </c>
    </row>
    <row r="128" spans="1:29" hidden="1" outlineLevel="4" x14ac:dyDescent="0.25">
      <c r="A128" s="15" t="s">
        <v>185</v>
      </c>
      <c r="B128" s="16" t="s">
        <v>37</v>
      </c>
      <c r="C128" s="16" t="s">
        <v>98</v>
      </c>
      <c r="D128" s="16" t="s">
        <v>225</v>
      </c>
      <c r="E128" s="16"/>
      <c r="F128" s="16" t="s">
        <v>40</v>
      </c>
      <c r="G128" s="16">
        <v>1120</v>
      </c>
      <c r="H128" s="16">
        <v>3480</v>
      </c>
      <c r="I128" s="17" t="s">
        <v>226</v>
      </c>
      <c r="J128" s="18">
        <v>1753676</v>
      </c>
      <c r="K128" s="19">
        <v>1753676</v>
      </c>
      <c r="L128" s="19">
        <v>0</v>
      </c>
      <c r="M128" s="19">
        <v>0</v>
      </c>
      <c r="N128" s="19">
        <v>0</v>
      </c>
      <c r="O128" s="19">
        <v>0</v>
      </c>
      <c r="P128" s="19">
        <v>-340189</v>
      </c>
      <c r="Q128" s="19">
        <v>1413487</v>
      </c>
      <c r="R128" s="19">
        <v>0</v>
      </c>
      <c r="S128" s="19">
        <v>1312033.01</v>
      </c>
      <c r="T128" s="19">
        <v>0</v>
      </c>
      <c r="U128" s="19">
        <v>101453.99</v>
      </c>
      <c r="V128" s="19">
        <v>0</v>
      </c>
      <c r="W128" s="19">
        <v>0</v>
      </c>
      <c r="X128" s="19">
        <v>340189</v>
      </c>
      <c r="Y128" s="19">
        <v>0</v>
      </c>
      <c r="Z128" s="19">
        <v>-1.4551915228366852E-11</v>
      </c>
      <c r="AA128" s="20">
        <f t="shared" si="19"/>
        <v>7.1775679578234539E-2</v>
      </c>
      <c r="AB128" s="20">
        <f t="shared" si="20"/>
        <v>0.9282243204217655</v>
      </c>
      <c r="AC128" s="21">
        <f t="shared" si="21"/>
        <v>1</v>
      </c>
    </row>
    <row r="129" spans="1:29" ht="30" hidden="1" outlineLevel="4" x14ac:dyDescent="0.25">
      <c r="A129" s="15" t="s">
        <v>185</v>
      </c>
      <c r="B129" s="16" t="s">
        <v>37</v>
      </c>
      <c r="C129" s="16" t="s">
        <v>98</v>
      </c>
      <c r="D129" s="16" t="s">
        <v>227</v>
      </c>
      <c r="E129" s="16"/>
      <c r="F129" s="16" t="s">
        <v>40</v>
      </c>
      <c r="G129" s="16">
        <v>1120</v>
      </c>
      <c r="H129" s="16">
        <v>3480</v>
      </c>
      <c r="I129" s="17" t="s">
        <v>228</v>
      </c>
      <c r="J129" s="18">
        <v>1159770</v>
      </c>
      <c r="K129" s="19">
        <v>1159770</v>
      </c>
      <c r="L129" s="19">
        <v>0</v>
      </c>
      <c r="M129" s="19">
        <v>0</v>
      </c>
      <c r="N129" s="19">
        <v>0</v>
      </c>
      <c r="O129" s="19">
        <v>0</v>
      </c>
      <c r="P129" s="19">
        <v>-157236</v>
      </c>
      <c r="Q129" s="19">
        <v>1002534</v>
      </c>
      <c r="R129" s="19">
        <v>0</v>
      </c>
      <c r="S129" s="19">
        <v>963682.24</v>
      </c>
      <c r="T129" s="19">
        <v>0</v>
      </c>
      <c r="U129" s="19">
        <v>38851.760000000002</v>
      </c>
      <c r="V129" s="19">
        <v>0</v>
      </c>
      <c r="W129" s="19">
        <v>0</v>
      </c>
      <c r="X129" s="19">
        <v>157236</v>
      </c>
      <c r="Y129" s="19">
        <v>0</v>
      </c>
      <c r="Z129" s="19">
        <v>7.2759576141834259E-12</v>
      </c>
      <c r="AA129" s="20">
        <f t="shared" si="19"/>
        <v>3.8753558482804575E-2</v>
      </c>
      <c r="AB129" s="20">
        <f t="shared" si="20"/>
        <v>0.9612464415171954</v>
      </c>
      <c r="AC129" s="21">
        <f t="shared" si="21"/>
        <v>1</v>
      </c>
    </row>
    <row r="130" spans="1:29" hidden="1" outlineLevel="4" x14ac:dyDescent="0.25">
      <c r="A130" s="15" t="s">
        <v>185</v>
      </c>
      <c r="B130" s="16" t="s">
        <v>37</v>
      </c>
      <c r="C130" s="16" t="s">
        <v>98</v>
      </c>
      <c r="D130" s="16" t="s">
        <v>229</v>
      </c>
      <c r="E130" s="16"/>
      <c r="F130" s="16" t="s">
        <v>40</v>
      </c>
      <c r="G130" s="16">
        <v>1120</v>
      </c>
      <c r="H130" s="16">
        <v>3480</v>
      </c>
      <c r="I130" s="17" t="s">
        <v>230</v>
      </c>
      <c r="J130" s="18">
        <v>1162320</v>
      </c>
      <c r="K130" s="19">
        <v>1162320</v>
      </c>
      <c r="L130" s="19">
        <v>0</v>
      </c>
      <c r="M130" s="19">
        <v>0</v>
      </c>
      <c r="N130" s="19">
        <v>0</v>
      </c>
      <c r="O130" s="19">
        <v>0</v>
      </c>
      <c r="P130" s="19">
        <v>-157582</v>
      </c>
      <c r="Q130" s="19">
        <v>1004738</v>
      </c>
      <c r="R130" s="19">
        <v>0</v>
      </c>
      <c r="S130" s="19">
        <v>1004738</v>
      </c>
      <c r="T130" s="19">
        <v>0</v>
      </c>
      <c r="U130" s="19">
        <v>0</v>
      </c>
      <c r="V130" s="19">
        <v>0</v>
      </c>
      <c r="W130" s="19">
        <v>0</v>
      </c>
      <c r="X130" s="19">
        <v>157582</v>
      </c>
      <c r="Y130" s="19">
        <v>0</v>
      </c>
      <c r="Z130" s="19">
        <v>0</v>
      </c>
      <c r="AA130" s="20">
        <f t="shared" si="19"/>
        <v>0</v>
      </c>
      <c r="AB130" s="20">
        <f t="shared" si="20"/>
        <v>1</v>
      </c>
      <c r="AC130" s="21">
        <f t="shared" si="21"/>
        <v>1</v>
      </c>
    </row>
    <row r="131" spans="1:29" ht="30" hidden="1" outlineLevel="4" x14ac:dyDescent="0.25">
      <c r="A131" s="15" t="s">
        <v>185</v>
      </c>
      <c r="B131" s="16" t="s">
        <v>37</v>
      </c>
      <c r="C131" s="16" t="s">
        <v>98</v>
      </c>
      <c r="D131" s="16" t="s">
        <v>105</v>
      </c>
      <c r="E131" s="16"/>
      <c r="F131" s="16" t="s">
        <v>40</v>
      </c>
      <c r="G131" s="16">
        <v>1120</v>
      </c>
      <c r="H131" s="16">
        <v>3480</v>
      </c>
      <c r="I131" s="17" t="s">
        <v>106</v>
      </c>
      <c r="J131" s="18">
        <v>18892080</v>
      </c>
      <c r="K131" s="19">
        <v>15592080</v>
      </c>
      <c r="L131" s="19">
        <v>0</v>
      </c>
      <c r="M131" s="19">
        <v>0</v>
      </c>
      <c r="N131" s="19">
        <v>0</v>
      </c>
      <c r="O131" s="19">
        <v>0</v>
      </c>
      <c r="P131" s="19">
        <v>-5563113</v>
      </c>
      <c r="Q131" s="19">
        <v>10028967</v>
      </c>
      <c r="R131" s="19">
        <v>0</v>
      </c>
      <c r="S131" s="19">
        <v>0</v>
      </c>
      <c r="T131" s="19">
        <v>0</v>
      </c>
      <c r="U131" s="19">
        <v>0</v>
      </c>
      <c r="V131" s="19">
        <v>0</v>
      </c>
      <c r="W131" s="19">
        <v>10028967</v>
      </c>
      <c r="X131" s="19">
        <v>15592080</v>
      </c>
      <c r="Y131" s="19">
        <v>0</v>
      </c>
      <c r="Z131" s="19">
        <v>10028967</v>
      </c>
      <c r="AA131" s="20">
        <f t="shared" si="19"/>
        <v>0</v>
      </c>
      <c r="AB131" s="20">
        <f t="shared" si="20"/>
        <v>0</v>
      </c>
      <c r="AC131" s="21">
        <f t="shared" si="21"/>
        <v>0</v>
      </c>
    </row>
    <row r="132" spans="1:29" hidden="1" outlineLevel="4" x14ac:dyDescent="0.25">
      <c r="A132" s="15" t="s">
        <v>185</v>
      </c>
      <c r="B132" s="16" t="s">
        <v>37</v>
      </c>
      <c r="C132" s="16" t="s">
        <v>98</v>
      </c>
      <c r="D132" s="16" t="s">
        <v>231</v>
      </c>
      <c r="E132" s="16"/>
      <c r="F132" s="16" t="s">
        <v>40</v>
      </c>
      <c r="G132" s="16">
        <v>1120</v>
      </c>
      <c r="H132" s="16">
        <v>3480</v>
      </c>
      <c r="I132" s="17" t="s">
        <v>232</v>
      </c>
      <c r="J132" s="18">
        <v>1130000</v>
      </c>
      <c r="K132" s="19">
        <v>1130000</v>
      </c>
      <c r="L132" s="19">
        <v>0</v>
      </c>
      <c r="M132" s="19">
        <v>0</v>
      </c>
      <c r="N132" s="19">
        <v>0</v>
      </c>
      <c r="O132" s="19">
        <v>0</v>
      </c>
      <c r="P132" s="19">
        <v>-153200</v>
      </c>
      <c r="Q132" s="19">
        <v>976800</v>
      </c>
      <c r="R132" s="19">
        <v>0</v>
      </c>
      <c r="S132" s="19">
        <v>976800</v>
      </c>
      <c r="T132" s="19">
        <v>0</v>
      </c>
      <c r="U132" s="19">
        <v>0</v>
      </c>
      <c r="V132" s="19">
        <v>0</v>
      </c>
      <c r="W132" s="19">
        <v>0</v>
      </c>
      <c r="X132" s="19">
        <v>153200</v>
      </c>
      <c r="Y132" s="19">
        <v>0</v>
      </c>
      <c r="Z132" s="19">
        <v>0</v>
      </c>
      <c r="AA132" s="20">
        <f t="shared" si="19"/>
        <v>0</v>
      </c>
      <c r="AB132" s="20">
        <f t="shared" si="20"/>
        <v>1</v>
      </c>
      <c r="AC132" s="21">
        <f t="shared" si="21"/>
        <v>1</v>
      </c>
    </row>
    <row r="133" spans="1:29" hidden="1" outlineLevel="4" x14ac:dyDescent="0.25">
      <c r="A133" s="15" t="s">
        <v>185</v>
      </c>
      <c r="B133" s="16" t="s">
        <v>37</v>
      </c>
      <c r="C133" s="16" t="s">
        <v>98</v>
      </c>
      <c r="D133" s="16" t="s">
        <v>233</v>
      </c>
      <c r="E133" s="16"/>
      <c r="F133" s="16" t="s">
        <v>40</v>
      </c>
      <c r="G133" s="16">
        <v>1120</v>
      </c>
      <c r="H133" s="16">
        <v>3480</v>
      </c>
      <c r="I133" s="17" t="s">
        <v>234</v>
      </c>
      <c r="J133" s="18">
        <v>1053250</v>
      </c>
      <c r="K133" s="19">
        <v>1053250</v>
      </c>
      <c r="L133" s="19">
        <v>0</v>
      </c>
      <c r="M133" s="19">
        <v>0</v>
      </c>
      <c r="N133" s="19">
        <v>0</v>
      </c>
      <c r="O133" s="19">
        <v>0</v>
      </c>
      <c r="P133" s="19">
        <v>-142794</v>
      </c>
      <c r="Q133" s="19">
        <v>910456</v>
      </c>
      <c r="R133" s="19">
        <v>0</v>
      </c>
      <c r="S133" s="19">
        <v>894468.38</v>
      </c>
      <c r="T133" s="19">
        <v>0</v>
      </c>
      <c r="U133" s="19">
        <v>15987.62</v>
      </c>
      <c r="V133" s="19">
        <v>0</v>
      </c>
      <c r="W133" s="19">
        <v>0</v>
      </c>
      <c r="X133" s="19">
        <v>142794</v>
      </c>
      <c r="Y133" s="19">
        <v>0</v>
      </c>
      <c r="Z133" s="19">
        <v>-5.4569682106375694E-12</v>
      </c>
      <c r="AA133" s="20">
        <f t="shared" si="19"/>
        <v>1.7560013883153057E-2</v>
      </c>
      <c r="AB133" s="20">
        <f t="shared" si="20"/>
        <v>0.98243998611684691</v>
      </c>
      <c r="AC133" s="21">
        <f t="shared" si="21"/>
        <v>1</v>
      </c>
    </row>
    <row r="134" spans="1:29" hidden="1" outlineLevel="4" x14ac:dyDescent="0.25">
      <c r="A134" s="15" t="s">
        <v>185</v>
      </c>
      <c r="B134" s="16" t="s">
        <v>37</v>
      </c>
      <c r="C134" s="16" t="s">
        <v>98</v>
      </c>
      <c r="D134" s="16" t="s">
        <v>235</v>
      </c>
      <c r="E134" s="16"/>
      <c r="F134" s="16" t="s">
        <v>40</v>
      </c>
      <c r="G134" s="16">
        <v>1120</v>
      </c>
      <c r="H134" s="16">
        <v>3480</v>
      </c>
      <c r="I134" s="17" t="s">
        <v>236</v>
      </c>
      <c r="J134" s="18">
        <v>22475182</v>
      </c>
      <c r="K134" s="19">
        <v>22475182</v>
      </c>
      <c r="L134" s="19">
        <v>0</v>
      </c>
      <c r="M134" s="19">
        <v>0</v>
      </c>
      <c r="N134" s="19">
        <v>0</v>
      </c>
      <c r="O134" s="19">
        <v>0</v>
      </c>
      <c r="P134" s="19">
        <v>0</v>
      </c>
      <c r="Q134" s="19">
        <v>22475182</v>
      </c>
      <c r="R134" s="19">
        <v>0</v>
      </c>
      <c r="S134" s="19">
        <v>880821.12</v>
      </c>
      <c r="T134" s="19">
        <v>0</v>
      </c>
      <c r="U134" s="19">
        <v>16040199.32</v>
      </c>
      <c r="V134" s="19">
        <v>8098604.04</v>
      </c>
      <c r="W134" s="19">
        <v>5554161.5599999996</v>
      </c>
      <c r="X134" s="19">
        <v>5554161.5599999996</v>
      </c>
      <c r="Y134" s="19">
        <v>0</v>
      </c>
      <c r="Z134" s="19">
        <v>5554161.5599999987</v>
      </c>
      <c r="AA134" s="20">
        <f t="shared" si="19"/>
        <v>0.71368495792381126</v>
      </c>
      <c r="AB134" s="20">
        <f t="shared" si="20"/>
        <v>3.9190833693805015E-2</v>
      </c>
      <c r="AC134" s="21">
        <f t="shared" si="21"/>
        <v>0.75287579161761631</v>
      </c>
    </row>
    <row r="135" spans="1:29" ht="30" hidden="1" outlineLevel="4" x14ac:dyDescent="0.25">
      <c r="A135" s="15" t="s">
        <v>185</v>
      </c>
      <c r="B135" s="16" t="s">
        <v>37</v>
      </c>
      <c r="C135" s="16" t="s">
        <v>98</v>
      </c>
      <c r="D135" s="16" t="s">
        <v>107</v>
      </c>
      <c r="E135" s="16"/>
      <c r="F135" s="16" t="s">
        <v>40</v>
      </c>
      <c r="G135" s="16">
        <v>1120</v>
      </c>
      <c r="H135" s="16">
        <v>3480</v>
      </c>
      <c r="I135" s="17" t="s">
        <v>108</v>
      </c>
      <c r="J135" s="18">
        <v>6889575</v>
      </c>
      <c r="K135" s="19">
        <v>6889575</v>
      </c>
      <c r="L135" s="19">
        <v>0</v>
      </c>
      <c r="M135" s="19">
        <v>0</v>
      </c>
      <c r="N135" s="19">
        <v>0</v>
      </c>
      <c r="O135" s="19">
        <v>0</v>
      </c>
      <c r="P135" s="19">
        <v>-6028223.75</v>
      </c>
      <c r="Q135" s="19">
        <v>861351.25</v>
      </c>
      <c r="R135" s="19">
        <v>0</v>
      </c>
      <c r="S135" s="19">
        <v>12271.56</v>
      </c>
      <c r="T135" s="19">
        <v>0</v>
      </c>
      <c r="U135" s="19">
        <v>681338.92</v>
      </c>
      <c r="V135" s="19">
        <v>681338.92</v>
      </c>
      <c r="W135" s="19">
        <v>167740.76999999999</v>
      </c>
      <c r="X135" s="19">
        <v>6195964.5199999996</v>
      </c>
      <c r="Y135" s="19">
        <v>0</v>
      </c>
      <c r="Z135" s="19">
        <v>167740.7699999999</v>
      </c>
      <c r="AA135" s="20">
        <f t="shared" si="19"/>
        <v>0.79101170399416043</v>
      </c>
      <c r="AB135" s="20">
        <f t="shared" si="20"/>
        <v>1.424687083231144E-2</v>
      </c>
      <c r="AC135" s="21">
        <f t="shared" si="21"/>
        <v>0.8052585748264719</v>
      </c>
    </row>
    <row r="136" spans="1:29" ht="30" hidden="1" outlineLevel="4" x14ac:dyDescent="0.25">
      <c r="A136" s="15" t="s">
        <v>185</v>
      </c>
      <c r="B136" s="16" t="s">
        <v>37</v>
      </c>
      <c r="C136" s="16" t="s">
        <v>98</v>
      </c>
      <c r="D136" s="16" t="s">
        <v>109</v>
      </c>
      <c r="E136" s="16"/>
      <c r="F136" s="16" t="s">
        <v>40</v>
      </c>
      <c r="G136" s="16">
        <v>1120</v>
      </c>
      <c r="H136" s="16">
        <v>3480</v>
      </c>
      <c r="I136" s="17" t="s">
        <v>110</v>
      </c>
      <c r="J136" s="18">
        <v>821660</v>
      </c>
      <c r="K136" s="19">
        <v>821660</v>
      </c>
      <c r="L136" s="19">
        <v>0</v>
      </c>
      <c r="M136" s="19">
        <v>0</v>
      </c>
      <c r="N136" s="19">
        <v>0</v>
      </c>
      <c r="O136" s="19">
        <v>0</v>
      </c>
      <c r="P136" s="19">
        <v>0</v>
      </c>
      <c r="Q136" s="19">
        <v>821660</v>
      </c>
      <c r="R136" s="19">
        <v>0</v>
      </c>
      <c r="S136" s="19">
        <v>0</v>
      </c>
      <c r="T136" s="19">
        <v>0</v>
      </c>
      <c r="U136" s="19">
        <v>0</v>
      </c>
      <c r="V136" s="19">
        <v>0</v>
      </c>
      <c r="W136" s="19">
        <v>821660</v>
      </c>
      <c r="X136" s="19">
        <v>821660</v>
      </c>
      <c r="Y136" s="19">
        <v>0</v>
      </c>
      <c r="Z136" s="19">
        <v>821660</v>
      </c>
      <c r="AA136" s="20">
        <f t="shared" si="19"/>
        <v>0</v>
      </c>
      <c r="AB136" s="20">
        <f t="shared" si="20"/>
        <v>0</v>
      </c>
      <c r="AC136" s="21">
        <f t="shared" si="21"/>
        <v>0</v>
      </c>
    </row>
    <row r="137" spans="1:29" ht="30" hidden="1" outlineLevel="4" x14ac:dyDescent="0.25">
      <c r="A137" s="15" t="s">
        <v>185</v>
      </c>
      <c r="B137" s="16" t="s">
        <v>37</v>
      </c>
      <c r="C137" s="16" t="s">
        <v>98</v>
      </c>
      <c r="D137" s="16" t="s">
        <v>111</v>
      </c>
      <c r="E137" s="16"/>
      <c r="F137" s="16" t="s">
        <v>40</v>
      </c>
      <c r="G137" s="16">
        <v>1120</v>
      </c>
      <c r="H137" s="16">
        <v>3480</v>
      </c>
      <c r="I137" s="17" t="s">
        <v>112</v>
      </c>
      <c r="J137" s="18">
        <v>23778794</v>
      </c>
      <c r="K137" s="19">
        <v>23778794</v>
      </c>
      <c r="L137" s="19">
        <v>0</v>
      </c>
      <c r="M137" s="19">
        <v>0</v>
      </c>
      <c r="N137" s="19">
        <v>0</v>
      </c>
      <c r="O137" s="19">
        <v>0</v>
      </c>
      <c r="P137" s="19">
        <v>-15456216.1</v>
      </c>
      <c r="Q137" s="19">
        <v>8322577.9000000004</v>
      </c>
      <c r="R137" s="19">
        <v>0</v>
      </c>
      <c r="S137" s="19">
        <v>474526.28</v>
      </c>
      <c r="T137" s="19">
        <v>0</v>
      </c>
      <c r="U137" s="19">
        <v>300223</v>
      </c>
      <c r="V137" s="19">
        <v>300223</v>
      </c>
      <c r="W137" s="19">
        <v>7547828.6200000001</v>
      </c>
      <c r="X137" s="19">
        <v>23004044.719999999</v>
      </c>
      <c r="Y137" s="19">
        <v>0</v>
      </c>
      <c r="Z137" s="19">
        <v>7547828.6200000001</v>
      </c>
      <c r="AA137" s="20">
        <f t="shared" si="19"/>
        <v>3.6073318100152595E-2</v>
      </c>
      <c r="AB137" s="20">
        <f t="shared" si="20"/>
        <v>5.7016742372576652E-2</v>
      </c>
      <c r="AC137" s="21">
        <f t="shared" si="21"/>
        <v>9.3090060472729247E-2</v>
      </c>
    </row>
    <row r="138" spans="1:29" hidden="1" outlineLevel="4" x14ac:dyDescent="0.25">
      <c r="A138" s="15" t="s">
        <v>185</v>
      </c>
      <c r="B138" s="16" t="s">
        <v>37</v>
      </c>
      <c r="C138" s="16" t="s">
        <v>98</v>
      </c>
      <c r="D138" s="16" t="s">
        <v>113</v>
      </c>
      <c r="E138" s="16"/>
      <c r="F138" s="16" t="s">
        <v>40</v>
      </c>
      <c r="G138" s="16">
        <v>1120</v>
      </c>
      <c r="H138" s="16">
        <v>3480</v>
      </c>
      <c r="I138" s="17" t="s">
        <v>114</v>
      </c>
      <c r="J138" s="18">
        <v>50706755</v>
      </c>
      <c r="K138" s="19">
        <v>50706755</v>
      </c>
      <c r="L138" s="19">
        <v>0</v>
      </c>
      <c r="M138" s="19">
        <v>0</v>
      </c>
      <c r="N138" s="19">
        <v>0</v>
      </c>
      <c r="O138" s="19">
        <v>0</v>
      </c>
      <c r="P138" s="19">
        <v>0</v>
      </c>
      <c r="Q138" s="19">
        <v>50706755</v>
      </c>
      <c r="R138" s="19">
        <v>10314763.140000001</v>
      </c>
      <c r="S138" s="19">
        <v>7363477.3099999996</v>
      </c>
      <c r="T138" s="19">
        <v>0</v>
      </c>
      <c r="U138" s="19">
        <v>21324290.789999999</v>
      </c>
      <c r="V138" s="19">
        <v>21277467.199999999</v>
      </c>
      <c r="W138" s="19">
        <v>3253092.43</v>
      </c>
      <c r="X138" s="19">
        <v>11704223.76</v>
      </c>
      <c r="Y138" s="19">
        <v>0</v>
      </c>
      <c r="Z138" s="19">
        <v>11704223.760000002</v>
      </c>
      <c r="AA138" s="20">
        <f t="shared" si="19"/>
        <v>0.4205414207633677</v>
      </c>
      <c r="AB138" s="20">
        <f t="shared" si="20"/>
        <v>0.34863679306632811</v>
      </c>
      <c r="AC138" s="21">
        <f t="shared" si="21"/>
        <v>0.76917821382969587</v>
      </c>
    </row>
    <row r="139" spans="1:29" ht="30" hidden="1" outlineLevel="4" x14ac:dyDescent="0.25">
      <c r="A139" s="15" t="s">
        <v>185</v>
      </c>
      <c r="B139" s="16" t="s">
        <v>37</v>
      </c>
      <c r="C139" s="16" t="s">
        <v>98</v>
      </c>
      <c r="D139" s="16" t="s">
        <v>237</v>
      </c>
      <c r="E139" s="16"/>
      <c r="F139" s="16" t="s">
        <v>40</v>
      </c>
      <c r="G139" s="16">
        <v>1120</v>
      </c>
      <c r="H139" s="16">
        <v>3480</v>
      </c>
      <c r="I139" s="17" t="s">
        <v>238</v>
      </c>
      <c r="J139" s="18">
        <v>2163962</v>
      </c>
      <c r="K139" s="19">
        <v>2163962</v>
      </c>
      <c r="L139" s="19">
        <v>0</v>
      </c>
      <c r="M139" s="19">
        <v>0</v>
      </c>
      <c r="N139" s="19">
        <v>0</v>
      </c>
      <c r="O139" s="19">
        <v>0</v>
      </c>
      <c r="P139" s="19">
        <v>-1406575.3</v>
      </c>
      <c r="Q139" s="19">
        <v>757386.7</v>
      </c>
      <c r="R139" s="19">
        <v>0</v>
      </c>
      <c r="S139" s="19">
        <v>182175</v>
      </c>
      <c r="T139" s="19">
        <v>0</v>
      </c>
      <c r="U139" s="19">
        <v>0</v>
      </c>
      <c r="V139" s="19">
        <v>0</v>
      </c>
      <c r="W139" s="19">
        <v>575211.69999999995</v>
      </c>
      <c r="X139" s="19">
        <v>1981787</v>
      </c>
      <c r="Y139" s="19">
        <v>0</v>
      </c>
      <c r="Z139" s="19">
        <v>575211.69999999995</v>
      </c>
      <c r="AA139" s="20">
        <f t="shared" si="19"/>
        <v>0</v>
      </c>
      <c r="AB139" s="20">
        <f t="shared" si="20"/>
        <v>0.24053102596071466</v>
      </c>
      <c r="AC139" s="21">
        <f t="shared" si="21"/>
        <v>0.24053102596071466</v>
      </c>
    </row>
    <row r="140" spans="1:29" ht="30" hidden="1" outlineLevel="4" x14ac:dyDescent="0.25">
      <c r="A140" s="15" t="s">
        <v>185</v>
      </c>
      <c r="B140" s="16" t="s">
        <v>37</v>
      </c>
      <c r="C140" s="16" t="s">
        <v>98</v>
      </c>
      <c r="D140" s="16" t="s">
        <v>239</v>
      </c>
      <c r="E140" s="16"/>
      <c r="F140" s="16" t="s">
        <v>40</v>
      </c>
      <c r="G140" s="16">
        <v>1120</v>
      </c>
      <c r="H140" s="16">
        <v>3480</v>
      </c>
      <c r="I140" s="17" t="s">
        <v>240</v>
      </c>
      <c r="J140" s="18">
        <v>2629393</v>
      </c>
      <c r="K140" s="19">
        <v>5929393</v>
      </c>
      <c r="L140" s="19">
        <v>0</v>
      </c>
      <c r="M140" s="19">
        <v>0</v>
      </c>
      <c r="N140" s="19">
        <v>0</v>
      </c>
      <c r="O140" s="19">
        <v>0</v>
      </c>
      <c r="P140" s="19">
        <v>-2304105.4500000002</v>
      </c>
      <c r="Q140" s="19">
        <v>3625287.55</v>
      </c>
      <c r="R140" s="19">
        <v>0</v>
      </c>
      <c r="S140" s="19">
        <v>0</v>
      </c>
      <c r="T140" s="19">
        <v>0</v>
      </c>
      <c r="U140" s="19">
        <v>10283</v>
      </c>
      <c r="V140" s="19">
        <v>10283</v>
      </c>
      <c r="W140" s="19">
        <v>3615004.55</v>
      </c>
      <c r="X140" s="19">
        <v>5919110</v>
      </c>
      <c r="Y140" s="19">
        <v>0</v>
      </c>
      <c r="Z140" s="19">
        <v>3615004.55</v>
      </c>
      <c r="AA140" s="20">
        <f t="shared" si="19"/>
        <v>2.8364646550588794E-3</v>
      </c>
      <c r="AB140" s="20">
        <f t="shared" si="20"/>
        <v>0</v>
      </c>
      <c r="AC140" s="21">
        <f t="shared" si="21"/>
        <v>2.8364646550588794E-3</v>
      </c>
    </row>
    <row r="141" spans="1:29" hidden="1" outlineLevel="3" x14ac:dyDescent="0.25">
      <c r="A141" s="22"/>
      <c r="B141" s="23"/>
      <c r="C141" s="23" t="s">
        <v>115</v>
      </c>
      <c r="D141" s="23"/>
      <c r="E141" s="23"/>
      <c r="F141" s="23"/>
      <c r="G141" s="23"/>
      <c r="H141" s="23"/>
      <c r="I141" s="24"/>
      <c r="J141" s="25">
        <f t="shared" ref="J141:Z141" si="23">SUBTOTAL(9,J125:J140)</f>
        <v>336023819</v>
      </c>
      <c r="K141" s="26">
        <f t="shared" si="23"/>
        <v>336023819</v>
      </c>
      <c r="L141" s="26">
        <f t="shared" si="23"/>
        <v>0</v>
      </c>
      <c r="M141" s="26">
        <f t="shared" si="23"/>
        <v>0</v>
      </c>
      <c r="N141" s="26">
        <f t="shared" si="23"/>
        <v>0</v>
      </c>
      <c r="O141" s="26">
        <f t="shared" si="23"/>
        <v>0</v>
      </c>
      <c r="P141" s="26">
        <f t="shared" si="23"/>
        <v>-31883210.600000001</v>
      </c>
      <c r="Q141" s="26">
        <f t="shared" si="23"/>
        <v>304140608.39999998</v>
      </c>
      <c r="R141" s="26">
        <f t="shared" si="23"/>
        <v>10314763.140000001</v>
      </c>
      <c r="S141" s="26">
        <f t="shared" si="23"/>
        <v>45373328.850000009</v>
      </c>
      <c r="T141" s="26">
        <f t="shared" si="23"/>
        <v>0</v>
      </c>
      <c r="U141" s="26">
        <f t="shared" si="23"/>
        <v>153313563.04000002</v>
      </c>
      <c r="V141" s="26">
        <f t="shared" si="23"/>
        <v>145097435.21000001</v>
      </c>
      <c r="W141" s="26">
        <f t="shared" si="23"/>
        <v>50001605.369999997</v>
      </c>
      <c r="X141" s="26">
        <f t="shared" si="23"/>
        <v>127022163.97</v>
      </c>
      <c r="Y141" s="26">
        <f t="shared" si="23"/>
        <v>0</v>
      </c>
      <c r="Z141" s="26">
        <f t="shared" si="23"/>
        <v>95138953.37000002</v>
      </c>
      <c r="AA141" s="27">
        <f t="shared" si="19"/>
        <v>0.50408777652724668</v>
      </c>
      <c r="AB141" s="27">
        <f t="shared" si="20"/>
        <v>0.18309982439687925</v>
      </c>
      <c r="AC141" s="28">
        <f t="shared" si="21"/>
        <v>0.6871876009241259</v>
      </c>
    </row>
    <row r="142" spans="1:29" ht="30" hidden="1" outlineLevel="4" x14ac:dyDescent="0.25">
      <c r="A142" s="15" t="s">
        <v>185</v>
      </c>
      <c r="B142" s="16" t="s">
        <v>37</v>
      </c>
      <c r="C142" s="16" t="s">
        <v>116</v>
      </c>
      <c r="D142" s="16" t="s">
        <v>241</v>
      </c>
      <c r="E142" s="16"/>
      <c r="F142" s="16">
        <v>280</v>
      </c>
      <c r="G142" s="16">
        <v>2210</v>
      </c>
      <c r="H142" s="16">
        <v>3480</v>
      </c>
      <c r="I142" s="17" t="s">
        <v>242</v>
      </c>
      <c r="J142" s="18">
        <v>2500000</v>
      </c>
      <c r="K142" s="19">
        <v>2500000</v>
      </c>
      <c r="L142" s="19">
        <v>0</v>
      </c>
      <c r="M142" s="19">
        <v>0</v>
      </c>
      <c r="N142" s="19">
        <v>0</v>
      </c>
      <c r="O142" s="19">
        <v>0</v>
      </c>
      <c r="P142" s="19">
        <v>0</v>
      </c>
      <c r="Q142" s="19">
        <v>2500000</v>
      </c>
      <c r="R142" s="19">
        <v>0</v>
      </c>
      <c r="S142" s="19">
        <v>0</v>
      </c>
      <c r="T142" s="19">
        <v>0</v>
      </c>
      <c r="U142" s="19">
        <v>0</v>
      </c>
      <c r="V142" s="19">
        <v>0</v>
      </c>
      <c r="W142" s="19">
        <v>2500000</v>
      </c>
      <c r="X142" s="19">
        <v>2500000</v>
      </c>
      <c r="Y142" s="19">
        <v>0</v>
      </c>
      <c r="Z142" s="19">
        <v>2500000</v>
      </c>
      <c r="AA142" s="20">
        <f t="shared" si="19"/>
        <v>0</v>
      </c>
      <c r="AB142" s="20">
        <f t="shared" si="20"/>
        <v>0</v>
      </c>
      <c r="AC142" s="21">
        <f t="shared" si="21"/>
        <v>0</v>
      </c>
    </row>
    <row r="143" spans="1:29" hidden="1" outlineLevel="4" x14ac:dyDescent="0.25">
      <c r="A143" s="15" t="s">
        <v>185</v>
      </c>
      <c r="B143" s="16" t="s">
        <v>37</v>
      </c>
      <c r="C143" s="16" t="s">
        <v>116</v>
      </c>
      <c r="D143" s="16" t="s">
        <v>117</v>
      </c>
      <c r="E143" s="16"/>
      <c r="F143" s="16">
        <v>280</v>
      </c>
      <c r="G143" s="16">
        <v>2210</v>
      </c>
      <c r="H143" s="16">
        <v>3480</v>
      </c>
      <c r="I143" s="17" t="s">
        <v>118</v>
      </c>
      <c r="J143" s="18">
        <v>7722500</v>
      </c>
      <c r="K143" s="19">
        <v>6001083.1200000001</v>
      </c>
      <c r="L143" s="19">
        <v>0</v>
      </c>
      <c r="M143" s="19">
        <v>0</v>
      </c>
      <c r="N143" s="19">
        <v>0</v>
      </c>
      <c r="O143" s="19">
        <v>0</v>
      </c>
      <c r="P143" s="19">
        <v>0</v>
      </c>
      <c r="Q143" s="19">
        <v>6001083.1200000001</v>
      </c>
      <c r="R143" s="19">
        <v>0</v>
      </c>
      <c r="S143" s="19">
        <v>0</v>
      </c>
      <c r="T143" s="19">
        <v>0</v>
      </c>
      <c r="U143" s="19">
        <v>0</v>
      </c>
      <c r="V143" s="19">
        <v>0</v>
      </c>
      <c r="W143" s="19">
        <v>6001083.1200000001</v>
      </c>
      <c r="X143" s="19">
        <v>6001083.1200000001</v>
      </c>
      <c r="Y143" s="19">
        <v>0</v>
      </c>
      <c r="Z143" s="19">
        <v>6001083.1200000001</v>
      </c>
      <c r="AA143" s="20">
        <f t="shared" si="19"/>
        <v>0</v>
      </c>
      <c r="AB143" s="20">
        <f t="shared" si="20"/>
        <v>0</v>
      </c>
      <c r="AC143" s="21">
        <f t="shared" si="21"/>
        <v>0</v>
      </c>
    </row>
    <row r="144" spans="1:29" hidden="1" outlineLevel="4" x14ac:dyDescent="0.25">
      <c r="A144" s="15" t="s">
        <v>185</v>
      </c>
      <c r="B144" s="16" t="s">
        <v>37</v>
      </c>
      <c r="C144" s="16" t="s">
        <v>116</v>
      </c>
      <c r="D144" s="16" t="s">
        <v>243</v>
      </c>
      <c r="E144" s="16"/>
      <c r="F144" s="16">
        <v>280</v>
      </c>
      <c r="G144" s="16">
        <v>2210</v>
      </c>
      <c r="H144" s="16">
        <v>3480</v>
      </c>
      <c r="I144" s="17" t="s">
        <v>244</v>
      </c>
      <c r="J144" s="18">
        <v>0</v>
      </c>
      <c r="K144" s="19">
        <v>1721416.88</v>
      </c>
      <c r="L144" s="19">
        <v>0</v>
      </c>
      <c r="M144" s="19">
        <v>0</v>
      </c>
      <c r="N144" s="19">
        <v>0</v>
      </c>
      <c r="O144" s="19">
        <v>0</v>
      </c>
      <c r="P144" s="19">
        <v>0</v>
      </c>
      <c r="Q144" s="19">
        <v>1721416.88</v>
      </c>
      <c r="R144" s="19">
        <v>0</v>
      </c>
      <c r="S144" s="19">
        <v>1721416.88</v>
      </c>
      <c r="T144" s="19">
        <v>0</v>
      </c>
      <c r="U144" s="19">
        <v>0</v>
      </c>
      <c r="V144" s="19">
        <v>0</v>
      </c>
      <c r="W144" s="19">
        <v>0</v>
      </c>
      <c r="X144" s="19">
        <v>0</v>
      </c>
      <c r="Y144" s="19">
        <v>0</v>
      </c>
      <c r="Z144" s="19">
        <v>0</v>
      </c>
      <c r="AA144" s="20">
        <f t="shared" si="19"/>
        <v>0</v>
      </c>
      <c r="AB144" s="20">
        <f t="shared" si="20"/>
        <v>1</v>
      </c>
      <c r="AC144" s="21">
        <f t="shared" si="21"/>
        <v>1</v>
      </c>
    </row>
    <row r="145" spans="1:29" hidden="1" outlineLevel="4" x14ac:dyDescent="0.25">
      <c r="A145" s="15" t="s">
        <v>185</v>
      </c>
      <c r="B145" s="16" t="s">
        <v>37</v>
      </c>
      <c r="C145" s="16" t="s">
        <v>116</v>
      </c>
      <c r="D145" s="16" t="s">
        <v>119</v>
      </c>
      <c r="E145" s="16"/>
      <c r="F145" s="16">
        <v>280</v>
      </c>
      <c r="G145" s="16">
        <v>2210</v>
      </c>
      <c r="H145" s="16">
        <v>3480</v>
      </c>
      <c r="I145" s="17" t="s">
        <v>120</v>
      </c>
      <c r="J145" s="18">
        <v>34369500</v>
      </c>
      <c r="K145" s="19">
        <v>34369500</v>
      </c>
      <c r="L145" s="19">
        <v>0</v>
      </c>
      <c r="M145" s="19">
        <v>0</v>
      </c>
      <c r="N145" s="19">
        <v>0</v>
      </c>
      <c r="O145" s="19">
        <v>0</v>
      </c>
      <c r="P145" s="19">
        <v>0</v>
      </c>
      <c r="Q145" s="19">
        <v>34369500</v>
      </c>
      <c r="R145" s="19">
        <v>211530</v>
      </c>
      <c r="S145" s="19">
        <v>0</v>
      </c>
      <c r="T145" s="19">
        <v>0</v>
      </c>
      <c r="U145" s="19">
        <v>0</v>
      </c>
      <c r="V145" s="19">
        <v>0</v>
      </c>
      <c r="W145" s="19">
        <v>34157970</v>
      </c>
      <c r="X145" s="19">
        <v>34157970</v>
      </c>
      <c r="Y145" s="19">
        <v>0</v>
      </c>
      <c r="Z145" s="19">
        <v>34157970</v>
      </c>
      <c r="AA145" s="20">
        <f t="shared" si="19"/>
        <v>0</v>
      </c>
      <c r="AB145" s="20">
        <f t="shared" si="20"/>
        <v>6.1545847335573688E-3</v>
      </c>
      <c r="AC145" s="21">
        <f t="shared" si="21"/>
        <v>6.1545847335573688E-3</v>
      </c>
    </row>
    <row r="146" spans="1:29" ht="30" hidden="1" outlineLevel="4" x14ac:dyDescent="0.25">
      <c r="A146" s="15" t="s">
        <v>185</v>
      </c>
      <c r="B146" s="16" t="s">
        <v>37</v>
      </c>
      <c r="C146" s="16" t="s">
        <v>116</v>
      </c>
      <c r="D146" s="16" t="s">
        <v>121</v>
      </c>
      <c r="E146" s="16"/>
      <c r="F146" s="16">
        <v>280</v>
      </c>
      <c r="G146" s="16">
        <v>2210</v>
      </c>
      <c r="H146" s="16">
        <v>3480</v>
      </c>
      <c r="I146" s="17" t="s">
        <v>122</v>
      </c>
      <c r="J146" s="18">
        <v>1284000</v>
      </c>
      <c r="K146" s="19">
        <v>1284000</v>
      </c>
      <c r="L146" s="19">
        <v>0</v>
      </c>
      <c r="M146" s="19">
        <v>0</v>
      </c>
      <c r="N146" s="19">
        <v>0</v>
      </c>
      <c r="O146" s="19">
        <v>0</v>
      </c>
      <c r="P146" s="19">
        <v>0</v>
      </c>
      <c r="Q146" s="19">
        <v>1284000</v>
      </c>
      <c r="R146" s="19">
        <v>0</v>
      </c>
      <c r="S146" s="19">
        <v>244673</v>
      </c>
      <c r="T146" s="19">
        <v>0</v>
      </c>
      <c r="U146" s="19">
        <v>0</v>
      </c>
      <c r="V146" s="19">
        <v>0</v>
      </c>
      <c r="W146" s="19">
        <v>1039327</v>
      </c>
      <c r="X146" s="19">
        <v>1039327</v>
      </c>
      <c r="Y146" s="19">
        <v>0</v>
      </c>
      <c r="Z146" s="19">
        <v>1039327</v>
      </c>
      <c r="AA146" s="20">
        <f t="shared" si="19"/>
        <v>0</v>
      </c>
      <c r="AB146" s="20">
        <f t="shared" si="20"/>
        <v>0.19055529595015577</v>
      </c>
      <c r="AC146" s="21">
        <f t="shared" si="21"/>
        <v>0.19055529595015577</v>
      </c>
    </row>
    <row r="147" spans="1:29" ht="45" hidden="1" outlineLevel="4" x14ac:dyDescent="0.25">
      <c r="A147" s="15" t="s">
        <v>185</v>
      </c>
      <c r="B147" s="16" t="s">
        <v>37</v>
      </c>
      <c r="C147" s="16" t="s">
        <v>116</v>
      </c>
      <c r="D147" s="16" t="s">
        <v>245</v>
      </c>
      <c r="E147" s="16"/>
      <c r="F147" s="16">
        <v>280</v>
      </c>
      <c r="G147" s="16">
        <v>2110</v>
      </c>
      <c r="H147" s="16">
        <v>3480</v>
      </c>
      <c r="I147" s="17" t="s">
        <v>246</v>
      </c>
      <c r="J147" s="18">
        <v>10000000</v>
      </c>
      <c r="K147" s="19">
        <v>10000000</v>
      </c>
      <c r="L147" s="19">
        <v>0</v>
      </c>
      <c r="M147" s="19">
        <v>0</v>
      </c>
      <c r="N147" s="19">
        <v>0</v>
      </c>
      <c r="O147" s="19">
        <v>0</v>
      </c>
      <c r="P147" s="19">
        <v>-10000000</v>
      </c>
      <c r="Q147" s="19">
        <v>0</v>
      </c>
      <c r="R147" s="19">
        <v>0</v>
      </c>
      <c r="S147" s="19">
        <v>0</v>
      </c>
      <c r="T147" s="19">
        <v>0</v>
      </c>
      <c r="U147" s="19">
        <v>0</v>
      </c>
      <c r="V147" s="19">
        <v>0</v>
      </c>
      <c r="W147" s="19">
        <v>0</v>
      </c>
      <c r="X147" s="19">
        <v>10000000</v>
      </c>
      <c r="Y147" s="19">
        <v>0</v>
      </c>
      <c r="Z147" s="19">
        <v>0</v>
      </c>
      <c r="AA147" s="20">
        <v>0</v>
      </c>
      <c r="AB147" s="20">
        <v>0</v>
      </c>
      <c r="AC147" s="21">
        <v>0</v>
      </c>
    </row>
    <row r="148" spans="1:29" hidden="1" outlineLevel="4" x14ac:dyDescent="0.25">
      <c r="A148" s="15" t="s">
        <v>185</v>
      </c>
      <c r="B148" s="16" t="s">
        <v>37</v>
      </c>
      <c r="C148" s="16" t="s">
        <v>116</v>
      </c>
      <c r="D148" s="16" t="s">
        <v>123</v>
      </c>
      <c r="E148" s="16"/>
      <c r="F148" s="16">
        <v>280</v>
      </c>
      <c r="G148" s="16">
        <v>2240</v>
      </c>
      <c r="H148" s="16">
        <v>3480</v>
      </c>
      <c r="I148" s="17" t="s">
        <v>124</v>
      </c>
      <c r="J148" s="18">
        <v>5021883</v>
      </c>
      <c r="K148" s="19">
        <v>5021883</v>
      </c>
      <c r="L148" s="19">
        <v>0</v>
      </c>
      <c r="M148" s="19">
        <v>0</v>
      </c>
      <c r="N148" s="19">
        <v>0</v>
      </c>
      <c r="O148" s="19">
        <v>0</v>
      </c>
      <c r="P148" s="19">
        <v>-21883</v>
      </c>
      <c r="Q148" s="19">
        <v>5000000</v>
      </c>
      <c r="R148" s="19">
        <v>0</v>
      </c>
      <c r="S148" s="19">
        <v>4990758</v>
      </c>
      <c r="T148" s="19">
        <v>0</v>
      </c>
      <c r="U148" s="19">
        <v>0</v>
      </c>
      <c r="V148" s="19">
        <v>0</v>
      </c>
      <c r="W148" s="19">
        <v>9242</v>
      </c>
      <c r="X148" s="19">
        <v>31125</v>
      </c>
      <c r="Y148" s="19">
        <v>0</v>
      </c>
      <c r="Z148" s="19">
        <v>9242</v>
      </c>
      <c r="AA148" s="20">
        <f t="shared" ref="AA148:AA154" si="24">U148/Q148</f>
        <v>0</v>
      </c>
      <c r="AB148" s="20">
        <f t="shared" ref="AB148:AB154" si="25">(R148+S148+T148)/Q148</f>
        <v>0.99815160000000003</v>
      </c>
      <c r="AC148" s="21">
        <f t="shared" ref="AC148:AC154" si="26">AA148+AB148</f>
        <v>0.99815160000000003</v>
      </c>
    </row>
    <row r="149" spans="1:29" hidden="1" outlineLevel="3" x14ac:dyDescent="0.25">
      <c r="A149" s="22"/>
      <c r="B149" s="23"/>
      <c r="C149" s="23" t="s">
        <v>126</v>
      </c>
      <c r="D149" s="23"/>
      <c r="E149" s="23"/>
      <c r="F149" s="23"/>
      <c r="G149" s="23"/>
      <c r="H149" s="23"/>
      <c r="I149" s="24"/>
      <c r="J149" s="25">
        <f t="shared" ref="J149:Z149" si="27">SUBTOTAL(9,J142:J148)</f>
        <v>60897883</v>
      </c>
      <c r="K149" s="26">
        <f t="shared" si="27"/>
        <v>60897883</v>
      </c>
      <c r="L149" s="26">
        <f t="shared" si="27"/>
        <v>0</v>
      </c>
      <c r="M149" s="26">
        <f t="shared" si="27"/>
        <v>0</v>
      </c>
      <c r="N149" s="26">
        <f t="shared" si="27"/>
        <v>0</v>
      </c>
      <c r="O149" s="26">
        <f t="shared" si="27"/>
        <v>0</v>
      </c>
      <c r="P149" s="26">
        <f t="shared" si="27"/>
        <v>-10021883</v>
      </c>
      <c r="Q149" s="26">
        <f t="shared" si="27"/>
        <v>50876000</v>
      </c>
      <c r="R149" s="26">
        <f t="shared" si="27"/>
        <v>211530</v>
      </c>
      <c r="S149" s="26">
        <f t="shared" si="27"/>
        <v>6956847.8799999999</v>
      </c>
      <c r="T149" s="26">
        <f t="shared" si="27"/>
        <v>0</v>
      </c>
      <c r="U149" s="26">
        <f t="shared" si="27"/>
        <v>0</v>
      </c>
      <c r="V149" s="26">
        <f t="shared" si="27"/>
        <v>0</v>
      </c>
      <c r="W149" s="26">
        <f t="shared" si="27"/>
        <v>43707622.120000005</v>
      </c>
      <c r="X149" s="26">
        <f t="shared" si="27"/>
        <v>53729505.120000005</v>
      </c>
      <c r="Y149" s="26">
        <f t="shared" si="27"/>
        <v>0</v>
      </c>
      <c r="Z149" s="26">
        <f t="shared" si="27"/>
        <v>43707622.120000005</v>
      </c>
      <c r="AA149" s="27">
        <f t="shared" si="24"/>
        <v>0</v>
      </c>
      <c r="AB149" s="27">
        <f t="shared" si="25"/>
        <v>0.14089900699740546</v>
      </c>
      <c r="AC149" s="28">
        <f t="shared" si="26"/>
        <v>0.14089900699740546</v>
      </c>
    </row>
    <row r="150" spans="1:29" ht="120" hidden="1" outlineLevel="4" x14ac:dyDescent="0.25">
      <c r="A150" s="15" t="s">
        <v>185</v>
      </c>
      <c r="B150" s="16" t="s">
        <v>37</v>
      </c>
      <c r="C150" s="16" t="s">
        <v>127</v>
      </c>
      <c r="D150" s="16" t="s">
        <v>128</v>
      </c>
      <c r="E150" s="16" t="s">
        <v>59</v>
      </c>
      <c r="F150" s="16" t="s">
        <v>40</v>
      </c>
      <c r="G150" s="16">
        <v>1310</v>
      </c>
      <c r="H150" s="16">
        <v>3480</v>
      </c>
      <c r="I150" s="17" t="s">
        <v>129</v>
      </c>
      <c r="J150" s="18">
        <v>50848039</v>
      </c>
      <c r="K150" s="19">
        <v>50848039</v>
      </c>
      <c r="L150" s="19">
        <v>0</v>
      </c>
      <c r="M150" s="19">
        <v>0</v>
      </c>
      <c r="N150" s="19">
        <v>-153782</v>
      </c>
      <c r="O150" s="19">
        <v>0</v>
      </c>
      <c r="P150" s="19">
        <v>0</v>
      </c>
      <c r="Q150" s="19">
        <v>50694257</v>
      </c>
      <c r="R150" s="19">
        <v>0</v>
      </c>
      <c r="S150" s="19">
        <v>13430182.65</v>
      </c>
      <c r="T150" s="19">
        <v>0</v>
      </c>
      <c r="U150" s="19">
        <v>37264074.350000001</v>
      </c>
      <c r="V150" s="19">
        <v>37264074.350000001</v>
      </c>
      <c r="W150" s="19">
        <v>0</v>
      </c>
      <c r="X150" s="19">
        <v>153782</v>
      </c>
      <c r="Y150" s="19">
        <v>0</v>
      </c>
      <c r="Z150" s="19">
        <v>0</v>
      </c>
      <c r="AA150" s="20">
        <f t="shared" si="24"/>
        <v>0.73507486952614776</v>
      </c>
      <c r="AB150" s="20">
        <f t="shared" si="25"/>
        <v>0.2649251304738523</v>
      </c>
      <c r="AC150" s="21">
        <f t="shared" si="26"/>
        <v>1</v>
      </c>
    </row>
    <row r="151" spans="1:29" ht="120" hidden="1" outlineLevel="4" x14ac:dyDescent="0.25">
      <c r="A151" s="15" t="s">
        <v>185</v>
      </c>
      <c r="B151" s="16" t="s">
        <v>37</v>
      </c>
      <c r="C151" s="16" t="s">
        <v>127</v>
      </c>
      <c r="D151" s="16" t="s">
        <v>128</v>
      </c>
      <c r="E151" s="16" t="s">
        <v>130</v>
      </c>
      <c r="F151" s="16" t="s">
        <v>40</v>
      </c>
      <c r="G151" s="16">
        <v>1310</v>
      </c>
      <c r="H151" s="16">
        <v>3480</v>
      </c>
      <c r="I151" s="17" t="s">
        <v>131</v>
      </c>
      <c r="J151" s="18">
        <v>24433207</v>
      </c>
      <c r="K151" s="19">
        <v>24752939</v>
      </c>
      <c r="L151" s="19">
        <v>0</v>
      </c>
      <c r="M151" s="19">
        <v>0</v>
      </c>
      <c r="N151" s="19">
        <v>-68657</v>
      </c>
      <c r="O151" s="19">
        <v>0</v>
      </c>
      <c r="P151" s="19">
        <v>0</v>
      </c>
      <c r="Q151" s="19">
        <v>24684282</v>
      </c>
      <c r="R151" s="19">
        <v>0</v>
      </c>
      <c r="S151" s="19">
        <v>5523379.2999999998</v>
      </c>
      <c r="T151" s="19">
        <v>0</v>
      </c>
      <c r="U151" s="19">
        <v>19160902.699999999</v>
      </c>
      <c r="V151" s="19">
        <v>19160902.699999999</v>
      </c>
      <c r="W151" s="19">
        <v>0</v>
      </c>
      <c r="X151" s="19">
        <v>68657</v>
      </c>
      <c r="Y151" s="19">
        <v>0</v>
      </c>
      <c r="Z151" s="19">
        <v>0</v>
      </c>
      <c r="AA151" s="20">
        <f t="shared" si="24"/>
        <v>0.77623901315014954</v>
      </c>
      <c r="AB151" s="20">
        <f t="shared" si="25"/>
        <v>0.22376098684985044</v>
      </c>
      <c r="AC151" s="21">
        <f t="shared" si="26"/>
        <v>1</v>
      </c>
    </row>
    <row r="152" spans="1:29" ht="75" hidden="1" outlineLevel="4" x14ac:dyDescent="0.25">
      <c r="A152" s="15" t="s">
        <v>185</v>
      </c>
      <c r="B152" s="16" t="s">
        <v>37</v>
      </c>
      <c r="C152" s="16" t="s">
        <v>127</v>
      </c>
      <c r="D152" s="16" t="s">
        <v>128</v>
      </c>
      <c r="E152" s="16" t="s">
        <v>132</v>
      </c>
      <c r="F152" s="16" t="s">
        <v>40</v>
      </c>
      <c r="G152" s="16">
        <v>1310</v>
      </c>
      <c r="H152" s="16">
        <v>3480</v>
      </c>
      <c r="I152" s="17" t="s">
        <v>133</v>
      </c>
      <c r="J152" s="18">
        <v>3879883215</v>
      </c>
      <c r="K152" s="19">
        <v>3955714924</v>
      </c>
      <c r="L152" s="19">
        <v>0</v>
      </c>
      <c r="M152" s="19">
        <v>0</v>
      </c>
      <c r="N152" s="19">
        <v>-240421</v>
      </c>
      <c r="O152" s="19">
        <v>0</v>
      </c>
      <c r="P152" s="19">
        <v>0</v>
      </c>
      <c r="Q152" s="19">
        <v>3955474503</v>
      </c>
      <c r="R152" s="19">
        <v>0</v>
      </c>
      <c r="S152" s="19">
        <v>603773806.63</v>
      </c>
      <c r="T152" s="19">
        <v>0</v>
      </c>
      <c r="U152" s="19">
        <v>3277700696.3699999</v>
      </c>
      <c r="V152" s="19">
        <v>3277700696.3699999</v>
      </c>
      <c r="W152" s="19">
        <v>0</v>
      </c>
      <c r="X152" s="19">
        <v>74240421</v>
      </c>
      <c r="Y152" s="19">
        <v>0</v>
      </c>
      <c r="Z152" s="19">
        <v>74000000</v>
      </c>
      <c r="AA152" s="20">
        <f t="shared" si="24"/>
        <v>0.82864917821719042</v>
      </c>
      <c r="AB152" s="20">
        <f t="shared" si="25"/>
        <v>0.15264257326701822</v>
      </c>
      <c r="AC152" s="21">
        <f t="shared" si="26"/>
        <v>0.98129175148420866</v>
      </c>
    </row>
    <row r="153" spans="1:29" hidden="1" outlineLevel="4" x14ac:dyDescent="0.25">
      <c r="A153" s="15" t="s">
        <v>185</v>
      </c>
      <c r="B153" s="16" t="s">
        <v>37</v>
      </c>
      <c r="C153" s="16" t="s">
        <v>127</v>
      </c>
      <c r="D153" s="16" t="s">
        <v>247</v>
      </c>
      <c r="E153" s="16"/>
      <c r="F153" s="16" t="s">
        <v>40</v>
      </c>
      <c r="G153" s="16">
        <v>1320</v>
      </c>
      <c r="H153" s="16">
        <v>3480</v>
      </c>
      <c r="I153" s="17" t="s">
        <v>248</v>
      </c>
      <c r="J153" s="18">
        <v>15997303065</v>
      </c>
      <c r="K153" s="19">
        <v>15997303065</v>
      </c>
      <c r="L153" s="19">
        <v>0</v>
      </c>
      <c r="M153" s="19">
        <v>0</v>
      </c>
      <c r="N153" s="19">
        <v>0</v>
      </c>
      <c r="O153" s="19">
        <v>0</v>
      </c>
      <c r="P153" s="19">
        <v>0</v>
      </c>
      <c r="Q153" s="19">
        <v>15997303065</v>
      </c>
      <c r="R153" s="19">
        <v>0</v>
      </c>
      <c r="S153" s="19">
        <v>150143734.22</v>
      </c>
      <c r="T153" s="19">
        <v>0</v>
      </c>
      <c r="U153" s="19">
        <v>15180492664.110001</v>
      </c>
      <c r="V153" s="19">
        <v>14997235669.299999</v>
      </c>
      <c r="W153" s="19">
        <v>0</v>
      </c>
      <c r="X153" s="19">
        <v>666666666.66999996</v>
      </c>
      <c r="Y153" s="19">
        <v>0</v>
      </c>
      <c r="Z153" s="19">
        <v>666666666.67000008</v>
      </c>
      <c r="AA153" s="20">
        <f t="shared" si="24"/>
        <v>0.94894074347587543</v>
      </c>
      <c r="AB153" s="20">
        <f t="shared" si="25"/>
        <v>9.3855654049897191E-3</v>
      </c>
      <c r="AC153" s="21">
        <f t="shared" si="26"/>
        <v>0.95832630888086512</v>
      </c>
    </row>
    <row r="154" spans="1:29" ht="45" hidden="1" outlineLevel="4" x14ac:dyDescent="0.25">
      <c r="A154" s="15" t="s">
        <v>185</v>
      </c>
      <c r="B154" s="16" t="s">
        <v>37</v>
      </c>
      <c r="C154" s="16" t="s">
        <v>127</v>
      </c>
      <c r="D154" s="16" t="s">
        <v>162</v>
      </c>
      <c r="E154" s="16"/>
      <c r="F154" s="16" t="s">
        <v>40</v>
      </c>
      <c r="G154" s="16">
        <v>1320</v>
      </c>
      <c r="H154" s="16">
        <v>3480</v>
      </c>
      <c r="I154" s="17" t="s">
        <v>163</v>
      </c>
      <c r="J154" s="18">
        <v>53611147</v>
      </c>
      <c r="K154" s="19">
        <v>42092355</v>
      </c>
      <c r="L154" s="19">
        <v>0</v>
      </c>
      <c r="M154" s="19">
        <v>0</v>
      </c>
      <c r="N154" s="19">
        <v>0</v>
      </c>
      <c r="O154" s="19">
        <v>0</v>
      </c>
      <c r="P154" s="19">
        <v>0</v>
      </c>
      <c r="Q154" s="19">
        <v>42092355</v>
      </c>
      <c r="R154" s="19">
        <v>0</v>
      </c>
      <c r="S154" s="19">
        <v>0</v>
      </c>
      <c r="T154" s="19">
        <v>0</v>
      </c>
      <c r="U154" s="19">
        <v>20861951.16</v>
      </c>
      <c r="V154" s="19">
        <v>20861951.16</v>
      </c>
      <c r="W154" s="19">
        <v>21230403.84</v>
      </c>
      <c r="X154" s="19">
        <v>21230403.84</v>
      </c>
      <c r="Y154" s="19">
        <v>0</v>
      </c>
      <c r="Z154" s="19">
        <v>21230403.84</v>
      </c>
      <c r="AA154" s="20">
        <f t="shared" si="24"/>
        <v>0.49562328266023603</v>
      </c>
      <c r="AB154" s="20">
        <f t="shared" si="25"/>
        <v>0</v>
      </c>
      <c r="AC154" s="21">
        <f t="shared" si="26"/>
        <v>0.49562328266023603</v>
      </c>
    </row>
    <row r="155" spans="1:29" ht="255" hidden="1" outlineLevel="4" x14ac:dyDescent="0.25">
      <c r="A155" s="15" t="s">
        <v>185</v>
      </c>
      <c r="B155" s="16" t="s">
        <v>37</v>
      </c>
      <c r="C155" s="16" t="s">
        <v>127</v>
      </c>
      <c r="D155" s="16" t="s">
        <v>249</v>
      </c>
      <c r="E155" s="16" t="s">
        <v>250</v>
      </c>
      <c r="F155" s="16" t="s">
        <v>40</v>
      </c>
      <c r="G155" s="16">
        <v>1320</v>
      </c>
      <c r="H155" s="16">
        <v>3480</v>
      </c>
      <c r="I155" s="17" t="s">
        <v>251</v>
      </c>
      <c r="J155" s="18">
        <v>37500000</v>
      </c>
      <c r="K155" s="19">
        <v>0</v>
      </c>
      <c r="L155" s="19">
        <v>0</v>
      </c>
      <c r="M155" s="19">
        <v>0</v>
      </c>
      <c r="N155" s="19">
        <v>0</v>
      </c>
      <c r="O155" s="19">
        <v>0</v>
      </c>
      <c r="P155" s="19">
        <v>0</v>
      </c>
      <c r="Q155" s="19">
        <v>0</v>
      </c>
      <c r="R155" s="19">
        <v>0</v>
      </c>
      <c r="S155" s="19">
        <v>0</v>
      </c>
      <c r="T155" s="19">
        <v>0</v>
      </c>
      <c r="U155" s="19">
        <v>0</v>
      </c>
      <c r="V155" s="19">
        <v>0</v>
      </c>
      <c r="W155" s="19">
        <v>0</v>
      </c>
      <c r="X155" s="19">
        <v>0</v>
      </c>
      <c r="Y155" s="19">
        <v>0</v>
      </c>
      <c r="Z155" s="19">
        <v>0</v>
      </c>
      <c r="AA155" s="20">
        <v>0</v>
      </c>
      <c r="AB155" s="20">
        <v>0</v>
      </c>
      <c r="AC155" s="21">
        <v>0</v>
      </c>
    </row>
    <row r="156" spans="1:29" ht="405" hidden="1" outlineLevel="4" x14ac:dyDescent="0.25">
      <c r="A156" s="15" t="s">
        <v>185</v>
      </c>
      <c r="B156" s="16" t="s">
        <v>37</v>
      </c>
      <c r="C156" s="16" t="s">
        <v>127</v>
      </c>
      <c r="D156" s="16" t="s">
        <v>249</v>
      </c>
      <c r="E156" s="16" t="s">
        <v>152</v>
      </c>
      <c r="F156" s="16" t="s">
        <v>40</v>
      </c>
      <c r="G156" s="16">
        <v>1320</v>
      </c>
      <c r="H156" s="16">
        <v>3320</v>
      </c>
      <c r="I156" s="17" t="s">
        <v>252</v>
      </c>
      <c r="J156" s="18">
        <v>39000000</v>
      </c>
      <c r="K156" s="19">
        <v>0</v>
      </c>
      <c r="L156" s="19">
        <v>0</v>
      </c>
      <c r="M156" s="19">
        <v>0</v>
      </c>
      <c r="N156" s="19">
        <v>0</v>
      </c>
      <c r="O156" s="19">
        <v>0</v>
      </c>
      <c r="P156" s="19">
        <v>0</v>
      </c>
      <c r="Q156" s="19">
        <v>0</v>
      </c>
      <c r="R156" s="19">
        <v>0</v>
      </c>
      <c r="S156" s="19">
        <v>0</v>
      </c>
      <c r="T156" s="19">
        <v>0</v>
      </c>
      <c r="U156" s="19">
        <v>0</v>
      </c>
      <c r="V156" s="19">
        <v>0</v>
      </c>
      <c r="W156" s="19">
        <v>0</v>
      </c>
      <c r="X156" s="19">
        <v>0</v>
      </c>
      <c r="Y156" s="19">
        <v>0</v>
      </c>
      <c r="Z156" s="19">
        <v>0</v>
      </c>
      <c r="AA156" s="20">
        <v>0</v>
      </c>
      <c r="AB156" s="20">
        <v>0</v>
      </c>
      <c r="AC156" s="21">
        <v>0</v>
      </c>
    </row>
    <row r="157" spans="1:29" ht="409.5" hidden="1" outlineLevel="4" x14ac:dyDescent="0.25">
      <c r="A157" s="15" t="s">
        <v>185</v>
      </c>
      <c r="B157" s="16" t="s">
        <v>37</v>
      </c>
      <c r="C157" s="16" t="s">
        <v>127</v>
      </c>
      <c r="D157" s="16" t="s">
        <v>249</v>
      </c>
      <c r="E157" s="16" t="s">
        <v>253</v>
      </c>
      <c r="F157" s="16" t="s">
        <v>40</v>
      </c>
      <c r="G157" s="16">
        <v>1320</v>
      </c>
      <c r="H157" s="16">
        <v>3480</v>
      </c>
      <c r="I157" s="17" t="s">
        <v>254</v>
      </c>
      <c r="J157" s="18">
        <v>0</v>
      </c>
      <c r="K157" s="19">
        <v>76500000</v>
      </c>
      <c r="L157" s="19">
        <v>0</v>
      </c>
      <c r="M157" s="19">
        <v>0</v>
      </c>
      <c r="N157" s="19">
        <v>0</v>
      </c>
      <c r="O157" s="19">
        <v>0</v>
      </c>
      <c r="P157" s="19">
        <v>-3957124.15</v>
      </c>
      <c r="Q157" s="19">
        <v>72542875.849999994</v>
      </c>
      <c r="R157" s="19">
        <v>0</v>
      </c>
      <c r="S157" s="19">
        <v>72542875.849999994</v>
      </c>
      <c r="T157" s="19">
        <v>0</v>
      </c>
      <c r="U157" s="19">
        <v>0</v>
      </c>
      <c r="V157" s="19">
        <v>0</v>
      </c>
      <c r="W157" s="19">
        <v>0</v>
      </c>
      <c r="X157" s="19">
        <v>3957124.15</v>
      </c>
      <c r="Y157" s="19">
        <v>0</v>
      </c>
      <c r="Z157" s="19">
        <v>0</v>
      </c>
      <c r="AA157" s="20">
        <f t="shared" ref="AA157:AA188" si="28">U157/Q157</f>
        <v>0</v>
      </c>
      <c r="AB157" s="20">
        <f t="shared" ref="AB157:AB188" si="29">(R157+S157+T157)/Q157</f>
        <v>1</v>
      </c>
      <c r="AC157" s="21">
        <f t="shared" ref="AC157:AC188" si="30">AA157+AB157</f>
        <v>1</v>
      </c>
    </row>
    <row r="158" spans="1:29" ht="135" hidden="1" outlineLevel="4" x14ac:dyDescent="0.25">
      <c r="A158" s="15" t="s">
        <v>185</v>
      </c>
      <c r="B158" s="16" t="s">
        <v>37</v>
      </c>
      <c r="C158" s="16" t="s">
        <v>127</v>
      </c>
      <c r="D158" s="16" t="s">
        <v>255</v>
      </c>
      <c r="E158" s="16"/>
      <c r="F158" s="16" t="s">
        <v>40</v>
      </c>
      <c r="G158" s="16">
        <v>1320</v>
      </c>
      <c r="H158" s="16">
        <v>3480</v>
      </c>
      <c r="I158" s="17" t="s">
        <v>256</v>
      </c>
      <c r="J158" s="18">
        <v>728705532</v>
      </c>
      <c r="K158" s="19">
        <v>728705532</v>
      </c>
      <c r="L158" s="19">
        <v>200000000</v>
      </c>
      <c r="M158" s="19">
        <v>0</v>
      </c>
      <c r="N158" s="19">
        <v>0</v>
      </c>
      <c r="O158" s="19">
        <v>400000000</v>
      </c>
      <c r="P158" s="19">
        <v>0</v>
      </c>
      <c r="Q158" s="19">
        <v>1328705532</v>
      </c>
      <c r="R158" s="19">
        <v>0</v>
      </c>
      <c r="S158" s="19">
        <v>140892714.31</v>
      </c>
      <c r="T158" s="19">
        <v>0</v>
      </c>
      <c r="U158" s="19">
        <v>587809817.69000006</v>
      </c>
      <c r="V158" s="19">
        <v>586259436.78999996</v>
      </c>
      <c r="W158" s="19">
        <v>3000</v>
      </c>
      <c r="X158" s="19">
        <v>3000</v>
      </c>
      <c r="Y158" s="19">
        <v>0</v>
      </c>
      <c r="Z158" s="19">
        <v>600003000</v>
      </c>
      <c r="AA158" s="20">
        <f t="shared" si="28"/>
        <v>0.44239284290870257</v>
      </c>
      <c r="AB158" s="20">
        <f t="shared" si="29"/>
        <v>0.10603757636044824</v>
      </c>
      <c r="AC158" s="21">
        <f t="shared" si="30"/>
        <v>0.54843041926915082</v>
      </c>
    </row>
    <row r="159" spans="1:29" hidden="1" outlineLevel="3" x14ac:dyDescent="0.25">
      <c r="A159" s="22"/>
      <c r="B159" s="23"/>
      <c r="C159" s="23" t="s">
        <v>183</v>
      </c>
      <c r="D159" s="23"/>
      <c r="E159" s="23"/>
      <c r="F159" s="23"/>
      <c r="G159" s="23"/>
      <c r="H159" s="23"/>
      <c r="I159" s="24"/>
      <c r="J159" s="25">
        <f t="shared" ref="J159:Z159" si="31">SUBTOTAL(9,J150:J158)</f>
        <v>20811284205</v>
      </c>
      <c r="K159" s="26">
        <f t="shared" si="31"/>
        <v>20875916854</v>
      </c>
      <c r="L159" s="26">
        <f t="shared" si="31"/>
        <v>200000000</v>
      </c>
      <c r="M159" s="26">
        <f t="shared" si="31"/>
        <v>0</v>
      </c>
      <c r="N159" s="26">
        <f t="shared" si="31"/>
        <v>-462860</v>
      </c>
      <c r="O159" s="26">
        <f t="shared" si="31"/>
        <v>400000000</v>
      </c>
      <c r="P159" s="26">
        <f t="shared" si="31"/>
        <v>-3957124.15</v>
      </c>
      <c r="Q159" s="26">
        <f t="shared" si="31"/>
        <v>21471496869.849998</v>
      </c>
      <c r="R159" s="26">
        <f t="shared" si="31"/>
        <v>0</v>
      </c>
      <c r="S159" s="26">
        <f t="shared" si="31"/>
        <v>986306692.96000004</v>
      </c>
      <c r="T159" s="26">
        <f t="shared" si="31"/>
        <v>0</v>
      </c>
      <c r="U159" s="26">
        <f t="shared" si="31"/>
        <v>19123290106.379997</v>
      </c>
      <c r="V159" s="26">
        <f t="shared" si="31"/>
        <v>18938482730.670002</v>
      </c>
      <c r="W159" s="26">
        <f t="shared" si="31"/>
        <v>21233403.84</v>
      </c>
      <c r="X159" s="26">
        <f t="shared" si="31"/>
        <v>766320054.65999997</v>
      </c>
      <c r="Y159" s="26">
        <f t="shared" si="31"/>
        <v>0</v>
      </c>
      <c r="Z159" s="26">
        <f t="shared" si="31"/>
        <v>1361900070.5100002</v>
      </c>
      <c r="AA159" s="27">
        <f t="shared" si="28"/>
        <v>0.89063609408772415</v>
      </c>
      <c r="AB159" s="27">
        <f t="shared" si="29"/>
        <v>4.5935628006678907E-2</v>
      </c>
      <c r="AC159" s="28">
        <f t="shared" si="30"/>
        <v>0.93657172209440309</v>
      </c>
    </row>
    <row r="160" spans="1:29" outlineLevel="1" collapsed="1" x14ac:dyDescent="0.25">
      <c r="A160" s="22" t="s">
        <v>257</v>
      </c>
      <c r="B160" s="23"/>
      <c r="C160" s="23"/>
      <c r="D160" s="23"/>
      <c r="E160" s="23"/>
      <c r="F160" s="23"/>
      <c r="G160" s="23"/>
      <c r="H160" s="23"/>
      <c r="I160" s="24"/>
      <c r="J160" s="25">
        <f t="shared" ref="J160:Z160" si="32">SUBTOTAL(9,J85:J158)</f>
        <v>48574271844</v>
      </c>
      <c r="K160" s="26">
        <f t="shared" si="32"/>
        <v>48738268645</v>
      </c>
      <c r="L160" s="26">
        <f t="shared" si="32"/>
        <v>-1000000</v>
      </c>
      <c r="M160" s="26">
        <f t="shared" si="32"/>
        <v>-88421188</v>
      </c>
      <c r="N160" s="26">
        <f t="shared" si="32"/>
        <v>-297248127</v>
      </c>
      <c r="O160" s="26">
        <f t="shared" si="32"/>
        <v>400000000</v>
      </c>
      <c r="P160" s="26">
        <f t="shared" si="32"/>
        <v>-356639497.75</v>
      </c>
      <c r="Q160" s="26">
        <f t="shared" si="32"/>
        <v>48394959832.25</v>
      </c>
      <c r="R160" s="26">
        <f t="shared" si="32"/>
        <v>66332397.399999999</v>
      </c>
      <c r="S160" s="26">
        <f t="shared" si="32"/>
        <v>2218041217.4400001</v>
      </c>
      <c r="T160" s="26">
        <f t="shared" si="32"/>
        <v>58359777.719999999</v>
      </c>
      <c r="U160" s="26">
        <f t="shared" si="32"/>
        <v>36940182711.720001</v>
      </c>
      <c r="V160" s="26">
        <f t="shared" si="32"/>
        <v>36670759761.090004</v>
      </c>
      <c r="W160" s="26">
        <f t="shared" si="32"/>
        <v>4748081236.3500023</v>
      </c>
      <c r="X160" s="26">
        <f t="shared" si="32"/>
        <v>9455352540.7200031</v>
      </c>
      <c r="Y160" s="26">
        <f t="shared" si="32"/>
        <v>0</v>
      </c>
      <c r="Z160" s="26">
        <f t="shared" si="32"/>
        <v>9112043727.9700012</v>
      </c>
      <c r="AA160" s="27">
        <f t="shared" si="28"/>
        <v>0.76330640297594321</v>
      </c>
      <c r="AB160" s="27">
        <f t="shared" si="29"/>
        <v>4.840862355667918E-2</v>
      </c>
      <c r="AC160" s="28">
        <f t="shared" si="30"/>
        <v>0.8117150265326224</v>
      </c>
    </row>
    <row r="161" spans="1:29" hidden="1" outlineLevel="4" x14ac:dyDescent="0.25">
      <c r="A161" s="15" t="s">
        <v>258</v>
      </c>
      <c r="B161" s="16" t="s">
        <v>259</v>
      </c>
      <c r="C161" s="16" t="s">
        <v>38</v>
      </c>
      <c r="D161" s="16" t="s">
        <v>39</v>
      </c>
      <c r="E161" s="16"/>
      <c r="F161" s="16" t="s">
        <v>40</v>
      </c>
      <c r="G161" s="16">
        <v>1111</v>
      </c>
      <c r="H161" s="16">
        <v>3480</v>
      </c>
      <c r="I161" s="17" t="s">
        <v>41</v>
      </c>
      <c r="J161" s="18">
        <v>140064060</v>
      </c>
      <c r="K161" s="19">
        <v>140064060</v>
      </c>
      <c r="L161" s="19">
        <v>0</v>
      </c>
      <c r="M161" s="19">
        <v>0</v>
      </c>
      <c r="N161" s="19">
        <v>-5174538</v>
      </c>
      <c r="O161" s="19">
        <v>0</v>
      </c>
      <c r="P161" s="19">
        <v>0</v>
      </c>
      <c r="Q161" s="19">
        <v>134889522</v>
      </c>
      <c r="R161" s="19">
        <v>0</v>
      </c>
      <c r="S161" s="19">
        <v>0</v>
      </c>
      <c r="T161" s="19">
        <v>0</v>
      </c>
      <c r="U161" s="19">
        <v>105710796.67</v>
      </c>
      <c r="V161" s="19">
        <v>105710796.67</v>
      </c>
      <c r="W161" s="19">
        <v>29178725.329999998</v>
      </c>
      <c r="X161" s="19">
        <v>34353263.329999998</v>
      </c>
      <c r="Y161" s="19">
        <v>0</v>
      </c>
      <c r="Z161" s="19">
        <v>29178725.329999998</v>
      </c>
      <c r="AA161" s="20">
        <f t="shared" si="28"/>
        <v>0.78368427067300306</v>
      </c>
      <c r="AB161" s="20">
        <f t="shared" si="29"/>
        <v>0</v>
      </c>
      <c r="AC161" s="21">
        <f t="shared" si="30"/>
        <v>0.78368427067300306</v>
      </c>
    </row>
    <row r="162" spans="1:29" hidden="1" outlineLevel="4" x14ac:dyDescent="0.25">
      <c r="A162" s="15" t="s">
        <v>258</v>
      </c>
      <c r="B162" s="16" t="s">
        <v>259</v>
      </c>
      <c r="C162" s="16" t="s">
        <v>38</v>
      </c>
      <c r="D162" s="16" t="s">
        <v>42</v>
      </c>
      <c r="E162" s="16"/>
      <c r="F162" s="16" t="s">
        <v>40</v>
      </c>
      <c r="G162" s="16">
        <v>1111</v>
      </c>
      <c r="H162" s="16">
        <v>3480</v>
      </c>
      <c r="I162" s="17" t="s">
        <v>43</v>
      </c>
      <c r="J162" s="18">
        <v>1492041</v>
      </c>
      <c r="K162" s="19">
        <v>1492041</v>
      </c>
      <c r="L162" s="19">
        <v>0</v>
      </c>
      <c r="M162" s="19">
        <v>0</v>
      </c>
      <c r="N162" s="19">
        <v>0</v>
      </c>
      <c r="O162" s="19">
        <v>0</v>
      </c>
      <c r="P162" s="19">
        <v>0</v>
      </c>
      <c r="Q162" s="19">
        <v>1492041</v>
      </c>
      <c r="R162" s="19">
        <v>0</v>
      </c>
      <c r="S162" s="19">
        <v>0</v>
      </c>
      <c r="T162" s="19">
        <v>0</v>
      </c>
      <c r="U162" s="19">
        <v>0</v>
      </c>
      <c r="V162" s="19">
        <v>0</v>
      </c>
      <c r="W162" s="19">
        <v>1492041</v>
      </c>
      <c r="X162" s="19">
        <v>1492041</v>
      </c>
      <c r="Y162" s="19">
        <v>0</v>
      </c>
      <c r="Z162" s="19">
        <v>1492041</v>
      </c>
      <c r="AA162" s="20">
        <f t="shared" si="28"/>
        <v>0</v>
      </c>
      <c r="AB162" s="20">
        <f t="shared" si="29"/>
        <v>0</v>
      </c>
      <c r="AC162" s="21">
        <f t="shared" si="30"/>
        <v>0</v>
      </c>
    </row>
    <row r="163" spans="1:29" hidden="1" outlineLevel="4" x14ac:dyDescent="0.25">
      <c r="A163" s="15" t="s">
        <v>258</v>
      </c>
      <c r="B163" s="16" t="s">
        <v>259</v>
      </c>
      <c r="C163" s="16" t="s">
        <v>38</v>
      </c>
      <c r="D163" s="16" t="s">
        <v>44</v>
      </c>
      <c r="E163" s="16"/>
      <c r="F163" s="16" t="s">
        <v>40</v>
      </c>
      <c r="G163" s="16">
        <v>1111</v>
      </c>
      <c r="H163" s="16">
        <v>3480</v>
      </c>
      <c r="I163" s="17" t="s">
        <v>45</v>
      </c>
      <c r="J163" s="18">
        <v>0</v>
      </c>
      <c r="K163" s="19">
        <v>45000</v>
      </c>
      <c r="L163" s="19">
        <v>0</v>
      </c>
      <c r="M163" s="19">
        <v>0</v>
      </c>
      <c r="N163" s="19">
        <v>0</v>
      </c>
      <c r="O163" s="19">
        <v>0</v>
      </c>
      <c r="P163" s="19">
        <v>0</v>
      </c>
      <c r="Q163" s="19">
        <v>45000</v>
      </c>
      <c r="R163" s="19">
        <v>0</v>
      </c>
      <c r="S163" s="19">
        <v>0</v>
      </c>
      <c r="T163" s="19">
        <v>0</v>
      </c>
      <c r="U163" s="19">
        <v>0</v>
      </c>
      <c r="V163" s="19">
        <v>0</v>
      </c>
      <c r="W163" s="19">
        <v>45000</v>
      </c>
      <c r="X163" s="19">
        <v>45000</v>
      </c>
      <c r="Y163" s="19">
        <v>0</v>
      </c>
      <c r="Z163" s="19">
        <v>45000</v>
      </c>
      <c r="AA163" s="20">
        <f t="shared" si="28"/>
        <v>0</v>
      </c>
      <c r="AB163" s="20">
        <f t="shared" si="29"/>
        <v>0</v>
      </c>
      <c r="AC163" s="21">
        <f t="shared" si="30"/>
        <v>0</v>
      </c>
    </row>
    <row r="164" spans="1:29" hidden="1" outlineLevel="4" x14ac:dyDescent="0.25">
      <c r="A164" s="15" t="s">
        <v>258</v>
      </c>
      <c r="B164" s="16" t="s">
        <v>259</v>
      </c>
      <c r="C164" s="16" t="s">
        <v>38</v>
      </c>
      <c r="D164" s="16" t="s">
        <v>46</v>
      </c>
      <c r="E164" s="16"/>
      <c r="F164" s="16" t="s">
        <v>40</v>
      </c>
      <c r="G164" s="16">
        <v>1111</v>
      </c>
      <c r="H164" s="16">
        <v>3480</v>
      </c>
      <c r="I164" s="17" t="s">
        <v>47</v>
      </c>
      <c r="J164" s="18">
        <v>110009088</v>
      </c>
      <c r="K164" s="19">
        <v>110009088</v>
      </c>
      <c r="L164" s="19">
        <v>0</v>
      </c>
      <c r="M164" s="19">
        <v>0</v>
      </c>
      <c r="N164" s="19">
        <v>0</v>
      </c>
      <c r="O164" s="19">
        <v>0</v>
      </c>
      <c r="P164" s="19">
        <v>-14489222.98</v>
      </c>
      <c r="Q164" s="19">
        <v>95519865.019999996</v>
      </c>
      <c r="R164" s="19">
        <v>0</v>
      </c>
      <c r="S164" s="19">
        <v>0</v>
      </c>
      <c r="T164" s="19">
        <v>0</v>
      </c>
      <c r="U164" s="19">
        <v>65158820.75</v>
      </c>
      <c r="V164" s="19">
        <v>65158820.75</v>
      </c>
      <c r="W164" s="19">
        <v>30361044.27</v>
      </c>
      <c r="X164" s="19">
        <v>44850267.25</v>
      </c>
      <c r="Y164" s="19">
        <v>0</v>
      </c>
      <c r="Z164" s="19">
        <v>30361044.269999996</v>
      </c>
      <c r="AA164" s="20">
        <f t="shared" si="28"/>
        <v>0.68214942238828558</v>
      </c>
      <c r="AB164" s="20">
        <f t="shared" si="29"/>
        <v>0</v>
      </c>
      <c r="AC164" s="21">
        <f t="shared" si="30"/>
        <v>0.68214942238828558</v>
      </c>
    </row>
    <row r="165" spans="1:29" hidden="1" outlineLevel="4" x14ac:dyDescent="0.25">
      <c r="A165" s="15" t="s">
        <v>258</v>
      </c>
      <c r="B165" s="16" t="s">
        <v>259</v>
      </c>
      <c r="C165" s="16" t="s">
        <v>38</v>
      </c>
      <c r="D165" s="16" t="s">
        <v>48</v>
      </c>
      <c r="E165" s="16"/>
      <c r="F165" s="16" t="s">
        <v>40</v>
      </c>
      <c r="G165" s="16">
        <v>1111</v>
      </c>
      <c r="H165" s="16">
        <v>3480</v>
      </c>
      <c r="I165" s="17" t="s">
        <v>49</v>
      </c>
      <c r="J165" s="18">
        <v>47278795</v>
      </c>
      <c r="K165" s="19">
        <v>47778795</v>
      </c>
      <c r="L165" s="19">
        <v>0</v>
      </c>
      <c r="M165" s="19">
        <v>0</v>
      </c>
      <c r="N165" s="19">
        <v>0</v>
      </c>
      <c r="O165" s="19">
        <v>0</v>
      </c>
      <c r="P165" s="19">
        <v>0</v>
      </c>
      <c r="Q165" s="19">
        <v>47778795</v>
      </c>
      <c r="R165" s="19">
        <v>0</v>
      </c>
      <c r="S165" s="19">
        <v>0</v>
      </c>
      <c r="T165" s="19">
        <v>0</v>
      </c>
      <c r="U165" s="19">
        <v>37202338.259999998</v>
      </c>
      <c r="V165" s="19">
        <v>37202338.259999998</v>
      </c>
      <c r="W165" s="19">
        <v>10576456.74</v>
      </c>
      <c r="X165" s="19">
        <v>10576456.74</v>
      </c>
      <c r="Y165" s="19">
        <v>0</v>
      </c>
      <c r="Z165" s="19">
        <v>10576456.740000002</v>
      </c>
      <c r="AA165" s="20">
        <f t="shared" si="28"/>
        <v>0.77863701376311389</v>
      </c>
      <c r="AB165" s="20">
        <f t="shared" si="29"/>
        <v>0</v>
      </c>
      <c r="AC165" s="21">
        <f t="shared" si="30"/>
        <v>0.77863701376311389</v>
      </c>
    </row>
    <row r="166" spans="1:29" ht="30" hidden="1" outlineLevel="4" x14ac:dyDescent="0.25">
      <c r="A166" s="15" t="s">
        <v>258</v>
      </c>
      <c r="B166" s="16" t="s">
        <v>259</v>
      </c>
      <c r="C166" s="16" t="s">
        <v>38</v>
      </c>
      <c r="D166" s="16" t="s">
        <v>50</v>
      </c>
      <c r="E166" s="16"/>
      <c r="F166" s="16" t="s">
        <v>40</v>
      </c>
      <c r="G166" s="16">
        <v>1111</v>
      </c>
      <c r="H166" s="16">
        <v>3480</v>
      </c>
      <c r="I166" s="17" t="s">
        <v>51</v>
      </c>
      <c r="J166" s="18">
        <v>73902532</v>
      </c>
      <c r="K166" s="19">
        <v>73902532</v>
      </c>
      <c r="L166" s="19">
        <v>0</v>
      </c>
      <c r="M166" s="19">
        <v>0</v>
      </c>
      <c r="N166" s="19">
        <v>0</v>
      </c>
      <c r="O166" s="19">
        <v>0</v>
      </c>
      <c r="P166" s="19">
        <v>0</v>
      </c>
      <c r="Q166" s="19">
        <v>73902532</v>
      </c>
      <c r="R166" s="19">
        <v>0</v>
      </c>
      <c r="S166" s="19">
        <v>0</v>
      </c>
      <c r="T166" s="19">
        <v>0</v>
      </c>
      <c r="U166" s="19">
        <v>54595315</v>
      </c>
      <c r="V166" s="19">
        <v>54595315</v>
      </c>
      <c r="W166" s="19">
        <v>19307217</v>
      </c>
      <c r="X166" s="19">
        <v>19307217</v>
      </c>
      <c r="Y166" s="19">
        <v>0</v>
      </c>
      <c r="Z166" s="19">
        <v>19307217</v>
      </c>
      <c r="AA166" s="20">
        <f t="shared" si="28"/>
        <v>0.73874755739086184</v>
      </c>
      <c r="AB166" s="20">
        <f t="shared" si="29"/>
        <v>0</v>
      </c>
      <c r="AC166" s="21">
        <f t="shared" si="30"/>
        <v>0.73874755739086184</v>
      </c>
    </row>
    <row r="167" spans="1:29" hidden="1" outlineLevel="4" x14ac:dyDescent="0.25">
      <c r="A167" s="15" t="s">
        <v>258</v>
      </c>
      <c r="B167" s="16" t="s">
        <v>259</v>
      </c>
      <c r="C167" s="16" t="s">
        <v>38</v>
      </c>
      <c r="D167" s="16" t="s">
        <v>52</v>
      </c>
      <c r="E167" s="16"/>
      <c r="F167" s="16">
        <v>280</v>
      </c>
      <c r="G167" s="16">
        <v>1111</v>
      </c>
      <c r="H167" s="16">
        <v>3480</v>
      </c>
      <c r="I167" s="17" t="s">
        <v>53</v>
      </c>
      <c r="J167" s="18">
        <v>25805270</v>
      </c>
      <c r="K167" s="19">
        <v>25805270</v>
      </c>
      <c r="L167" s="19">
        <v>0</v>
      </c>
      <c r="M167" s="19">
        <v>0</v>
      </c>
      <c r="N167" s="19">
        <v>-431039</v>
      </c>
      <c r="O167" s="19">
        <v>0</v>
      </c>
      <c r="P167" s="19">
        <v>0</v>
      </c>
      <c r="Q167" s="19">
        <v>25374231</v>
      </c>
      <c r="R167" s="19">
        <v>0</v>
      </c>
      <c r="S167" s="19">
        <v>0</v>
      </c>
      <c r="T167" s="19">
        <v>0</v>
      </c>
      <c r="U167" s="19">
        <v>0</v>
      </c>
      <c r="V167" s="19">
        <v>0</v>
      </c>
      <c r="W167" s="19">
        <v>25374231</v>
      </c>
      <c r="X167" s="19">
        <v>25805270</v>
      </c>
      <c r="Y167" s="19">
        <v>0</v>
      </c>
      <c r="Z167" s="19">
        <v>25374231</v>
      </c>
      <c r="AA167" s="20">
        <f t="shared" si="28"/>
        <v>0</v>
      </c>
      <c r="AB167" s="20">
        <f t="shared" si="29"/>
        <v>0</v>
      </c>
      <c r="AC167" s="21">
        <f t="shared" si="30"/>
        <v>0</v>
      </c>
    </row>
    <row r="168" spans="1:29" hidden="1" outlineLevel="4" x14ac:dyDescent="0.25">
      <c r="A168" s="15" t="s">
        <v>258</v>
      </c>
      <c r="B168" s="16" t="s">
        <v>259</v>
      </c>
      <c r="C168" s="16" t="s">
        <v>38</v>
      </c>
      <c r="D168" s="16" t="s">
        <v>54</v>
      </c>
      <c r="E168" s="16"/>
      <c r="F168" s="16" t="s">
        <v>40</v>
      </c>
      <c r="G168" s="16">
        <v>1111</v>
      </c>
      <c r="H168" s="16">
        <v>3480</v>
      </c>
      <c r="I168" s="17" t="s">
        <v>55</v>
      </c>
      <c r="J168" s="18">
        <v>23603445</v>
      </c>
      <c r="K168" s="19">
        <v>20358445</v>
      </c>
      <c r="L168" s="19">
        <v>0</v>
      </c>
      <c r="M168" s="19">
        <v>0</v>
      </c>
      <c r="N168" s="19">
        <v>0</v>
      </c>
      <c r="O168" s="19">
        <v>0</v>
      </c>
      <c r="P168" s="19">
        <v>0</v>
      </c>
      <c r="Q168" s="19">
        <v>20358445</v>
      </c>
      <c r="R168" s="19">
        <v>0</v>
      </c>
      <c r="S168" s="19">
        <v>0</v>
      </c>
      <c r="T168" s="19">
        <v>0</v>
      </c>
      <c r="U168" s="19">
        <v>19908322.399999999</v>
      </c>
      <c r="V168" s="19">
        <v>19908322.399999999</v>
      </c>
      <c r="W168" s="19">
        <v>450122.6</v>
      </c>
      <c r="X168" s="19">
        <v>450122.6</v>
      </c>
      <c r="Y168" s="19">
        <v>0</v>
      </c>
      <c r="Z168" s="19">
        <v>450122.60000000149</v>
      </c>
      <c r="AA168" s="20">
        <f t="shared" si="28"/>
        <v>0.9778901286419468</v>
      </c>
      <c r="AB168" s="20">
        <f t="shared" si="29"/>
        <v>0</v>
      </c>
      <c r="AC168" s="21">
        <f t="shared" si="30"/>
        <v>0.9778901286419468</v>
      </c>
    </row>
    <row r="169" spans="1:29" hidden="1" outlineLevel="4" x14ac:dyDescent="0.25">
      <c r="A169" s="15" t="s">
        <v>258</v>
      </c>
      <c r="B169" s="16" t="s">
        <v>259</v>
      </c>
      <c r="C169" s="16" t="s">
        <v>38</v>
      </c>
      <c r="D169" s="16" t="s">
        <v>56</v>
      </c>
      <c r="E169" s="16"/>
      <c r="F169" s="16" t="s">
        <v>40</v>
      </c>
      <c r="G169" s="16">
        <v>1111</v>
      </c>
      <c r="H169" s="16">
        <v>3480</v>
      </c>
      <c r="I169" s="17" t="s">
        <v>57</v>
      </c>
      <c r="J169" s="18">
        <v>20342473</v>
      </c>
      <c r="K169" s="19">
        <v>23042473</v>
      </c>
      <c r="L169" s="19">
        <v>0</v>
      </c>
      <c r="M169" s="19">
        <v>0</v>
      </c>
      <c r="N169" s="19">
        <v>0</v>
      </c>
      <c r="O169" s="19">
        <v>0</v>
      </c>
      <c r="P169" s="19">
        <v>0</v>
      </c>
      <c r="Q169" s="19">
        <v>23042473</v>
      </c>
      <c r="R169" s="19">
        <v>0</v>
      </c>
      <c r="S169" s="19">
        <v>0</v>
      </c>
      <c r="T169" s="19">
        <v>0</v>
      </c>
      <c r="U169" s="19">
        <v>18369892.399999999</v>
      </c>
      <c r="V169" s="19">
        <v>18369892.399999999</v>
      </c>
      <c r="W169" s="19">
        <v>4672580.5999999996</v>
      </c>
      <c r="X169" s="19">
        <v>4672580.5999999996</v>
      </c>
      <c r="Y169" s="19">
        <v>0</v>
      </c>
      <c r="Z169" s="19">
        <v>4672580.6000000015</v>
      </c>
      <c r="AA169" s="20">
        <f t="shared" si="28"/>
        <v>0.79721878810490521</v>
      </c>
      <c r="AB169" s="20">
        <f t="shared" si="29"/>
        <v>0</v>
      </c>
      <c r="AC169" s="21">
        <f t="shared" si="30"/>
        <v>0.79721878810490521</v>
      </c>
    </row>
    <row r="170" spans="1:29" ht="120" hidden="1" outlineLevel="4" x14ac:dyDescent="0.25">
      <c r="A170" s="15" t="s">
        <v>258</v>
      </c>
      <c r="B170" s="16" t="s">
        <v>259</v>
      </c>
      <c r="C170" s="16" t="s">
        <v>38</v>
      </c>
      <c r="D170" s="16" t="s">
        <v>58</v>
      </c>
      <c r="E170" s="16" t="s">
        <v>59</v>
      </c>
      <c r="F170" s="16" t="s">
        <v>40</v>
      </c>
      <c r="G170" s="16">
        <v>1112</v>
      </c>
      <c r="H170" s="16">
        <v>3480</v>
      </c>
      <c r="I170" s="17" t="s">
        <v>260</v>
      </c>
      <c r="J170" s="18">
        <v>28643850</v>
      </c>
      <c r="K170" s="19">
        <v>28643850</v>
      </c>
      <c r="L170" s="19">
        <v>0</v>
      </c>
      <c r="M170" s="19">
        <v>0</v>
      </c>
      <c r="N170" s="19">
        <v>-478645</v>
      </c>
      <c r="O170" s="19">
        <v>0</v>
      </c>
      <c r="P170" s="19">
        <v>0</v>
      </c>
      <c r="Q170" s="19">
        <v>28165205</v>
      </c>
      <c r="R170" s="19">
        <v>0</v>
      </c>
      <c r="S170" s="19">
        <v>9705782</v>
      </c>
      <c r="T170" s="19">
        <v>0</v>
      </c>
      <c r="U170" s="19">
        <v>18459423</v>
      </c>
      <c r="V170" s="19">
        <v>18459423</v>
      </c>
      <c r="W170" s="19">
        <v>0</v>
      </c>
      <c r="X170" s="19">
        <v>478645</v>
      </c>
      <c r="Y170" s="19">
        <v>0</v>
      </c>
      <c r="Z170" s="19">
        <v>0</v>
      </c>
      <c r="AA170" s="20">
        <f t="shared" si="28"/>
        <v>0.6553981410751315</v>
      </c>
      <c r="AB170" s="20">
        <f t="shared" si="29"/>
        <v>0.34460185892486844</v>
      </c>
      <c r="AC170" s="21">
        <f t="shared" si="30"/>
        <v>1</v>
      </c>
    </row>
    <row r="171" spans="1:29" ht="60" hidden="1" outlineLevel="4" x14ac:dyDescent="0.25">
      <c r="A171" s="15" t="s">
        <v>258</v>
      </c>
      <c r="B171" s="16" t="s">
        <v>259</v>
      </c>
      <c r="C171" s="16" t="s">
        <v>38</v>
      </c>
      <c r="D171" s="16" t="s">
        <v>61</v>
      </c>
      <c r="E171" s="16" t="s">
        <v>59</v>
      </c>
      <c r="F171" s="16" t="s">
        <v>40</v>
      </c>
      <c r="G171" s="16">
        <v>1112</v>
      </c>
      <c r="H171" s="16">
        <v>3480</v>
      </c>
      <c r="I171" s="17" t="s">
        <v>62</v>
      </c>
      <c r="J171" s="18">
        <v>1548316</v>
      </c>
      <c r="K171" s="19">
        <v>1548316</v>
      </c>
      <c r="L171" s="19">
        <v>0</v>
      </c>
      <c r="M171" s="19">
        <v>0</v>
      </c>
      <c r="N171" s="19">
        <v>-25873</v>
      </c>
      <c r="O171" s="19">
        <v>0</v>
      </c>
      <c r="P171" s="19">
        <v>0</v>
      </c>
      <c r="Q171" s="19">
        <v>1522443</v>
      </c>
      <c r="R171" s="19">
        <v>0</v>
      </c>
      <c r="S171" s="19">
        <v>525403</v>
      </c>
      <c r="T171" s="19">
        <v>0</v>
      </c>
      <c r="U171" s="19">
        <v>997040</v>
      </c>
      <c r="V171" s="19">
        <v>997040</v>
      </c>
      <c r="W171" s="19">
        <v>0</v>
      </c>
      <c r="X171" s="19">
        <v>25873</v>
      </c>
      <c r="Y171" s="19">
        <v>0</v>
      </c>
      <c r="Z171" s="19">
        <v>0</v>
      </c>
      <c r="AA171" s="20">
        <f t="shared" si="28"/>
        <v>0.65489479737500844</v>
      </c>
      <c r="AB171" s="20">
        <f t="shared" si="29"/>
        <v>0.34510520262499156</v>
      </c>
      <c r="AC171" s="21">
        <f t="shared" si="30"/>
        <v>1</v>
      </c>
    </row>
    <row r="172" spans="1:29" ht="120" hidden="1" outlineLevel="4" x14ac:dyDescent="0.25">
      <c r="A172" s="15" t="s">
        <v>258</v>
      </c>
      <c r="B172" s="16" t="s">
        <v>259</v>
      </c>
      <c r="C172" s="16" t="s">
        <v>38</v>
      </c>
      <c r="D172" s="16" t="s">
        <v>63</v>
      </c>
      <c r="E172" s="16" t="s">
        <v>59</v>
      </c>
      <c r="F172" s="16" t="s">
        <v>40</v>
      </c>
      <c r="G172" s="16">
        <v>1112</v>
      </c>
      <c r="H172" s="16">
        <v>3480</v>
      </c>
      <c r="I172" s="17" t="s">
        <v>64</v>
      </c>
      <c r="J172" s="18">
        <v>5018146</v>
      </c>
      <c r="K172" s="19">
        <v>5018146</v>
      </c>
      <c r="L172" s="19">
        <v>0</v>
      </c>
      <c r="M172" s="19">
        <v>0</v>
      </c>
      <c r="N172" s="19">
        <v>-83310</v>
      </c>
      <c r="O172" s="19">
        <v>0</v>
      </c>
      <c r="P172" s="19">
        <v>0</v>
      </c>
      <c r="Q172" s="19">
        <v>4934836</v>
      </c>
      <c r="R172" s="19">
        <v>0</v>
      </c>
      <c r="S172" s="19">
        <v>1897758</v>
      </c>
      <c r="T172" s="19">
        <v>0</v>
      </c>
      <c r="U172" s="19">
        <v>3037078</v>
      </c>
      <c r="V172" s="19">
        <v>3037078</v>
      </c>
      <c r="W172" s="19">
        <v>0</v>
      </c>
      <c r="X172" s="19">
        <v>83310</v>
      </c>
      <c r="Y172" s="19">
        <v>0</v>
      </c>
      <c r="Z172" s="19">
        <v>0</v>
      </c>
      <c r="AA172" s="20">
        <f t="shared" si="28"/>
        <v>0.61543646029979515</v>
      </c>
      <c r="AB172" s="20">
        <f t="shared" si="29"/>
        <v>0.38456353970020485</v>
      </c>
      <c r="AC172" s="21">
        <f t="shared" si="30"/>
        <v>1</v>
      </c>
    </row>
    <row r="173" spans="1:29" ht="90" hidden="1" outlineLevel="4" x14ac:dyDescent="0.25">
      <c r="A173" s="15" t="s">
        <v>258</v>
      </c>
      <c r="B173" s="16" t="s">
        <v>259</v>
      </c>
      <c r="C173" s="16" t="s">
        <v>38</v>
      </c>
      <c r="D173" s="16" t="s">
        <v>65</v>
      </c>
      <c r="E173" s="16" t="s">
        <v>59</v>
      </c>
      <c r="F173" s="16" t="s">
        <v>40</v>
      </c>
      <c r="G173" s="16">
        <v>1112</v>
      </c>
      <c r="H173" s="16">
        <v>3480</v>
      </c>
      <c r="I173" s="17" t="s">
        <v>66</v>
      </c>
      <c r="J173" s="18">
        <v>4644948</v>
      </c>
      <c r="K173" s="19">
        <v>9144948</v>
      </c>
      <c r="L173" s="19">
        <v>0</v>
      </c>
      <c r="M173" s="19">
        <v>0</v>
      </c>
      <c r="N173" s="19">
        <v>-155236</v>
      </c>
      <c r="O173" s="19">
        <v>0</v>
      </c>
      <c r="P173" s="19">
        <v>0</v>
      </c>
      <c r="Q173" s="19">
        <v>8989712</v>
      </c>
      <c r="R173" s="19">
        <v>0</v>
      </c>
      <c r="S173" s="19">
        <v>3007366</v>
      </c>
      <c r="T173" s="19">
        <v>0</v>
      </c>
      <c r="U173" s="19">
        <v>5982346</v>
      </c>
      <c r="V173" s="19">
        <v>5982346</v>
      </c>
      <c r="W173" s="19">
        <v>0</v>
      </c>
      <c r="X173" s="19">
        <v>155236</v>
      </c>
      <c r="Y173" s="19">
        <v>0</v>
      </c>
      <c r="Z173" s="19">
        <v>0</v>
      </c>
      <c r="AA173" s="20">
        <f t="shared" si="28"/>
        <v>0.66546581247541636</v>
      </c>
      <c r="AB173" s="20">
        <f t="shared" si="29"/>
        <v>0.33453418752458364</v>
      </c>
      <c r="AC173" s="21">
        <f t="shared" si="30"/>
        <v>1</v>
      </c>
    </row>
    <row r="174" spans="1:29" ht="90" hidden="1" outlineLevel="4" x14ac:dyDescent="0.25">
      <c r="A174" s="15" t="s">
        <v>258</v>
      </c>
      <c r="B174" s="16" t="s">
        <v>259</v>
      </c>
      <c r="C174" s="16" t="s">
        <v>38</v>
      </c>
      <c r="D174" s="16" t="s">
        <v>67</v>
      </c>
      <c r="E174" s="16" t="s">
        <v>59</v>
      </c>
      <c r="F174" s="16" t="s">
        <v>40</v>
      </c>
      <c r="G174" s="16">
        <v>1112</v>
      </c>
      <c r="H174" s="16">
        <v>3480</v>
      </c>
      <c r="I174" s="17" t="s">
        <v>68</v>
      </c>
      <c r="J174" s="18">
        <v>9289897</v>
      </c>
      <c r="K174" s="19">
        <v>4789897</v>
      </c>
      <c r="L174" s="19">
        <v>0</v>
      </c>
      <c r="M174" s="19">
        <v>0</v>
      </c>
      <c r="N174" s="19">
        <v>-77618</v>
      </c>
      <c r="O174" s="19">
        <v>0</v>
      </c>
      <c r="P174" s="19">
        <v>0</v>
      </c>
      <c r="Q174" s="19">
        <v>4712279</v>
      </c>
      <c r="R174" s="19">
        <v>0</v>
      </c>
      <c r="S174" s="19">
        <v>1721120</v>
      </c>
      <c r="T174" s="19">
        <v>0</v>
      </c>
      <c r="U174" s="19">
        <v>2991159</v>
      </c>
      <c r="V174" s="19">
        <v>2991159</v>
      </c>
      <c r="W174" s="19">
        <v>0</v>
      </c>
      <c r="X174" s="19">
        <v>77618</v>
      </c>
      <c r="Y174" s="19">
        <v>0</v>
      </c>
      <c r="Z174" s="19">
        <v>0</v>
      </c>
      <c r="AA174" s="20">
        <f t="shared" si="28"/>
        <v>0.6347584682485905</v>
      </c>
      <c r="AB174" s="20">
        <f t="shared" si="29"/>
        <v>0.36524153175140944</v>
      </c>
      <c r="AC174" s="21">
        <f t="shared" si="30"/>
        <v>1</v>
      </c>
    </row>
    <row r="175" spans="1:29" ht="60" hidden="1" outlineLevel="4" x14ac:dyDescent="0.25">
      <c r="A175" s="15" t="s">
        <v>258</v>
      </c>
      <c r="B175" s="16" t="s">
        <v>259</v>
      </c>
      <c r="C175" s="16" t="s">
        <v>38</v>
      </c>
      <c r="D175" s="16" t="s">
        <v>69</v>
      </c>
      <c r="E175" s="16" t="s">
        <v>59</v>
      </c>
      <c r="F175" s="16" t="s">
        <v>40</v>
      </c>
      <c r="G175" s="16">
        <v>1112</v>
      </c>
      <c r="H175" s="16">
        <v>3480</v>
      </c>
      <c r="I175" s="17" t="s">
        <v>70</v>
      </c>
      <c r="J175" s="18">
        <v>14450366</v>
      </c>
      <c r="K175" s="19">
        <v>14450366</v>
      </c>
      <c r="L175" s="19">
        <v>0</v>
      </c>
      <c r="M175" s="19">
        <v>0</v>
      </c>
      <c r="N175" s="19">
        <v>-241470</v>
      </c>
      <c r="O175" s="19">
        <v>0</v>
      </c>
      <c r="P175" s="19">
        <v>0</v>
      </c>
      <c r="Q175" s="19">
        <v>14208896</v>
      </c>
      <c r="R175" s="19">
        <v>0</v>
      </c>
      <c r="S175" s="19">
        <v>6989400.1100000003</v>
      </c>
      <c r="T175" s="19">
        <v>0</v>
      </c>
      <c r="U175" s="19">
        <v>7219495.8899999997</v>
      </c>
      <c r="V175" s="19">
        <v>7219495.8899999997</v>
      </c>
      <c r="W175" s="19">
        <v>0</v>
      </c>
      <c r="X175" s="19">
        <v>241470</v>
      </c>
      <c r="Y175" s="19">
        <v>0</v>
      </c>
      <c r="Z175" s="19">
        <v>0</v>
      </c>
      <c r="AA175" s="20">
        <f t="shared" si="28"/>
        <v>0.50809689155301019</v>
      </c>
      <c r="AB175" s="20">
        <f t="shared" si="29"/>
        <v>0.49190310844698987</v>
      </c>
      <c r="AC175" s="21">
        <f t="shared" si="30"/>
        <v>1</v>
      </c>
    </row>
    <row r="176" spans="1:29" hidden="1" outlineLevel="3" x14ac:dyDescent="0.25">
      <c r="A176" s="22"/>
      <c r="B176" s="23"/>
      <c r="C176" s="23" t="s">
        <v>71</v>
      </c>
      <c r="D176" s="23"/>
      <c r="E176" s="23"/>
      <c r="F176" s="23"/>
      <c r="G176" s="23"/>
      <c r="H176" s="23"/>
      <c r="I176" s="24"/>
      <c r="J176" s="25">
        <f t="shared" ref="J176:Z176" si="33">SUBTOTAL(9,J161:J175)</f>
        <v>506093227</v>
      </c>
      <c r="K176" s="26">
        <f t="shared" si="33"/>
        <v>506093227</v>
      </c>
      <c r="L176" s="26">
        <f t="shared" si="33"/>
        <v>0</v>
      </c>
      <c r="M176" s="26">
        <f t="shared" si="33"/>
        <v>0</v>
      </c>
      <c r="N176" s="26">
        <f t="shared" si="33"/>
        <v>-6667729</v>
      </c>
      <c r="O176" s="26">
        <f t="shared" si="33"/>
        <v>0</v>
      </c>
      <c r="P176" s="26">
        <f t="shared" si="33"/>
        <v>-14489222.98</v>
      </c>
      <c r="Q176" s="26">
        <f t="shared" si="33"/>
        <v>484936275.01999998</v>
      </c>
      <c r="R176" s="26">
        <f t="shared" si="33"/>
        <v>0</v>
      </c>
      <c r="S176" s="26">
        <f t="shared" si="33"/>
        <v>23846829.109999999</v>
      </c>
      <c r="T176" s="26">
        <f t="shared" si="33"/>
        <v>0</v>
      </c>
      <c r="U176" s="26">
        <f t="shared" si="33"/>
        <v>339632027.36999995</v>
      </c>
      <c r="V176" s="26">
        <f t="shared" si="33"/>
        <v>339632027.36999995</v>
      </c>
      <c r="W176" s="26">
        <f t="shared" si="33"/>
        <v>121457418.53999998</v>
      </c>
      <c r="X176" s="26">
        <f t="shared" si="33"/>
        <v>142614370.51999998</v>
      </c>
      <c r="Y176" s="26">
        <f t="shared" si="33"/>
        <v>0</v>
      </c>
      <c r="Z176" s="26">
        <f t="shared" si="33"/>
        <v>121457418.53999999</v>
      </c>
      <c r="AA176" s="27">
        <f t="shared" si="28"/>
        <v>0.70036424343795001</v>
      </c>
      <c r="AB176" s="27">
        <f t="shared" si="29"/>
        <v>4.9175181025623411E-2</v>
      </c>
      <c r="AC176" s="28">
        <f t="shared" si="30"/>
        <v>0.74953942446357347</v>
      </c>
    </row>
    <row r="177" spans="1:29" hidden="1" outlineLevel="4" x14ac:dyDescent="0.25">
      <c r="A177" s="15" t="s">
        <v>258</v>
      </c>
      <c r="B177" s="16" t="s">
        <v>259</v>
      </c>
      <c r="C177" s="16" t="s">
        <v>72</v>
      </c>
      <c r="D177" s="16" t="s">
        <v>75</v>
      </c>
      <c r="E177" s="16"/>
      <c r="F177" s="16" t="s">
        <v>40</v>
      </c>
      <c r="G177" s="16">
        <v>1120</v>
      </c>
      <c r="H177" s="16">
        <v>3480</v>
      </c>
      <c r="I177" s="17" t="s">
        <v>76</v>
      </c>
      <c r="J177" s="18">
        <v>1499982</v>
      </c>
      <c r="K177" s="19">
        <v>1499982</v>
      </c>
      <c r="L177" s="19">
        <v>0</v>
      </c>
      <c r="M177" s="19">
        <v>0</v>
      </c>
      <c r="N177" s="19">
        <v>0</v>
      </c>
      <c r="O177" s="19">
        <v>0</v>
      </c>
      <c r="P177" s="19">
        <v>-974988.3</v>
      </c>
      <c r="Q177" s="19">
        <v>524993.69999999995</v>
      </c>
      <c r="R177" s="19">
        <v>0</v>
      </c>
      <c r="S177" s="19">
        <v>0</v>
      </c>
      <c r="T177" s="19">
        <v>0</v>
      </c>
      <c r="U177" s="19">
        <v>192944.9</v>
      </c>
      <c r="V177" s="19">
        <v>192944.9</v>
      </c>
      <c r="W177" s="19">
        <v>332048.8</v>
      </c>
      <c r="X177" s="19">
        <v>1307037.1000000001</v>
      </c>
      <c r="Y177" s="19">
        <v>0</v>
      </c>
      <c r="Z177" s="19">
        <v>332048.79999999993</v>
      </c>
      <c r="AA177" s="20">
        <f t="shared" si="28"/>
        <v>0.36751850546016079</v>
      </c>
      <c r="AB177" s="20">
        <f t="shared" si="29"/>
        <v>0</v>
      </c>
      <c r="AC177" s="21">
        <f t="shared" si="30"/>
        <v>0.36751850546016079</v>
      </c>
    </row>
    <row r="178" spans="1:29" ht="45" hidden="1" outlineLevel="4" x14ac:dyDescent="0.25">
      <c r="A178" s="15" t="s">
        <v>258</v>
      </c>
      <c r="B178" s="16" t="s">
        <v>259</v>
      </c>
      <c r="C178" s="16" t="s">
        <v>72</v>
      </c>
      <c r="D178" s="16" t="s">
        <v>87</v>
      </c>
      <c r="E178" s="16"/>
      <c r="F178" s="16" t="s">
        <v>40</v>
      </c>
      <c r="G178" s="16">
        <v>1120</v>
      </c>
      <c r="H178" s="16">
        <v>3480</v>
      </c>
      <c r="I178" s="17" t="s">
        <v>261</v>
      </c>
      <c r="J178" s="18">
        <v>60000</v>
      </c>
      <c r="K178" s="19">
        <v>60000</v>
      </c>
      <c r="L178" s="19">
        <v>0</v>
      </c>
      <c r="M178" s="19">
        <v>0</v>
      </c>
      <c r="N178" s="19">
        <v>0</v>
      </c>
      <c r="O178" s="19">
        <v>0</v>
      </c>
      <c r="P178" s="19">
        <v>0</v>
      </c>
      <c r="Q178" s="19">
        <v>60000</v>
      </c>
      <c r="R178" s="19">
        <v>0</v>
      </c>
      <c r="S178" s="19">
        <v>0</v>
      </c>
      <c r="T178" s="19">
        <v>0</v>
      </c>
      <c r="U178" s="19">
        <v>0</v>
      </c>
      <c r="V178" s="19">
        <v>0</v>
      </c>
      <c r="W178" s="19">
        <v>50000</v>
      </c>
      <c r="X178" s="19">
        <v>60000</v>
      </c>
      <c r="Y178" s="19">
        <v>0</v>
      </c>
      <c r="Z178" s="19">
        <v>60000</v>
      </c>
      <c r="AA178" s="20">
        <f t="shared" si="28"/>
        <v>0</v>
      </c>
      <c r="AB178" s="20">
        <f t="shared" si="29"/>
        <v>0</v>
      </c>
      <c r="AC178" s="21">
        <f t="shared" si="30"/>
        <v>0</v>
      </c>
    </row>
    <row r="179" spans="1:29" ht="45" hidden="1" outlineLevel="4" x14ac:dyDescent="0.25">
      <c r="A179" s="15" t="s">
        <v>258</v>
      </c>
      <c r="B179" s="16" t="s">
        <v>259</v>
      </c>
      <c r="C179" s="16" t="s">
        <v>72</v>
      </c>
      <c r="D179" s="16" t="s">
        <v>203</v>
      </c>
      <c r="E179" s="16"/>
      <c r="F179" s="16" t="s">
        <v>40</v>
      </c>
      <c r="G179" s="16">
        <v>1120</v>
      </c>
      <c r="H179" s="16">
        <v>3480</v>
      </c>
      <c r="I179" s="17" t="s">
        <v>262</v>
      </c>
      <c r="J179" s="18">
        <v>15000000</v>
      </c>
      <c r="K179" s="19">
        <v>15000000</v>
      </c>
      <c r="L179" s="19">
        <v>0</v>
      </c>
      <c r="M179" s="19">
        <v>0</v>
      </c>
      <c r="N179" s="19">
        <v>0</v>
      </c>
      <c r="O179" s="19">
        <v>0</v>
      </c>
      <c r="P179" s="19">
        <v>-8519001.9000000004</v>
      </c>
      <c r="Q179" s="19">
        <v>6480998.0999999996</v>
      </c>
      <c r="R179" s="19">
        <v>0</v>
      </c>
      <c r="S179" s="19">
        <v>0</v>
      </c>
      <c r="T179" s="19">
        <v>0</v>
      </c>
      <c r="U179" s="19">
        <v>0</v>
      </c>
      <c r="V179" s="19">
        <v>0</v>
      </c>
      <c r="W179" s="19">
        <v>6480998.0999999996</v>
      </c>
      <c r="X179" s="19">
        <v>15000000</v>
      </c>
      <c r="Y179" s="19">
        <v>0</v>
      </c>
      <c r="Z179" s="19">
        <v>6480998.0999999996</v>
      </c>
      <c r="AA179" s="20">
        <f t="shared" si="28"/>
        <v>0</v>
      </c>
      <c r="AB179" s="20">
        <f t="shared" si="29"/>
        <v>0</v>
      </c>
      <c r="AC179" s="21">
        <f t="shared" si="30"/>
        <v>0</v>
      </c>
    </row>
    <row r="180" spans="1:29" hidden="1" outlineLevel="4" x14ac:dyDescent="0.25">
      <c r="A180" s="15" t="s">
        <v>258</v>
      </c>
      <c r="B180" s="16" t="s">
        <v>259</v>
      </c>
      <c r="C180" s="16" t="s">
        <v>72</v>
      </c>
      <c r="D180" s="16" t="s">
        <v>91</v>
      </c>
      <c r="E180" s="16"/>
      <c r="F180" s="16" t="s">
        <v>40</v>
      </c>
      <c r="G180" s="16">
        <v>1120</v>
      </c>
      <c r="H180" s="16">
        <v>3480</v>
      </c>
      <c r="I180" s="17" t="s">
        <v>92</v>
      </c>
      <c r="J180" s="18">
        <v>805800</v>
      </c>
      <c r="K180" s="19">
        <v>805800</v>
      </c>
      <c r="L180" s="19">
        <v>0</v>
      </c>
      <c r="M180" s="19">
        <v>0</v>
      </c>
      <c r="N180" s="19">
        <v>0</v>
      </c>
      <c r="O180" s="19">
        <v>0</v>
      </c>
      <c r="P180" s="19">
        <v>-402900</v>
      </c>
      <c r="Q180" s="19">
        <v>402900</v>
      </c>
      <c r="R180" s="19">
        <v>0</v>
      </c>
      <c r="S180" s="19">
        <v>0</v>
      </c>
      <c r="T180" s="19">
        <v>0</v>
      </c>
      <c r="U180" s="19">
        <v>386200</v>
      </c>
      <c r="V180" s="19">
        <v>386200</v>
      </c>
      <c r="W180" s="19">
        <v>16700</v>
      </c>
      <c r="X180" s="19">
        <v>419600</v>
      </c>
      <c r="Y180" s="19">
        <v>0</v>
      </c>
      <c r="Z180" s="19">
        <v>16700</v>
      </c>
      <c r="AA180" s="20">
        <f t="shared" si="28"/>
        <v>0.95855050881111936</v>
      </c>
      <c r="AB180" s="20">
        <f t="shared" si="29"/>
        <v>0</v>
      </c>
      <c r="AC180" s="21">
        <f t="shared" si="30"/>
        <v>0.95855050881111936</v>
      </c>
    </row>
    <row r="181" spans="1:29" ht="30" hidden="1" outlineLevel="4" x14ac:dyDescent="0.25">
      <c r="A181" s="15" t="s">
        <v>258</v>
      </c>
      <c r="B181" s="16" t="s">
        <v>259</v>
      </c>
      <c r="C181" s="16" t="s">
        <v>72</v>
      </c>
      <c r="D181" s="16" t="s">
        <v>211</v>
      </c>
      <c r="E181" s="16"/>
      <c r="F181" s="16" t="s">
        <v>40</v>
      </c>
      <c r="G181" s="16">
        <v>1120</v>
      </c>
      <c r="H181" s="16">
        <v>3480</v>
      </c>
      <c r="I181" s="17" t="s">
        <v>212</v>
      </c>
      <c r="J181" s="18">
        <v>200000</v>
      </c>
      <c r="K181" s="19">
        <v>200000</v>
      </c>
      <c r="L181" s="19">
        <v>0</v>
      </c>
      <c r="M181" s="19">
        <v>0</v>
      </c>
      <c r="N181" s="19">
        <v>0</v>
      </c>
      <c r="O181" s="19">
        <v>0</v>
      </c>
      <c r="P181" s="19">
        <v>0</v>
      </c>
      <c r="Q181" s="19">
        <v>200000</v>
      </c>
      <c r="R181" s="19">
        <v>0</v>
      </c>
      <c r="S181" s="19">
        <v>0</v>
      </c>
      <c r="T181" s="19">
        <v>0</v>
      </c>
      <c r="U181" s="19">
        <v>0</v>
      </c>
      <c r="V181" s="19">
        <v>0</v>
      </c>
      <c r="W181" s="19">
        <v>166666.67000000001</v>
      </c>
      <c r="X181" s="19">
        <v>200000</v>
      </c>
      <c r="Y181" s="19">
        <v>0</v>
      </c>
      <c r="Z181" s="19">
        <v>200000</v>
      </c>
      <c r="AA181" s="20">
        <f t="shared" si="28"/>
        <v>0</v>
      </c>
      <c r="AB181" s="20">
        <f t="shared" si="29"/>
        <v>0</v>
      </c>
      <c r="AC181" s="21">
        <f t="shared" si="30"/>
        <v>0</v>
      </c>
    </row>
    <row r="182" spans="1:29" ht="30" hidden="1" outlineLevel="4" x14ac:dyDescent="0.25">
      <c r="A182" s="15" t="s">
        <v>258</v>
      </c>
      <c r="B182" s="16" t="s">
        <v>259</v>
      </c>
      <c r="C182" s="16" t="s">
        <v>72</v>
      </c>
      <c r="D182" s="16" t="s">
        <v>213</v>
      </c>
      <c r="E182" s="16"/>
      <c r="F182" s="16" t="s">
        <v>40</v>
      </c>
      <c r="G182" s="16">
        <v>1120</v>
      </c>
      <c r="H182" s="16">
        <v>3480</v>
      </c>
      <c r="I182" s="17" t="s">
        <v>214</v>
      </c>
      <c r="J182" s="18">
        <v>500000</v>
      </c>
      <c r="K182" s="19">
        <v>500000</v>
      </c>
      <c r="L182" s="19">
        <v>0</v>
      </c>
      <c r="M182" s="19">
        <v>0</v>
      </c>
      <c r="N182" s="19">
        <v>0</v>
      </c>
      <c r="O182" s="19">
        <v>0</v>
      </c>
      <c r="P182" s="19">
        <v>0</v>
      </c>
      <c r="Q182" s="19">
        <v>500000</v>
      </c>
      <c r="R182" s="19">
        <v>0</v>
      </c>
      <c r="S182" s="19">
        <v>0</v>
      </c>
      <c r="T182" s="19">
        <v>0</v>
      </c>
      <c r="U182" s="19">
        <v>0</v>
      </c>
      <c r="V182" s="19">
        <v>0</v>
      </c>
      <c r="W182" s="19">
        <v>416666.67</v>
      </c>
      <c r="X182" s="19">
        <v>500000</v>
      </c>
      <c r="Y182" s="19">
        <v>0</v>
      </c>
      <c r="Z182" s="19">
        <v>500000</v>
      </c>
      <c r="AA182" s="20">
        <f t="shared" si="28"/>
        <v>0</v>
      </c>
      <c r="AB182" s="20">
        <f t="shared" si="29"/>
        <v>0</v>
      </c>
      <c r="AC182" s="21">
        <f t="shared" si="30"/>
        <v>0</v>
      </c>
    </row>
    <row r="183" spans="1:29" ht="45" hidden="1" outlineLevel="4" x14ac:dyDescent="0.25">
      <c r="A183" s="15" t="s">
        <v>258</v>
      </c>
      <c r="B183" s="16" t="s">
        <v>259</v>
      </c>
      <c r="C183" s="16" t="s">
        <v>72</v>
      </c>
      <c r="D183" s="16" t="s">
        <v>95</v>
      </c>
      <c r="E183" s="16"/>
      <c r="F183" s="16" t="s">
        <v>40</v>
      </c>
      <c r="G183" s="16">
        <v>1120</v>
      </c>
      <c r="H183" s="16">
        <v>3480</v>
      </c>
      <c r="I183" s="17" t="s">
        <v>96</v>
      </c>
      <c r="J183" s="18">
        <v>600000</v>
      </c>
      <c r="K183" s="19">
        <v>600000</v>
      </c>
      <c r="L183" s="19">
        <v>0</v>
      </c>
      <c r="M183" s="19">
        <v>0</v>
      </c>
      <c r="N183" s="19">
        <v>0</v>
      </c>
      <c r="O183" s="19">
        <v>0</v>
      </c>
      <c r="P183" s="19">
        <v>0</v>
      </c>
      <c r="Q183" s="19">
        <v>600000</v>
      </c>
      <c r="R183" s="19">
        <v>0</v>
      </c>
      <c r="S183" s="19">
        <v>0</v>
      </c>
      <c r="T183" s="19">
        <v>0</v>
      </c>
      <c r="U183" s="19">
        <v>0</v>
      </c>
      <c r="V183" s="19">
        <v>0</v>
      </c>
      <c r="W183" s="19">
        <v>500000</v>
      </c>
      <c r="X183" s="19">
        <v>600000</v>
      </c>
      <c r="Y183" s="19">
        <v>0</v>
      </c>
      <c r="Z183" s="19">
        <v>600000</v>
      </c>
      <c r="AA183" s="20">
        <f t="shared" si="28"/>
        <v>0</v>
      </c>
      <c r="AB183" s="20">
        <f t="shared" si="29"/>
        <v>0</v>
      </c>
      <c r="AC183" s="21">
        <f t="shared" si="30"/>
        <v>0</v>
      </c>
    </row>
    <row r="184" spans="1:29" hidden="1" outlineLevel="3" x14ac:dyDescent="0.25">
      <c r="A184" s="22"/>
      <c r="B184" s="23"/>
      <c r="C184" s="23" t="s">
        <v>97</v>
      </c>
      <c r="D184" s="23"/>
      <c r="E184" s="23"/>
      <c r="F184" s="23"/>
      <c r="G184" s="23"/>
      <c r="H184" s="23"/>
      <c r="I184" s="24"/>
      <c r="J184" s="25">
        <f t="shared" ref="J184:Z184" si="34">SUBTOTAL(9,J177:J183)</f>
        <v>18665782</v>
      </c>
      <c r="K184" s="26">
        <f t="shared" si="34"/>
        <v>18665782</v>
      </c>
      <c r="L184" s="26">
        <f t="shared" si="34"/>
        <v>0</v>
      </c>
      <c r="M184" s="26">
        <f t="shared" si="34"/>
        <v>0</v>
      </c>
      <c r="N184" s="26">
        <f t="shared" si="34"/>
        <v>0</v>
      </c>
      <c r="O184" s="26">
        <f t="shared" si="34"/>
        <v>0</v>
      </c>
      <c r="P184" s="26">
        <f t="shared" si="34"/>
        <v>-9896890.2000000011</v>
      </c>
      <c r="Q184" s="26">
        <f t="shared" si="34"/>
        <v>8768891.8000000007</v>
      </c>
      <c r="R184" s="26">
        <f t="shared" si="34"/>
        <v>0</v>
      </c>
      <c r="S184" s="26">
        <f t="shared" si="34"/>
        <v>0</v>
      </c>
      <c r="T184" s="26">
        <f t="shared" si="34"/>
        <v>0</v>
      </c>
      <c r="U184" s="26">
        <f t="shared" si="34"/>
        <v>579144.9</v>
      </c>
      <c r="V184" s="26">
        <f t="shared" si="34"/>
        <v>579144.9</v>
      </c>
      <c r="W184" s="26">
        <f t="shared" si="34"/>
        <v>7963080.2399999993</v>
      </c>
      <c r="X184" s="26">
        <f t="shared" si="34"/>
        <v>18086637.100000001</v>
      </c>
      <c r="Y184" s="26">
        <f t="shared" si="34"/>
        <v>0</v>
      </c>
      <c r="Z184" s="26">
        <f t="shared" si="34"/>
        <v>8189746.8999999994</v>
      </c>
      <c r="AA184" s="27">
        <f t="shared" si="28"/>
        <v>6.6045392417773935E-2</v>
      </c>
      <c r="AB184" s="27">
        <f t="shared" si="29"/>
        <v>0</v>
      </c>
      <c r="AC184" s="28">
        <f t="shared" si="30"/>
        <v>6.6045392417773935E-2</v>
      </c>
    </row>
    <row r="185" spans="1:29" hidden="1" outlineLevel="4" x14ac:dyDescent="0.25">
      <c r="A185" s="15" t="s">
        <v>258</v>
      </c>
      <c r="B185" s="16" t="s">
        <v>259</v>
      </c>
      <c r="C185" s="16" t="s">
        <v>98</v>
      </c>
      <c r="D185" s="16" t="s">
        <v>101</v>
      </c>
      <c r="E185" s="16"/>
      <c r="F185" s="16" t="s">
        <v>40</v>
      </c>
      <c r="G185" s="16">
        <v>1120</v>
      </c>
      <c r="H185" s="16">
        <v>3480</v>
      </c>
      <c r="I185" s="17" t="s">
        <v>102</v>
      </c>
      <c r="J185" s="18">
        <v>1000000</v>
      </c>
      <c r="K185" s="19">
        <v>1000000</v>
      </c>
      <c r="L185" s="19">
        <v>0</v>
      </c>
      <c r="M185" s="19">
        <v>0</v>
      </c>
      <c r="N185" s="19">
        <v>0</v>
      </c>
      <c r="O185" s="19">
        <v>0</v>
      </c>
      <c r="P185" s="19">
        <v>-650000</v>
      </c>
      <c r="Q185" s="19">
        <v>350000</v>
      </c>
      <c r="R185" s="19">
        <v>0</v>
      </c>
      <c r="S185" s="19">
        <v>0</v>
      </c>
      <c r="T185" s="19">
        <v>0</v>
      </c>
      <c r="U185" s="19">
        <v>0</v>
      </c>
      <c r="V185" s="19">
        <v>0</v>
      </c>
      <c r="W185" s="19">
        <v>350000</v>
      </c>
      <c r="X185" s="19">
        <v>1000000</v>
      </c>
      <c r="Y185" s="19">
        <v>0</v>
      </c>
      <c r="Z185" s="19">
        <v>350000</v>
      </c>
      <c r="AA185" s="20">
        <f t="shared" si="28"/>
        <v>0</v>
      </c>
      <c r="AB185" s="20">
        <f t="shared" si="29"/>
        <v>0</v>
      </c>
      <c r="AC185" s="21">
        <f t="shared" si="30"/>
        <v>0</v>
      </c>
    </row>
    <row r="186" spans="1:29" hidden="1" outlineLevel="4" x14ac:dyDescent="0.25">
      <c r="A186" s="15" t="s">
        <v>258</v>
      </c>
      <c r="B186" s="16" t="s">
        <v>259</v>
      </c>
      <c r="C186" s="16" t="s">
        <v>98</v>
      </c>
      <c r="D186" s="16" t="s">
        <v>103</v>
      </c>
      <c r="E186" s="16"/>
      <c r="F186" s="16" t="s">
        <v>40</v>
      </c>
      <c r="G186" s="16">
        <v>1120</v>
      </c>
      <c r="H186" s="16">
        <v>3480</v>
      </c>
      <c r="I186" s="17" t="s">
        <v>263</v>
      </c>
      <c r="J186" s="18">
        <v>5000000</v>
      </c>
      <c r="K186" s="19">
        <v>5000000</v>
      </c>
      <c r="L186" s="19">
        <v>0</v>
      </c>
      <c r="M186" s="19">
        <v>0</v>
      </c>
      <c r="N186" s="19">
        <v>0</v>
      </c>
      <c r="O186" s="19">
        <v>0</v>
      </c>
      <c r="P186" s="19">
        <v>-1000000</v>
      </c>
      <c r="Q186" s="19">
        <v>4000000</v>
      </c>
      <c r="R186" s="19">
        <v>0</v>
      </c>
      <c r="S186" s="19">
        <v>0</v>
      </c>
      <c r="T186" s="19">
        <v>0</v>
      </c>
      <c r="U186" s="19">
        <v>11200</v>
      </c>
      <c r="V186" s="19">
        <v>11200</v>
      </c>
      <c r="W186" s="19">
        <v>3822133.33</v>
      </c>
      <c r="X186" s="19">
        <v>4988800</v>
      </c>
      <c r="Y186" s="19">
        <v>0</v>
      </c>
      <c r="Z186" s="19">
        <v>3988800</v>
      </c>
      <c r="AA186" s="20">
        <f t="shared" si="28"/>
        <v>2.8E-3</v>
      </c>
      <c r="AB186" s="20">
        <f t="shared" si="29"/>
        <v>0</v>
      </c>
      <c r="AC186" s="21">
        <f t="shared" si="30"/>
        <v>2.8E-3</v>
      </c>
    </row>
    <row r="187" spans="1:29" ht="30" hidden="1" outlineLevel="4" x14ac:dyDescent="0.25">
      <c r="A187" s="15" t="s">
        <v>258</v>
      </c>
      <c r="B187" s="16" t="s">
        <v>259</v>
      </c>
      <c r="C187" s="16" t="s">
        <v>98</v>
      </c>
      <c r="D187" s="16" t="s">
        <v>105</v>
      </c>
      <c r="E187" s="16"/>
      <c r="F187" s="16" t="s">
        <v>40</v>
      </c>
      <c r="G187" s="16">
        <v>1120</v>
      </c>
      <c r="H187" s="16">
        <v>3480</v>
      </c>
      <c r="I187" s="17" t="s">
        <v>106</v>
      </c>
      <c r="J187" s="18">
        <v>60000</v>
      </c>
      <c r="K187" s="19">
        <v>60000</v>
      </c>
      <c r="L187" s="19">
        <v>0</v>
      </c>
      <c r="M187" s="19">
        <v>0</v>
      </c>
      <c r="N187" s="19">
        <v>0</v>
      </c>
      <c r="O187" s="19">
        <v>0</v>
      </c>
      <c r="P187" s="19">
        <v>-39000</v>
      </c>
      <c r="Q187" s="19">
        <v>21000</v>
      </c>
      <c r="R187" s="19">
        <v>0</v>
      </c>
      <c r="S187" s="19">
        <v>0</v>
      </c>
      <c r="T187" s="19">
        <v>0</v>
      </c>
      <c r="U187" s="19">
        <v>0</v>
      </c>
      <c r="V187" s="19">
        <v>0</v>
      </c>
      <c r="W187" s="19">
        <v>21000</v>
      </c>
      <c r="X187" s="19">
        <v>60000</v>
      </c>
      <c r="Y187" s="19">
        <v>0</v>
      </c>
      <c r="Z187" s="19">
        <v>21000</v>
      </c>
      <c r="AA187" s="20">
        <f t="shared" si="28"/>
        <v>0</v>
      </c>
      <c r="AB187" s="20">
        <f t="shared" si="29"/>
        <v>0</v>
      </c>
      <c r="AC187" s="21">
        <f t="shared" si="30"/>
        <v>0</v>
      </c>
    </row>
    <row r="188" spans="1:29" ht="30" hidden="1" outlineLevel="4" x14ac:dyDescent="0.25">
      <c r="A188" s="15" t="s">
        <v>258</v>
      </c>
      <c r="B188" s="16" t="s">
        <v>259</v>
      </c>
      <c r="C188" s="16" t="s">
        <v>98</v>
      </c>
      <c r="D188" s="16" t="s">
        <v>107</v>
      </c>
      <c r="E188" s="16"/>
      <c r="F188" s="16" t="s">
        <v>40</v>
      </c>
      <c r="G188" s="16">
        <v>1120</v>
      </c>
      <c r="H188" s="16">
        <v>3480</v>
      </c>
      <c r="I188" s="17" t="s">
        <v>108</v>
      </c>
      <c r="J188" s="18">
        <v>60243</v>
      </c>
      <c r="K188" s="19">
        <v>60243</v>
      </c>
      <c r="L188" s="19">
        <v>0</v>
      </c>
      <c r="M188" s="19">
        <v>0</v>
      </c>
      <c r="N188" s="19">
        <v>0</v>
      </c>
      <c r="O188" s="19">
        <v>0</v>
      </c>
      <c r="P188" s="19">
        <v>-39157.950000000004</v>
      </c>
      <c r="Q188" s="19">
        <v>21085.049999999996</v>
      </c>
      <c r="R188" s="19">
        <v>0</v>
      </c>
      <c r="S188" s="19">
        <v>0</v>
      </c>
      <c r="T188" s="19">
        <v>0</v>
      </c>
      <c r="U188" s="19">
        <v>0</v>
      </c>
      <c r="V188" s="19">
        <v>0</v>
      </c>
      <c r="W188" s="19">
        <v>21085.05</v>
      </c>
      <c r="X188" s="19">
        <v>60243</v>
      </c>
      <c r="Y188" s="19">
        <v>0</v>
      </c>
      <c r="Z188" s="19">
        <v>21085.049999999996</v>
      </c>
      <c r="AA188" s="20">
        <f t="shared" si="28"/>
        <v>0</v>
      </c>
      <c r="AB188" s="20">
        <f t="shared" si="29"/>
        <v>0</v>
      </c>
      <c r="AC188" s="21">
        <f t="shared" si="30"/>
        <v>0</v>
      </c>
    </row>
    <row r="189" spans="1:29" ht="30" hidden="1" outlineLevel="4" x14ac:dyDescent="0.25">
      <c r="A189" s="15" t="s">
        <v>258</v>
      </c>
      <c r="B189" s="16" t="s">
        <v>259</v>
      </c>
      <c r="C189" s="16" t="s">
        <v>98</v>
      </c>
      <c r="D189" s="16" t="s">
        <v>111</v>
      </c>
      <c r="E189" s="16"/>
      <c r="F189" s="16" t="s">
        <v>40</v>
      </c>
      <c r="G189" s="16">
        <v>1120</v>
      </c>
      <c r="H189" s="16">
        <v>3480</v>
      </c>
      <c r="I189" s="17" t="s">
        <v>112</v>
      </c>
      <c r="J189" s="18">
        <v>318140</v>
      </c>
      <c r="K189" s="19">
        <v>318140</v>
      </c>
      <c r="L189" s="19">
        <v>0</v>
      </c>
      <c r="M189" s="19">
        <v>0</v>
      </c>
      <c r="N189" s="19">
        <v>0</v>
      </c>
      <c r="O189" s="19">
        <v>0</v>
      </c>
      <c r="P189" s="19">
        <v>-206791</v>
      </c>
      <c r="Q189" s="19">
        <v>111349</v>
      </c>
      <c r="R189" s="19">
        <v>0</v>
      </c>
      <c r="S189" s="19">
        <v>0</v>
      </c>
      <c r="T189" s="19">
        <v>0</v>
      </c>
      <c r="U189" s="19">
        <v>0</v>
      </c>
      <c r="V189" s="19">
        <v>0</v>
      </c>
      <c r="W189" s="19">
        <v>111349</v>
      </c>
      <c r="X189" s="19">
        <v>318140</v>
      </c>
      <c r="Y189" s="19">
        <v>0</v>
      </c>
      <c r="Z189" s="19">
        <v>111349</v>
      </c>
      <c r="AA189" s="20">
        <f t="shared" ref="AA189:AA216" si="35">U189/Q189</f>
        <v>0</v>
      </c>
      <c r="AB189" s="20">
        <f t="shared" ref="AB189:AB216" si="36">(R189+S189+T189)/Q189</f>
        <v>0</v>
      </c>
      <c r="AC189" s="21">
        <f t="shared" ref="AC189:AC216" si="37">AA189+AB189</f>
        <v>0</v>
      </c>
    </row>
    <row r="190" spans="1:29" hidden="1" outlineLevel="4" x14ac:dyDescent="0.25">
      <c r="A190" s="15" t="s">
        <v>258</v>
      </c>
      <c r="B190" s="16" t="s">
        <v>259</v>
      </c>
      <c r="C190" s="16" t="s">
        <v>98</v>
      </c>
      <c r="D190" s="16" t="s">
        <v>113</v>
      </c>
      <c r="E190" s="16"/>
      <c r="F190" s="16" t="s">
        <v>40</v>
      </c>
      <c r="G190" s="16">
        <v>1120</v>
      </c>
      <c r="H190" s="16">
        <v>3480</v>
      </c>
      <c r="I190" s="17" t="s">
        <v>114</v>
      </c>
      <c r="J190" s="18">
        <v>66860</v>
      </c>
      <c r="K190" s="19">
        <v>66860</v>
      </c>
      <c r="L190" s="19">
        <v>0</v>
      </c>
      <c r="M190" s="19">
        <v>0</v>
      </c>
      <c r="N190" s="19">
        <v>0</v>
      </c>
      <c r="O190" s="19">
        <v>0</v>
      </c>
      <c r="P190" s="19">
        <v>-33430</v>
      </c>
      <c r="Q190" s="19">
        <v>33430</v>
      </c>
      <c r="R190" s="19">
        <v>0</v>
      </c>
      <c r="S190" s="19">
        <v>0</v>
      </c>
      <c r="T190" s="19">
        <v>0</v>
      </c>
      <c r="U190" s="19">
        <v>5400</v>
      </c>
      <c r="V190" s="19">
        <v>5400</v>
      </c>
      <c r="W190" s="19">
        <v>28030</v>
      </c>
      <c r="X190" s="19">
        <v>61460</v>
      </c>
      <c r="Y190" s="19">
        <v>0</v>
      </c>
      <c r="Z190" s="19">
        <v>28030</v>
      </c>
      <c r="AA190" s="20">
        <f t="shared" si="35"/>
        <v>0.16153155848040682</v>
      </c>
      <c r="AB190" s="20">
        <f t="shared" si="36"/>
        <v>0</v>
      </c>
      <c r="AC190" s="21">
        <f t="shared" si="37"/>
        <v>0.16153155848040682</v>
      </c>
    </row>
    <row r="191" spans="1:29" ht="30" hidden="1" outlineLevel="4" x14ac:dyDescent="0.25">
      <c r="A191" s="15" t="s">
        <v>258</v>
      </c>
      <c r="B191" s="16" t="s">
        <v>259</v>
      </c>
      <c r="C191" s="16" t="s">
        <v>98</v>
      </c>
      <c r="D191" s="16" t="s">
        <v>264</v>
      </c>
      <c r="E191" s="16"/>
      <c r="F191" s="16" t="s">
        <v>40</v>
      </c>
      <c r="G191" s="16">
        <v>1120</v>
      </c>
      <c r="H191" s="16">
        <v>3480</v>
      </c>
      <c r="I191" s="17" t="s">
        <v>265</v>
      </c>
      <c r="J191" s="18">
        <v>144500</v>
      </c>
      <c r="K191" s="19">
        <v>144500</v>
      </c>
      <c r="L191" s="19">
        <v>0</v>
      </c>
      <c r="M191" s="19">
        <v>0</v>
      </c>
      <c r="N191" s="19">
        <v>0</v>
      </c>
      <c r="O191" s="19">
        <v>0</v>
      </c>
      <c r="P191" s="19">
        <v>-93925</v>
      </c>
      <c r="Q191" s="19">
        <v>50575</v>
      </c>
      <c r="R191" s="19">
        <v>0</v>
      </c>
      <c r="S191" s="19">
        <v>0</v>
      </c>
      <c r="T191" s="19">
        <v>0</v>
      </c>
      <c r="U191" s="19">
        <v>0</v>
      </c>
      <c r="V191" s="19">
        <v>0</v>
      </c>
      <c r="W191" s="19">
        <v>50575</v>
      </c>
      <c r="X191" s="19">
        <v>144500</v>
      </c>
      <c r="Y191" s="19">
        <v>0</v>
      </c>
      <c r="Z191" s="19">
        <v>50575</v>
      </c>
      <c r="AA191" s="20">
        <f t="shared" si="35"/>
        <v>0</v>
      </c>
      <c r="AB191" s="20">
        <f t="shared" si="36"/>
        <v>0</v>
      </c>
      <c r="AC191" s="21">
        <f t="shared" si="37"/>
        <v>0</v>
      </c>
    </row>
    <row r="192" spans="1:29" hidden="1" outlineLevel="3" x14ac:dyDescent="0.25">
      <c r="A192" s="22"/>
      <c r="B192" s="23"/>
      <c r="C192" s="23" t="s">
        <v>115</v>
      </c>
      <c r="D192" s="23"/>
      <c r="E192" s="23"/>
      <c r="F192" s="23"/>
      <c r="G192" s="23"/>
      <c r="H192" s="23"/>
      <c r="I192" s="24"/>
      <c r="J192" s="25">
        <f t="shared" ref="J192:Z192" si="38">SUBTOTAL(9,J185:J191)</f>
        <v>6649743</v>
      </c>
      <c r="K192" s="26">
        <f t="shared" si="38"/>
        <v>6649743</v>
      </c>
      <c r="L192" s="26">
        <f t="shared" si="38"/>
        <v>0</v>
      </c>
      <c r="M192" s="26">
        <f t="shared" si="38"/>
        <v>0</v>
      </c>
      <c r="N192" s="26">
        <f t="shared" si="38"/>
        <v>0</v>
      </c>
      <c r="O192" s="26">
        <f t="shared" si="38"/>
        <v>0</v>
      </c>
      <c r="P192" s="26">
        <f t="shared" si="38"/>
        <v>-2062303.95</v>
      </c>
      <c r="Q192" s="26">
        <f t="shared" si="38"/>
        <v>4587439.05</v>
      </c>
      <c r="R192" s="26">
        <f t="shared" si="38"/>
        <v>0</v>
      </c>
      <c r="S192" s="26">
        <f t="shared" si="38"/>
        <v>0</v>
      </c>
      <c r="T192" s="26">
        <f t="shared" si="38"/>
        <v>0</v>
      </c>
      <c r="U192" s="26">
        <f t="shared" si="38"/>
        <v>16600</v>
      </c>
      <c r="V192" s="26">
        <f t="shared" si="38"/>
        <v>16600</v>
      </c>
      <c r="W192" s="26">
        <f t="shared" si="38"/>
        <v>4404172.38</v>
      </c>
      <c r="X192" s="26">
        <f t="shared" si="38"/>
        <v>6633143</v>
      </c>
      <c r="Y192" s="26">
        <f t="shared" si="38"/>
        <v>0</v>
      </c>
      <c r="Z192" s="26">
        <f t="shared" si="38"/>
        <v>4570839.05</v>
      </c>
      <c r="AA192" s="27">
        <f t="shared" si="35"/>
        <v>3.6185766871387644E-3</v>
      </c>
      <c r="AB192" s="27">
        <f t="shared" si="36"/>
        <v>0</v>
      </c>
      <c r="AC192" s="28">
        <f t="shared" si="37"/>
        <v>3.6185766871387644E-3</v>
      </c>
    </row>
    <row r="193" spans="1:29" hidden="1" outlineLevel="4" x14ac:dyDescent="0.25">
      <c r="A193" s="15" t="s">
        <v>258</v>
      </c>
      <c r="B193" s="16" t="s">
        <v>259</v>
      </c>
      <c r="C193" s="16" t="s">
        <v>116</v>
      </c>
      <c r="D193" s="16" t="s">
        <v>123</v>
      </c>
      <c r="E193" s="16"/>
      <c r="F193" s="16">
        <v>280</v>
      </c>
      <c r="G193" s="16">
        <v>2240</v>
      </c>
      <c r="H193" s="16">
        <v>3480</v>
      </c>
      <c r="I193" s="17" t="s">
        <v>124</v>
      </c>
      <c r="J193" s="18">
        <v>5459000</v>
      </c>
      <c r="K193" s="19">
        <v>5459000</v>
      </c>
      <c r="L193" s="19">
        <v>0</v>
      </c>
      <c r="M193" s="19">
        <v>0</v>
      </c>
      <c r="N193" s="19">
        <v>0</v>
      </c>
      <c r="O193" s="19">
        <v>0</v>
      </c>
      <c r="P193" s="19">
        <v>0</v>
      </c>
      <c r="Q193" s="19">
        <v>5459000</v>
      </c>
      <c r="R193" s="19">
        <v>0</v>
      </c>
      <c r="S193" s="19">
        <v>0</v>
      </c>
      <c r="T193" s="19">
        <v>0</v>
      </c>
      <c r="U193" s="19">
        <v>489997</v>
      </c>
      <c r="V193" s="19">
        <v>489997</v>
      </c>
      <c r="W193" s="19">
        <v>4969003</v>
      </c>
      <c r="X193" s="19">
        <v>4969003</v>
      </c>
      <c r="Y193" s="19">
        <v>0</v>
      </c>
      <c r="Z193" s="19">
        <v>4969003</v>
      </c>
      <c r="AA193" s="20">
        <f t="shared" si="35"/>
        <v>8.9759479758197466E-2</v>
      </c>
      <c r="AB193" s="20">
        <f t="shared" si="36"/>
        <v>0</v>
      </c>
      <c r="AC193" s="21">
        <f t="shared" si="37"/>
        <v>8.9759479758197466E-2</v>
      </c>
    </row>
    <row r="194" spans="1:29" hidden="1" outlineLevel="3" x14ac:dyDescent="0.25">
      <c r="A194" s="22"/>
      <c r="B194" s="23"/>
      <c r="C194" s="23" t="s">
        <v>126</v>
      </c>
      <c r="D194" s="23"/>
      <c r="E194" s="23"/>
      <c r="F194" s="23"/>
      <c r="G194" s="23"/>
      <c r="H194" s="23"/>
      <c r="I194" s="24"/>
      <c r="J194" s="25">
        <f t="shared" ref="J194:Z194" si="39">SUBTOTAL(9,J193:J193)</f>
        <v>5459000</v>
      </c>
      <c r="K194" s="26">
        <f t="shared" si="39"/>
        <v>5459000</v>
      </c>
      <c r="L194" s="26">
        <f t="shared" si="39"/>
        <v>0</v>
      </c>
      <c r="M194" s="26">
        <f t="shared" si="39"/>
        <v>0</v>
      </c>
      <c r="N194" s="26">
        <f t="shared" si="39"/>
        <v>0</v>
      </c>
      <c r="O194" s="26">
        <f t="shared" si="39"/>
        <v>0</v>
      </c>
      <c r="P194" s="26">
        <f t="shared" si="39"/>
        <v>0</v>
      </c>
      <c r="Q194" s="26">
        <f t="shared" si="39"/>
        <v>5459000</v>
      </c>
      <c r="R194" s="26">
        <f t="shared" si="39"/>
        <v>0</v>
      </c>
      <c r="S194" s="26">
        <f t="shared" si="39"/>
        <v>0</v>
      </c>
      <c r="T194" s="26">
        <f t="shared" si="39"/>
        <v>0</v>
      </c>
      <c r="U194" s="26">
        <f t="shared" si="39"/>
        <v>489997</v>
      </c>
      <c r="V194" s="26">
        <f t="shared" si="39"/>
        <v>489997</v>
      </c>
      <c r="W194" s="26">
        <f t="shared" si="39"/>
        <v>4969003</v>
      </c>
      <c r="X194" s="26">
        <f t="shared" si="39"/>
        <v>4969003</v>
      </c>
      <c r="Y194" s="26">
        <f t="shared" si="39"/>
        <v>0</v>
      </c>
      <c r="Z194" s="26">
        <f t="shared" si="39"/>
        <v>4969003</v>
      </c>
      <c r="AA194" s="27">
        <f t="shared" si="35"/>
        <v>8.9759479758197466E-2</v>
      </c>
      <c r="AB194" s="27">
        <f t="shared" si="36"/>
        <v>0</v>
      </c>
      <c r="AC194" s="28">
        <f t="shared" si="37"/>
        <v>8.9759479758197466E-2</v>
      </c>
    </row>
    <row r="195" spans="1:29" ht="120" hidden="1" outlineLevel="4" x14ac:dyDescent="0.25">
      <c r="A195" s="15" t="s">
        <v>258</v>
      </c>
      <c r="B195" s="16" t="s">
        <v>259</v>
      </c>
      <c r="C195" s="16" t="s">
        <v>127</v>
      </c>
      <c r="D195" s="16" t="s">
        <v>128</v>
      </c>
      <c r="E195" s="16" t="s">
        <v>59</v>
      </c>
      <c r="F195" s="16" t="s">
        <v>40</v>
      </c>
      <c r="G195" s="16">
        <v>1310</v>
      </c>
      <c r="H195" s="16">
        <v>3480</v>
      </c>
      <c r="I195" s="17" t="s">
        <v>129</v>
      </c>
      <c r="J195" s="18">
        <v>1355743</v>
      </c>
      <c r="K195" s="19">
        <v>1355743</v>
      </c>
      <c r="L195" s="19">
        <v>0</v>
      </c>
      <c r="M195" s="19">
        <v>0</v>
      </c>
      <c r="N195" s="19">
        <v>-22991</v>
      </c>
      <c r="O195" s="19">
        <v>0</v>
      </c>
      <c r="P195" s="19">
        <v>0</v>
      </c>
      <c r="Q195" s="19">
        <v>1332752</v>
      </c>
      <c r="R195" s="19">
        <v>0</v>
      </c>
      <c r="S195" s="19">
        <v>517081.8</v>
      </c>
      <c r="T195" s="19">
        <v>0</v>
      </c>
      <c r="U195" s="19">
        <v>815670.2</v>
      </c>
      <c r="V195" s="19">
        <v>815670.2</v>
      </c>
      <c r="W195" s="19">
        <v>0</v>
      </c>
      <c r="X195" s="19">
        <v>22991</v>
      </c>
      <c r="Y195" s="19">
        <v>0</v>
      </c>
      <c r="Z195" s="19">
        <v>0</v>
      </c>
      <c r="AA195" s="20">
        <f t="shared" si="35"/>
        <v>0.61201949049785698</v>
      </c>
      <c r="AB195" s="20">
        <f t="shared" si="36"/>
        <v>0.38798050950214291</v>
      </c>
      <c r="AC195" s="21">
        <f t="shared" si="37"/>
        <v>0.99999999999999989</v>
      </c>
    </row>
    <row r="196" spans="1:29" ht="120" hidden="1" outlineLevel="4" x14ac:dyDescent="0.25">
      <c r="A196" s="15" t="s">
        <v>258</v>
      </c>
      <c r="B196" s="16" t="s">
        <v>259</v>
      </c>
      <c r="C196" s="16" t="s">
        <v>127</v>
      </c>
      <c r="D196" s="16" t="s">
        <v>128</v>
      </c>
      <c r="E196" s="16" t="s">
        <v>130</v>
      </c>
      <c r="F196" s="16" t="s">
        <v>40</v>
      </c>
      <c r="G196" s="16">
        <v>1310</v>
      </c>
      <c r="H196" s="16">
        <v>3480</v>
      </c>
      <c r="I196" s="17" t="s">
        <v>131</v>
      </c>
      <c r="J196" s="18">
        <v>778760</v>
      </c>
      <c r="K196" s="19">
        <v>778760</v>
      </c>
      <c r="L196" s="19">
        <v>0</v>
      </c>
      <c r="M196" s="19">
        <v>0</v>
      </c>
      <c r="N196" s="19">
        <v>-12936</v>
      </c>
      <c r="O196" s="19">
        <v>0</v>
      </c>
      <c r="P196" s="19">
        <v>0</v>
      </c>
      <c r="Q196" s="19">
        <v>765824</v>
      </c>
      <c r="R196" s="19">
        <v>0</v>
      </c>
      <c r="S196" s="19">
        <v>267296.57</v>
      </c>
      <c r="T196" s="19">
        <v>0</v>
      </c>
      <c r="U196" s="19">
        <v>498527.43</v>
      </c>
      <c r="V196" s="19">
        <v>498527.43</v>
      </c>
      <c r="W196" s="19">
        <v>0</v>
      </c>
      <c r="X196" s="19">
        <v>12936</v>
      </c>
      <c r="Y196" s="19">
        <v>0</v>
      </c>
      <c r="Z196" s="19">
        <v>0</v>
      </c>
      <c r="AA196" s="20">
        <f t="shared" si="35"/>
        <v>0.65096866904145079</v>
      </c>
      <c r="AB196" s="20">
        <f t="shared" si="36"/>
        <v>0.34903133095854921</v>
      </c>
      <c r="AC196" s="21">
        <f t="shared" si="37"/>
        <v>1</v>
      </c>
    </row>
    <row r="197" spans="1:29" ht="75" hidden="1" outlineLevel="4" x14ac:dyDescent="0.25">
      <c r="A197" s="15" t="s">
        <v>258</v>
      </c>
      <c r="B197" s="16" t="s">
        <v>259</v>
      </c>
      <c r="C197" s="16" t="s">
        <v>127</v>
      </c>
      <c r="D197" s="16" t="s">
        <v>128</v>
      </c>
      <c r="E197" s="16" t="s">
        <v>132</v>
      </c>
      <c r="F197" s="16" t="s">
        <v>40</v>
      </c>
      <c r="G197" s="16">
        <v>1310</v>
      </c>
      <c r="H197" s="16">
        <v>3480</v>
      </c>
      <c r="I197" s="17" t="s">
        <v>133</v>
      </c>
      <c r="J197" s="18">
        <v>3018520</v>
      </c>
      <c r="K197" s="19">
        <v>3018520</v>
      </c>
      <c r="L197" s="19">
        <v>0</v>
      </c>
      <c r="M197" s="19">
        <v>0</v>
      </c>
      <c r="N197" s="19">
        <v>-49970</v>
      </c>
      <c r="O197" s="19">
        <v>0</v>
      </c>
      <c r="P197" s="19">
        <v>0</v>
      </c>
      <c r="Q197" s="19">
        <v>2968550</v>
      </c>
      <c r="R197" s="19">
        <v>0</v>
      </c>
      <c r="S197" s="19">
        <v>1460477.5</v>
      </c>
      <c r="T197" s="19">
        <v>0</v>
      </c>
      <c r="U197" s="19">
        <v>1508072.5</v>
      </c>
      <c r="V197" s="19">
        <v>1508072.5</v>
      </c>
      <c r="W197" s="19">
        <v>0</v>
      </c>
      <c r="X197" s="19">
        <v>49970</v>
      </c>
      <c r="Y197" s="19">
        <v>0</v>
      </c>
      <c r="Z197" s="19">
        <v>0</v>
      </c>
      <c r="AA197" s="20">
        <f t="shared" si="35"/>
        <v>0.5080165400616462</v>
      </c>
      <c r="AB197" s="20">
        <f t="shared" si="36"/>
        <v>0.49198345993835374</v>
      </c>
      <c r="AC197" s="21">
        <f t="shared" si="37"/>
        <v>1</v>
      </c>
    </row>
    <row r="198" spans="1:29" ht="45" hidden="1" outlineLevel="4" x14ac:dyDescent="0.25">
      <c r="A198" s="15" t="s">
        <v>258</v>
      </c>
      <c r="B198" s="16" t="s">
        <v>259</v>
      </c>
      <c r="C198" s="16" t="s">
        <v>127</v>
      </c>
      <c r="D198" s="16" t="s">
        <v>162</v>
      </c>
      <c r="E198" s="16"/>
      <c r="F198" s="16" t="s">
        <v>40</v>
      </c>
      <c r="G198" s="16">
        <v>1320</v>
      </c>
      <c r="H198" s="16">
        <v>3480</v>
      </c>
      <c r="I198" s="17" t="s">
        <v>163</v>
      </c>
      <c r="J198" s="18">
        <v>1580524</v>
      </c>
      <c r="K198" s="19">
        <v>1580524</v>
      </c>
      <c r="L198" s="19">
        <v>0</v>
      </c>
      <c r="M198" s="19">
        <v>0</v>
      </c>
      <c r="N198" s="19">
        <v>0</v>
      </c>
      <c r="O198" s="19">
        <v>0</v>
      </c>
      <c r="P198" s="19">
        <v>0</v>
      </c>
      <c r="Q198" s="19">
        <v>1580524</v>
      </c>
      <c r="R198" s="19">
        <v>0</v>
      </c>
      <c r="S198" s="19">
        <v>0</v>
      </c>
      <c r="T198" s="19">
        <v>0</v>
      </c>
      <c r="U198" s="19">
        <v>162658.57999999999</v>
      </c>
      <c r="V198" s="19">
        <v>162658.57999999999</v>
      </c>
      <c r="W198" s="19">
        <v>1417865.42</v>
      </c>
      <c r="X198" s="19">
        <v>1417865.42</v>
      </c>
      <c r="Y198" s="19">
        <v>0</v>
      </c>
      <c r="Z198" s="19">
        <v>1417865.42</v>
      </c>
      <c r="AA198" s="20">
        <f t="shared" si="35"/>
        <v>0.10291433727042423</v>
      </c>
      <c r="AB198" s="20">
        <f t="shared" si="36"/>
        <v>0</v>
      </c>
      <c r="AC198" s="21">
        <f t="shared" si="37"/>
        <v>0.10291433727042423</v>
      </c>
    </row>
    <row r="199" spans="1:29" hidden="1" outlineLevel="3" x14ac:dyDescent="0.25">
      <c r="A199" s="22"/>
      <c r="B199" s="23"/>
      <c r="C199" s="23" t="s">
        <v>183</v>
      </c>
      <c r="D199" s="23"/>
      <c r="E199" s="23"/>
      <c r="F199" s="23"/>
      <c r="G199" s="23"/>
      <c r="H199" s="23"/>
      <c r="I199" s="24"/>
      <c r="J199" s="25">
        <f t="shared" ref="J199:Z199" si="40">SUBTOTAL(9,J195:J198)</f>
        <v>6733547</v>
      </c>
      <c r="K199" s="26">
        <f t="shared" si="40"/>
        <v>6733547</v>
      </c>
      <c r="L199" s="26">
        <f t="shared" si="40"/>
        <v>0</v>
      </c>
      <c r="M199" s="26">
        <f t="shared" si="40"/>
        <v>0</v>
      </c>
      <c r="N199" s="26">
        <f t="shared" si="40"/>
        <v>-85897</v>
      </c>
      <c r="O199" s="26">
        <f t="shared" si="40"/>
        <v>0</v>
      </c>
      <c r="P199" s="26">
        <f t="shared" si="40"/>
        <v>0</v>
      </c>
      <c r="Q199" s="26">
        <f t="shared" si="40"/>
        <v>6647650</v>
      </c>
      <c r="R199" s="26">
        <f t="shared" si="40"/>
        <v>0</v>
      </c>
      <c r="S199" s="26">
        <f t="shared" si="40"/>
        <v>2244855.87</v>
      </c>
      <c r="T199" s="26">
        <f t="shared" si="40"/>
        <v>0</v>
      </c>
      <c r="U199" s="26">
        <f t="shared" si="40"/>
        <v>2984928.71</v>
      </c>
      <c r="V199" s="26">
        <f t="shared" si="40"/>
        <v>2984928.71</v>
      </c>
      <c r="W199" s="26">
        <f t="shared" si="40"/>
        <v>1417865.42</v>
      </c>
      <c r="X199" s="26">
        <f t="shared" si="40"/>
        <v>1503762.42</v>
      </c>
      <c r="Y199" s="26">
        <f t="shared" si="40"/>
        <v>0</v>
      </c>
      <c r="Z199" s="26">
        <f t="shared" si="40"/>
        <v>1417865.42</v>
      </c>
      <c r="AA199" s="27">
        <f t="shared" si="35"/>
        <v>0.44902013643919281</v>
      </c>
      <c r="AB199" s="27">
        <f t="shared" si="36"/>
        <v>0.33769164591998679</v>
      </c>
      <c r="AC199" s="28">
        <f t="shared" si="37"/>
        <v>0.7867117823591796</v>
      </c>
    </row>
    <row r="200" spans="1:29" outlineLevel="2" collapsed="1" x14ac:dyDescent="0.25">
      <c r="A200" s="22"/>
      <c r="B200" s="23" t="s">
        <v>266</v>
      </c>
      <c r="C200" s="23"/>
      <c r="D200" s="23"/>
      <c r="E200" s="23"/>
      <c r="F200" s="23"/>
      <c r="G200" s="23"/>
      <c r="H200" s="23"/>
      <c r="I200" s="24"/>
      <c r="J200" s="25">
        <f t="shared" ref="J200:Z200" si="41">SUBTOTAL(9,J161:J198)</f>
        <v>543601299</v>
      </c>
      <c r="K200" s="26">
        <f t="shared" si="41"/>
        <v>543601299</v>
      </c>
      <c r="L200" s="26">
        <f t="shared" si="41"/>
        <v>0</v>
      </c>
      <c r="M200" s="26">
        <f t="shared" si="41"/>
        <v>0</v>
      </c>
      <c r="N200" s="26">
        <f t="shared" si="41"/>
        <v>-6753626</v>
      </c>
      <c r="O200" s="26">
        <f t="shared" si="41"/>
        <v>0</v>
      </c>
      <c r="P200" s="26">
        <f t="shared" si="41"/>
        <v>-26448417.129999999</v>
      </c>
      <c r="Q200" s="26">
        <f t="shared" si="41"/>
        <v>510399255.87</v>
      </c>
      <c r="R200" s="26">
        <f t="shared" si="41"/>
        <v>0</v>
      </c>
      <c r="S200" s="26">
        <f t="shared" si="41"/>
        <v>26091684.98</v>
      </c>
      <c r="T200" s="26">
        <f t="shared" si="41"/>
        <v>0</v>
      </c>
      <c r="U200" s="26">
        <f t="shared" si="41"/>
        <v>343702697.9799999</v>
      </c>
      <c r="V200" s="26">
        <f t="shared" si="41"/>
        <v>343702697.9799999</v>
      </c>
      <c r="W200" s="26">
        <f t="shared" si="41"/>
        <v>140211539.57999995</v>
      </c>
      <c r="X200" s="26">
        <f t="shared" si="41"/>
        <v>173806916.03999996</v>
      </c>
      <c r="Y200" s="26">
        <f t="shared" si="41"/>
        <v>0</v>
      </c>
      <c r="Z200" s="26">
        <f t="shared" si="41"/>
        <v>140604872.90999997</v>
      </c>
      <c r="AA200" s="27">
        <f t="shared" si="35"/>
        <v>0.67339968471180889</v>
      </c>
      <c r="AB200" s="27">
        <f t="shared" si="36"/>
        <v>5.1120146982827144E-2</v>
      </c>
      <c r="AC200" s="28">
        <f t="shared" si="37"/>
        <v>0.72451983169463607</v>
      </c>
    </row>
    <row r="201" spans="1:29" hidden="1" outlineLevel="4" x14ac:dyDescent="0.25">
      <c r="A201" s="15" t="s">
        <v>258</v>
      </c>
      <c r="B201" s="16" t="s">
        <v>267</v>
      </c>
      <c r="C201" s="16" t="s">
        <v>38</v>
      </c>
      <c r="D201" s="16" t="s">
        <v>39</v>
      </c>
      <c r="E201" s="16"/>
      <c r="F201" s="16" t="s">
        <v>40</v>
      </c>
      <c r="G201" s="16">
        <v>1111</v>
      </c>
      <c r="H201" s="16">
        <v>3480</v>
      </c>
      <c r="I201" s="17" t="s">
        <v>41</v>
      </c>
      <c r="J201" s="18">
        <v>2406046062</v>
      </c>
      <c r="K201" s="19">
        <v>2412698439</v>
      </c>
      <c r="L201" s="19">
        <v>0</v>
      </c>
      <c r="M201" s="19">
        <v>0</v>
      </c>
      <c r="N201" s="19">
        <v>-30421664</v>
      </c>
      <c r="O201" s="19">
        <v>0</v>
      </c>
      <c r="P201" s="19">
        <v>-8127256</v>
      </c>
      <c r="Q201" s="19">
        <v>2374149519</v>
      </c>
      <c r="R201" s="19">
        <v>0</v>
      </c>
      <c r="S201" s="19">
        <v>2063608.33</v>
      </c>
      <c r="T201" s="19">
        <v>0</v>
      </c>
      <c r="U201" s="19">
        <v>1872332504.74</v>
      </c>
      <c r="V201" s="19">
        <v>1872332504.74</v>
      </c>
      <c r="W201" s="19">
        <v>499753405.93000001</v>
      </c>
      <c r="X201" s="19">
        <v>538302325.92999995</v>
      </c>
      <c r="Y201" s="19">
        <v>0</v>
      </c>
      <c r="Z201" s="19">
        <v>499753405.93000007</v>
      </c>
      <c r="AA201" s="20">
        <f t="shared" si="35"/>
        <v>0.78863293560745618</v>
      </c>
      <c r="AB201" s="20">
        <f t="shared" si="36"/>
        <v>8.6919897566906362E-4</v>
      </c>
      <c r="AC201" s="21">
        <f t="shared" si="37"/>
        <v>0.78950213458312524</v>
      </c>
    </row>
    <row r="202" spans="1:29" hidden="1" outlineLevel="4" x14ac:dyDescent="0.25">
      <c r="A202" s="15" t="s">
        <v>258</v>
      </c>
      <c r="B202" s="16" t="s">
        <v>267</v>
      </c>
      <c r="C202" s="16" t="s">
        <v>38</v>
      </c>
      <c r="D202" s="16" t="s">
        <v>42</v>
      </c>
      <c r="E202" s="16"/>
      <c r="F202" s="16" t="s">
        <v>40</v>
      </c>
      <c r="G202" s="16">
        <v>1111</v>
      </c>
      <c r="H202" s="16">
        <v>3480</v>
      </c>
      <c r="I202" s="17" t="s">
        <v>43</v>
      </c>
      <c r="J202" s="18">
        <v>2149874</v>
      </c>
      <c r="K202" s="19">
        <v>2226207</v>
      </c>
      <c r="L202" s="19">
        <v>0</v>
      </c>
      <c r="M202" s="19">
        <v>0</v>
      </c>
      <c r="N202" s="19">
        <v>0</v>
      </c>
      <c r="O202" s="19">
        <v>0</v>
      </c>
      <c r="P202" s="19">
        <v>0</v>
      </c>
      <c r="Q202" s="19">
        <v>2226207</v>
      </c>
      <c r="R202" s="19">
        <v>0</v>
      </c>
      <c r="S202" s="19">
        <v>0</v>
      </c>
      <c r="T202" s="19">
        <v>0</v>
      </c>
      <c r="U202" s="19">
        <v>0</v>
      </c>
      <c r="V202" s="19">
        <v>0</v>
      </c>
      <c r="W202" s="19">
        <v>2226207</v>
      </c>
      <c r="X202" s="19">
        <v>2226207</v>
      </c>
      <c r="Y202" s="19">
        <v>0</v>
      </c>
      <c r="Z202" s="19">
        <v>2226207</v>
      </c>
      <c r="AA202" s="20">
        <f t="shared" si="35"/>
        <v>0</v>
      </c>
      <c r="AB202" s="20">
        <f t="shared" si="36"/>
        <v>0</v>
      </c>
      <c r="AC202" s="21">
        <f t="shared" si="37"/>
        <v>0</v>
      </c>
    </row>
    <row r="203" spans="1:29" hidden="1" outlineLevel="4" x14ac:dyDescent="0.25">
      <c r="A203" s="15" t="s">
        <v>258</v>
      </c>
      <c r="B203" s="16" t="s">
        <v>267</v>
      </c>
      <c r="C203" s="16" t="s">
        <v>38</v>
      </c>
      <c r="D203" s="16" t="s">
        <v>44</v>
      </c>
      <c r="E203" s="16"/>
      <c r="F203" s="16" t="s">
        <v>40</v>
      </c>
      <c r="G203" s="16">
        <v>1111</v>
      </c>
      <c r="H203" s="16">
        <v>3480</v>
      </c>
      <c r="I203" s="17" t="s">
        <v>45</v>
      </c>
      <c r="J203" s="18">
        <v>15623286</v>
      </c>
      <c r="K203" s="19">
        <v>15623286</v>
      </c>
      <c r="L203" s="19">
        <v>0</v>
      </c>
      <c r="M203" s="19">
        <v>0</v>
      </c>
      <c r="N203" s="19">
        <v>0</v>
      </c>
      <c r="O203" s="19">
        <v>0</v>
      </c>
      <c r="P203" s="19">
        <v>0</v>
      </c>
      <c r="Q203" s="19">
        <v>15623286</v>
      </c>
      <c r="R203" s="19">
        <v>0</v>
      </c>
      <c r="S203" s="19">
        <v>0</v>
      </c>
      <c r="T203" s="19">
        <v>0</v>
      </c>
      <c r="U203" s="19">
        <v>4369413.49</v>
      </c>
      <c r="V203" s="19">
        <v>4369413.49</v>
      </c>
      <c r="W203" s="19">
        <v>11253872.51</v>
      </c>
      <c r="X203" s="19">
        <v>11253872.51</v>
      </c>
      <c r="Y203" s="19">
        <v>0</v>
      </c>
      <c r="Z203" s="19">
        <v>11253872.51</v>
      </c>
      <c r="AA203" s="20">
        <f t="shared" si="35"/>
        <v>0.27967314238502711</v>
      </c>
      <c r="AB203" s="20">
        <f t="shared" si="36"/>
        <v>0</v>
      </c>
      <c r="AC203" s="21">
        <f t="shared" si="37"/>
        <v>0.27967314238502711</v>
      </c>
    </row>
    <row r="204" spans="1:29" hidden="1" outlineLevel="4" x14ac:dyDescent="0.25">
      <c r="A204" s="15" t="s">
        <v>258</v>
      </c>
      <c r="B204" s="16" t="s">
        <v>267</v>
      </c>
      <c r="C204" s="16" t="s">
        <v>38</v>
      </c>
      <c r="D204" s="16" t="s">
        <v>48</v>
      </c>
      <c r="E204" s="16"/>
      <c r="F204" s="16" t="s">
        <v>40</v>
      </c>
      <c r="G204" s="16">
        <v>1111</v>
      </c>
      <c r="H204" s="16">
        <v>3480</v>
      </c>
      <c r="I204" s="17" t="s">
        <v>49</v>
      </c>
      <c r="J204" s="18">
        <v>955012076</v>
      </c>
      <c r="K204" s="19">
        <v>966420063</v>
      </c>
      <c r="L204" s="19">
        <v>0</v>
      </c>
      <c r="M204" s="19">
        <v>0</v>
      </c>
      <c r="N204" s="19">
        <v>0</v>
      </c>
      <c r="O204" s="19">
        <v>0</v>
      </c>
      <c r="P204" s="19">
        <v>0</v>
      </c>
      <c r="Q204" s="19">
        <v>966420063</v>
      </c>
      <c r="R204" s="19">
        <v>0</v>
      </c>
      <c r="S204" s="19">
        <v>817612.56</v>
      </c>
      <c r="T204" s="19">
        <v>0</v>
      </c>
      <c r="U204" s="19">
        <v>749703798.76999998</v>
      </c>
      <c r="V204" s="19">
        <v>749703798.76999998</v>
      </c>
      <c r="W204" s="19">
        <v>215898651.66999999</v>
      </c>
      <c r="X204" s="19">
        <v>215898651.66999999</v>
      </c>
      <c r="Y204" s="19">
        <v>0</v>
      </c>
      <c r="Z204" s="19">
        <v>215898651.67000008</v>
      </c>
      <c r="AA204" s="20">
        <f t="shared" si="35"/>
        <v>0.77575355424921466</v>
      </c>
      <c r="AB204" s="20">
        <f t="shared" si="36"/>
        <v>8.460219228706141E-4</v>
      </c>
      <c r="AC204" s="21">
        <f t="shared" si="37"/>
        <v>0.7765995761720853</v>
      </c>
    </row>
    <row r="205" spans="1:29" ht="30" hidden="1" outlineLevel="4" x14ac:dyDescent="0.25">
      <c r="A205" s="15" t="s">
        <v>258</v>
      </c>
      <c r="B205" s="16" t="s">
        <v>267</v>
      </c>
      <c r="C205" s="16" t="s">
        <v>38</v>
      </c>
      <c r="D205" s="16" t="s">
        <v>50</v>
      </c>
      <c r="E205" s="16"/>
      <c r="F205" s="16" t="s">
        <v>40</v>
      </c>
      <c r="G205" s="16">
        <v>1111</v>
      </c>
      <c r="H205" s="16">
        <v>3480</v>
      </c>
      <c r="I205" s="17" t="s">
        <v>51</v>
      </c>
      <c r="J205" s="18">
        <v>1299215087</v>
      </c>
      <c r="K205" s="19">
        <v>1275636273</v>
      </c>
      <c r="L205" s="19">
        <v>0</v>
      </c>
      <c r="M205" s="19">
        <v>0</v>
      </c>
      <c r="N205" s="19">
        <v>0</v>
      </c>
      <c r="O205" s="19">
        <v>0</v>
      </c>
      <c r="P205" s="19">
        <v>0</v>
      </c>
      <c r="Q205" s="19">
        <v>1275636273</v>
      </c>
      <c r="R205" s="19">
        <v>0</v>
      </c>
      <c r="S205" s="19">
        <v>1134984.58</v>
      </c>
      <c r="T205" s="19">
        <v>0</v>
      </c>
      <c r="U205" s="19">
        <v>952480562.77999997</v>
      </c>
      <c r="V205" s="19">
        <v>952480562.77999997</v>
      </c>
      <c r="W205" s="19">
        <v>322020725.63999999</v>
      </c>
      <c r="X205" s="19">
        <v>322020725.63999999</v>
      </c>
      <c r="Y205" s="19">
        <v>0</v>
      </c>
      <c r="Z205" s="19">
        <v>322020725.6400001</v>
      </c>
      <c r="AA205" s="20">
        <f t="shared" si="35"/>
        <v>0.74667096173111092</v>
      </c>
      <c r="AB205" s="20">
        <f t="shared" si="36"/>
        <v>8.8973997057231692E-4</v>
      </c>
      <c r="AC205" s="21">
        <f t="shared" si="37"/>
        <v>0.74756070170168321</v>
      </c>
    </row>
    <row r="206" spans="1:29" hidden="1" outlineLevel="4" x14ac:dyDescent="0.25">
      <c r="A206" s="15" t="s">
        <v>258</v>
      </c>
      <c r="B206" s="16" t="s">
        <v>267</v>
      </c>
      <c r="C206" s="16" t="s">
        <v>38</v>
      </c>
      <c r="D206" s="16" t="s">
        <v>52</v>
      </c>
      <c r="E206" s="16"/>
      <c r="F206" s="16">
        <v>280</v>
      </c>
      <c r="G206" s="16">
        <v>1111</v>
      </c>
      <c r="H206" s="16">
        <v>3480</v>
      </c>
      <c r="I206" s="17" t="s">
        <v>53</v>
      </c>
      <c r="J206" s="18">
        <v>488305337</v>
      </c>
      <c r="K206" s="19">
        <v>490708495</v>
      </c>
      <c r="L206" s="19">
        <v>0</v>
      </c>
      <c r="M206" s="19">
        <v>0</v>
      </c>
      <c r="N206" s="19">
        <v>-2534125</v>
      </c>
      <c r="O206" s="19">
        <v>0</v>
      </c>
      <c r="P206" s="19">
        <v>0</v>
      </c>
      <c r="Q206" s="19">
        <v>488174370</v>
      </c>
      <c r="R206" s="19">
        <v>0</v>
      </c>
      <c r="S206" s="19">
        <v>0</v>
      </c>
      <c r="T206" s="19">
        <v>0</v>
      </c>
      <c r="U206" s="19">
        <v>3299843.49</v>
      </c>
      <c r="V206" s="19">
        <v>3299843.49</v>
      </c>
      <c r="W206" s="19">
        <v>484874526.50999999</v>
      </c>
      <c r="X206" s="19">
        <v>487408651.50999999</v>
      </c>
      <c r="Y206" s="19">
        <v>0</v>
      </c>
      <c r="Z206" s="19">
        <v>484874526.50999999</v>
      </c>
      <c r="AA206" s="20">
        <f t="shared" si="35"/>
        <v>6.7595590690269136E-3</v>
      </c>
      <c r="AB206" s="20">
        <f t="shared" si="36"/>
        <v>0</v>
      </c>
      <c r="AC206" s="21">
        <f t="shared" si="37"/>
        <v>6.7595590690269136E-3</v>
      </c>
    </row>
    <row r="207" spans="1:29" hidden="1" outlineLevel="4" x14ac:dyDescent="0.25">
      <c r="A207" s="15" t="s">
        <v>258</v>
      </c>
      <c r="B207" s="16" t="s">
        <v>267</v>
      </c>
      <c r="C207" s="16" t="s">
        <v>38</v>
      </c>
      <c r="D207" s="16" t="s">
        <v>54</v>
      </c>
      <c r="E207" s="16"/>
      <c r="F207" s="16" t="s">
        <v>40</v>
      </c>
      <c r="G207" s="16">
        <v>1111</v>
      </c>
      <c r="H207" s="16">
        <v>3480</v>
      </c>
      <c r="I207" s="17" t="s">
        <v>55</v>
      </c>
      <c r="J207" s="18">
        <v>470181302</v>
      </c>
      <c r="K207" s="19">
        <v>451103296</v>
      </c>
      <c r="L207" s="19">
        <v>0</v>
      </c>
      <c r="M207" s="19">
        <v>0</v>
      </c>
      <c r="N207" s="19">
        <v>0</v>
      </c>
      <c r="O207" s="19">
        <v>0</v>
      </c>
      <c r="P207" s="19">
        <v>0</v>
      </c>
      <c r="Q207" s="19">
        <v>451103296</v>
      </c>
      <c r="R207" s="19">
        <v>0</v>
      </c>
      <c r="S207" s="19">
        <v>30483004.870000001</v>
      </c>
      <c r="T207" s="19">
        <v>0</v>
      </c>
      <c r="U207" s="19">
        <v>408352968.48000002</v>
      </c>
      <c r="V207" s="19">
        <v>408352968.48000002</v>
      </c>
      <c r="W207" s="19">
        <v>12267322.65</v>
      </c>
      <c r="X207" s="19">
        <v>12267322.65</v>
      </c>
      <c r="Y207" s="19">
        <v>0</v>
      </c>
      <c r="Z207" s="19">
        <v>12267322.649999976</v>
      </c>
      <c r="AA207" s="20">
        <f t="shared" si="35"/>
        <v>0.90523162233778054</v>
      </c>
      <c r="AB207" s="20">
        <f t="shared" si="36"/>
        <v>6.7574334172011905E-2</v>
      </c>
      <c r="AC207" s="21">
        <f t="shared" si="37"/>
        <v>0.9728059565097924</v>
      </c>
    </row>
    <row r="208" spans="1:29" hidden="1" outlineLevel="4" x14ac:dyDescent="0.25">
      <c r="A208" s="15" t="s">
        <v>258</v>
      </c>
      <c r="B208" s="16" t="s">
        <v>267</v>
      </c>
      <c r="C208" s="16" t="s">
        <v>38</v>
      </c>
      <c r="D208" s="16" t="s">
        <v>56</v>
      </c>
      <c r="E208" s="16"/>
      <c r="F208" s="16" t="s">
        <v>40</v>
      </c>
      <c r="G208" s="16">
        <v>1111</v>
      </c>
      <c r="H208" s="16">
        <v>3480</v>
      </c>
      <c r="I208" s="17" t="s">
        <v>57</v>
      </c>
      <c r="J208" s="18">
        <v>632430954</v>
      </c>
      <c r="K208" s="19">
        <v>668438320</v>
      </c>
      <c r="L208" s="19">
        <v>0</v>
      </c>
      <c r="M208" s="19">
        <v>0</v>
      </c>
      <c r="N208" s="19">
        <v>0</v>
      </c>
      <c r="O208" s="19">
        <v>0</v>
      </c>
      <c r="P208" s="19">
        <v>-4719016</v>
      </c>
      <c r="Q208" s="19">
        <v>663719304</v>
      </c>
      <c r="R208" s="19">
        <v>0</v>
      </c>
      <c r="S208" s="19">
        <v>479210.01</v>
      </c>
      <c r="T208" s="19">
        <v>0</v>
      </c>
      <c r="U208" s="19">
        <v>503832586.11000001</v>
      </c>
      <c r="V208" s="19">
        <v>503832586.11000001</v>
      </c>
      <c r="W208" s="19">
        <v>159407507.88</v>
      </c>
      <c r="X208" s="19">
        <v>164126523.88</v>
      </c>
      <c r="Y208" s="19">
        <v>0</v>
      </c>
      <c r="Z208" s="19">
        <v>159407507.88</v>
      </c>
      <c r="AA208" s="20">
        <f t="shared" si="35"/>
        <v>0.75910491539658465</v>
      </c>
      <c r="AB208" s="20">
        <f t="shared" si="36"/>
        <v>7.220070398916709E-4</v>
      </c>
      <c r="AC208" s="21">
        <f t="shared" si="37"/>
        <v>0.75982692243647632</v>
      </c>
    </row>
    <row r="209" spans="1:29" ht="120" hidden="1" outlineLevel="4" x14ac:dyDescent="0.25">
      <c r="A209" s="15" t="s">
        <v>258</v>
      </c>
      <c r="B209" s="16" t="s">
        <v>267</v>
      </c>
      <c r="C209" s="16" t="s">
        <v>38</v>
      </c>
      <c r="D209" s="16" t="s">
        <v>58</v>
      </c>
      <c r="E209" s="16" t="s">
        <v>59</v>
      </c>
      <c r="F209" s="16" t="s">
        <v>40</v>
      </c>
      <c r="G209" s="16">
        <v>1112</v>
      </c>
      <c r="H209" s="16">
        <v>3480</v>
      </c>
      <c r="I209" s="17" t="s">
        <v>60</v>
      </c>
      <c r="J209" s="18">
        <v>540865175</v>
      </c>
      <c r="K209" s="19">
        <v>542440229</v>
      </c>
      <c r="L209" s="19">
        <v>0</v>
      </c>
      <c r="M209" s="19">
        <v>0</v>
      </c>
      <c r="N209" s="19">
        <v>-2814004</v>
      </c>
      <c r="O209" s="19">
        <v>0</v>
      </c>
      <c r="P209" s="19">
        <v>-2577313</v>
      </c>
      <c r="Q209" s="19">
        <v>537048912</v>
      </c>
      <c r="R209" s="19">
        <v>0</v>
      </c>
      <c r="S209" s="19">
        <v>115630988</v>
      </c>
      <c r="T209" s="19">
        <v>0</v>
      </c>
      <c r="U209" s="19">
        <v>421417924</v>
      </c>
      <c r="V209" s="19">
        <v>421417924</v>
      </c>
      <c r="W209" s="19">
        <v>0</v>
      </c>
      <c r="X209" s="19">
        <v>5391317</v>
      </c>
      <c r="Y209" s="19">
        <v>0</v>
      </c>
      <c r="Z209" s="19">
        <v>0</v>
      </c>
      <c r="AA209" s="20">
        <f t="shared" si="35"/>
        <v>0.78469188668610501</v>
      </c>
      <c r="AB209" s="20">
        <f t="shared" si="36"/>
        <v>0.21530811331389496</v>
      </c>
      <c r="AC209" s="21">
        <f t="shared" si="37"/>
        <v>1</v>
      </c>
    </row>
    <row r="210" spans="1:29" ht="60" hidden="1" outlineLevel="4" x14ac:dyDescent="0.25">
      <c r="A210" s="15" t="s">
        <v>258</v>
      </c>
      <c r="B210" s="16" t="s">
        <v>267</v>
      </c>
      <c r="C210" s="16" t="s">
        <v>38</v>
      </c>
      <c r="D210" s="16" t="s">
        <v>61</v>
      </c>
      <c r="E210" s="16" t="s">
        <v>59</v>
      </c>
      <c r="F210" s="16" t="s">
        <v>40</v>
      </c>
      <c r="G210" s="16">
        <v>1112</v>
      </c>
      <c r="H210" s="16">
        <v>3480</v>
      </c>
      <c r="I210" s="17" t="s">
        <v>62</v>
      </c>
      <c r="J210" s="18">
        <v>29235955</v>
      </c>
      <c r="K210" s="19">
        <v>29304097</v>
      </c>
      <c r="L210" s="19">
        <v>0</v>
      </c>
      <c r="M210" s="19">
        <v>0</v>
      </c>
      <c r="N210" s="19">
        <v>-152108</v>
      </c>
      <c r="O210" s="19">
        <v>0</v>
      </c>
      <c r="P210" s="19">
        <v>0</v>
      </c>
      <c r="Q210" s="19">
        <v>29151989</v>
      </c>
      <c r="R210" s="19">
        <v>0</v>
      </c>
      <c r="S210" s="19">
        <v>6373107</v>
      </c>
      <c r="T210" s="19">
        <v>0</v>
      </c>
      <c r="U210" s="19">
        <v>22778882</v>
      </c>
      <c r="V210" s="19">
        <v>22778882</v>
      </c>
      <c r="W210" s="19">
        <v>0</v>
      </c>
      <c r="X210" s="19">
        <v>152108</v>
      </c>
      <c r="Y210" s="19">
        <v>0</v>
      </c>
      <c r="Z210" s="19">
        <v>0</v>
      </c>
      <c r="AA210" s="20">
        <f t="shared" si="35"/>
        <v>0.78138345894683203</v>
      </c>
      <c r="AB210" s="20">
        <f t="shared" si="36"/>
        <v>0.21861654105316794</v>
      </c>
      <c r="AC210" s="21">
        <f t="shared" si="37"/>
        <v>1</v>
      </c>
    </row>
    <row r="211" spans="1:29" ht="120" hidden="1" outlineLevel="4" x14ac:dyDescent="0.25">
      <c r="A211" s="15" t="s">
        <v>258</v>
      </c>
      <c r="B211" s="16" t="s">
        <v>267</v>
      </c>
      <c r="C211" s="16" t="s">
        <v>38</v>
      </c>
      <c r="D211" s="16" t="s">
        <v>63</v>
      </c>
      <c r="E211" s="16" t="s">
        <v>59</v>
      </c>
      <c r="F211" s="16" t="s">
        <v>40</v>
      </c>
      <c r="G211" s="16">
        <v>1112</v>
      </c>
      <c r="H211" s="16">
        <v>3480</v>
      </c>
      <c r="I211" s="17" t="s">
        <v>64</v>
      </c>
      <c r="J211" s="18">
        <v>95967502</v>
      </c>
      <c r="K211" s="19">
        <v>95967502</v>
      </c>
      <c r="L211" s="19">
        <v>0</v>
      </c>
      <c r="M211" s="19">
        <v>0</v>
      </c>
      <c r="N211" s="19">
        <v>-489789</v>
      </c>
      <c r="O211" s="19">
        <v>0</v>
      </c>
      <c r="P211" s="19">
        <v>-2999561</v>
      </c>
      <c r="Q211" s="19">
        <v>92478152</v>
      </c>
      <c r="R211" s="19">
        <v>0</v>
      </c>
      <c r="S211" s="19">
        <v>31988442</v>
      </c>
      <c r="T211" s="19">
        <v>0</v>
      </c>
      <c r="U211" s="19">
        <v>60489710</v>
      </c>
      <c r="V211" s="19">
        <v>60489710</v>
      </c>
      <c r="W211" s="19">
        <v>0</v>
      </c>
      <c r="X211" s="19">
        <v>3489350</v>
      </c>
      <c r="Y211" s="19">
        <v>0</v>
      </c>
      <c r="Z211" s="19">
        <v>0</v>
      </c>
      <c r="AA211" s="20">
        <f t="shared" si="35"/>
        <v>0.65409730505860453</v>
      </c>
      <c r="AB211" s="20">
        <f t="shared" si="36"/>
        <v>0.34590269494139547</v>
      </c>
      <c r="AC211" s="21">
        <f t="shared" si="37"/>
        <v>1</v>
      </c>
    </row>
    <row r="212" spans="1:29" ht="90" hidden="1" outlineLevel="4" x14ac:dyDescent="0.25">
      <c r="A212" s="15" t="s">
        <v>258</v>
      </c>
      <c r="B212" s="16" t="s">
        <v>267</v>
      </c>
      <c r="C212" s="16" t="s">
        <v>38</v>
      </c>
      <c r="D212" s="16" t="s">
        <v>65</v>
      </c>
      <c r="E212" s="16" t="s">
        <v>59</v>
      </c>
      <c r="F212" s="16" t="s">
        <v>40</v>
      </c>
      <c r="G212" s="16">
        <v>1112</v>
      </c>
      <c r="H212" s="16">
        <v>3480</v>
      </c>
      <c r="I212" s="17" t="s">
        <v>66</v>
      </c>
      <c r="J212" s="18">
        <v>87707867</v>
      </c>
      <c r="K212" s="19">
        <v>175116721</v>
      </c>
      <c r="L212" s="19">
        <v>0</v>
      </c>
      <c r="M212" s="19">
        <v>0</v>
      </c>
      <c r="N212" s="19">
        <v>-912650</v>
      </c>
      <c r="O212" s="19">
        <v>0</v>
      </c>
      <c r="P212" s="19">
        <v>0</v>
      </c>
      <c r="Q212" s="19">
        <v>174204071</v>
      </c>
      <c r="R212" s="19">
        <v>0</v>
      </c>
      <c r="S212" s="19">
        <v>37539982</v>
      </c>
      <c r="T212" s="19">
        <v>0</v>
      </c>
      <c r="U212" s="19">
        <v>136664089</v>
      </c>
      <c r="V212" s="19">
        <v>136664089</v>
      </c>
      <c r="W212" s="19">
        <v>0</v>
      </c>
      <c r="X212" s="19">
        <v>912650</v>
      </c>
      <c r="Y212" s="19">
        <v>0</v>
      </c>
      <c r="Z212" s="19">
        <v>0</v>
      </c>
      <c r="AA212" s="20">
        <f t="shared" si="35"/>
        <v>0.78450571341699582</v>
      </c>
      <c r="AB212" s="20">
        <f t="shared" si="36"/>
        <v>0.21549428658300412</v>
      </c>
      <c r="AC212" s="21">
        <f t="shared" si="37"/>
        <v>1</v>
      </c>
    </row>
    <row r="213" spans="1:29" ht="90" hidden="1" outlineLevel="4" x14ac:dyDescent="0.25">
      <c r="A213" s="15" t="s">
        <v>258</v>
      </c>
      <c r="B213" s="16" t="s">
        <v>267</v>
      </c>
      <c r="C213" s="16" t="s">
        <v>38</v>
      </c>
      <c r="D213" s="16" t="s">
        <v>67</v>
      </c>
      <c r="E213" s="16" t="s">
        <v>59</v>
      </c>
      <c r="F213" s="16" t="s">
        <v>40</v>
      </c>
      <c r="G213" s="16">
        <v>1112</v>
      </c>
      <c r="H213" s="16">
        <v>3480</v>
      </c>
      <c r="I213" s="17" t="s">
        <v>68</v>
      </c>
      <c r="J213" s="18">
        <v>175415733</v>
      </c>
      <c r="K213" s="19">
        <v>95620160</v>
      </c>
      <c r="L213" s="19">
        <v>0</v>
      </c>
      <c r="M213" s="19">
        <v>0</v>
      </c>
      <c r="N213" s="19">
        <v>-456325</v>
      </c>
      <c r="O213" s="19">
        <v>0</v>
      </c>
      <c r="P213" s="19">
        <v>0</v>
      </c>
      <c r="Q213" s="19">
        <v>95163835</v>
      </c>
      <c r="R213" s="19">
        <v>0</v>
      </c>
      <c r="S213" s="19">
        <v>26820886</v>
      </c>
      <c r="T213" s="19">
        <v>0</v>
      </c>
      <c r="U213" s="19">
        <v>68342949</v>
      </c>
      <c r="V213" s="19">
        <v>68342949</v>
      </c>
      <c r="W213" s="19">
        <v>0</v>
      </c>
      <c r="X213" s="19">
        <v>456325</v>
      </c>
      <c r="Y213" s="19">
        <v>0</v>
      </c>
      <c r="Z213" s="19">
        <v>0</v>
      </c>
      <c r="AA213" s="20">
        <f t="shared" si="35"/>
        <v>0.71816093792352942</v>
      </c>
      <c r="AB213" s="20">
        <f t="shared" si="36"/>
        <v>0.28183906207647053</v>
      </c>
      <c r="AC213" s="21">
        <f t="shared" si="37"/>
        <v>1</v>
      </c>
    </row>
    <row r="214" spans="1:29" ht="60" hidden="1" outlineLevel="4" x14ac:dyDescent="0.25">
      <c r="A214" s="15" t="s">
        <v>258</v>
      </c>
      <c r="B214" s="16" t="s">
        <v>267</v>
      </c>
      <c r="C214" s="16" t="s">
        <v>38</v>
      </c>
      <c r="D214" s="16" t="s">
        <v>69</v>
      </c>
      <c r="E214" s="16" t="s">
        <v>59</v>
      </c>
      <c r="F214" s="16" t="s">
        <v>40</v>
      </c>
      <c r="G214" s="16">
        <v>1112</v>
      </c>
      <c r="H214" s="16">
        <v>3480</v>
      </c>
      <c r="I214" s="17" t="s">
        <v>70</v>
      </c>
      <c r="J214" s="18">
        <v>271298609</v>
      </c>
      <c r="K214" s="19">
        <v>273014104</v>
      </c>
      <c r="L214" s="19">
        <v>0</v>
      </c>
      <c r="M214" s="19">
        <v>0</v>
      </c>
      <c r="N214" s="19">
        <v>-1419627</v>
      </c>
      <c r="O214" s="19">
        <v>0</v>
      </c>
      <c r="P214" s="19">
        <v>-5764663</v>
      </c>
      <c r="Q214" s="19">
        <v>265829814</v>
      </c>
      <c r="R214" s="19">
        <v>0</v>
      </c>
      <c r="S214" s="19">
        <v>81435380.579999998</v>
      </c>
      <c r="T214" s="19">
        <v>0</v>
      </c>
      <c r="U214" s="19">
        <v>184394433.41999999</v>
      </c>
      <c r="V214" s="19">
        <v>184394433.41999999</v>
      </c>
      <c r="W214" s="19">
        <v>0</v>
      </c>
      <c r="X214" s="19">
        <v>7184290</v>
      </c>
      <c r="Y214" s="19">
        <v>0</v>
      </c>
      <c r="Z214" s="19">
        <v>2.9802322387695313E-8</v>
      </c>
      <c r="AA214" s="20">
        <f t="shared" si="35"/>
        <v>0.69365595470792452</v>
      </c>
      <c r="AB214" s="20">
        <f t="shared" si="36"/>
        <v>0.30634404529207548</v>
      </c>
      <c r="AC214" s="21">
        <f t="shared" si="37"/>
        <v>1</v>
      </c>
    </row>
    <row r="215" spans="1:29" hidden="1" outlineLevel="3" x14ac:dyDescent="0.25">
      <c r="A215" s="22"/>
      <c r="B215" s="23"/>
      <c r="C215" s="23" t="s">
        <v>71</v>
      </c>
      <c r="D215" s="23"/>
      <c r="E215" s="23"/>
      <c r="F215" s="23"/>
      <c r="G215" s="23"/>
      <c r="H215" s="23"/>
      <c r="I215" s="24"/>
      <c r="J215" s="25">
        <f t="shared" ref="J215:Z215" si="42">SUBTOTAL(9,J201:J214)</f>
        <v>7469454819</v>
      </c>
      <c r="K215" s="26">
        <f t="shared" si="42"/>
        <v>7494317192</v>
      </c>
      <c r="L215" s="26">
        <f t="shared" si="42"/>
        <v>0</v>
      </c>
      <c r="M215" s="26">
        <f t="shared" si="42"/>
        <v>0</v>
      </c>
      <c r="N215" s="26">
        <f t="shared" si="42"/>
        <v>-39200292</v>
      </c>
      <c r="O215" s="26">
        <f t="shared" si="42"/>
        <v>0</v>
      </c>
      <c r="P215" s="26">
        <f t="shared" si="42"/>
        <v>-24187809</v>
      </c>
      <c r="Q215" s="26">
        <f t="shared" si="42"/>
        <v>7430929091</v>
      </c>
      <c r="R215" s="26">
        <f t="shared" si="42"/>
        <v>0</v>
      </c>
      <c r="S215" s="26">
        <f t="shared" si="42"/>
        <v>334767205.93000001</v>
      </c>
      <c r="T215" s="26">
        <f t="shared" si="42"/>
        <v>0</v>
      </c>
      <c r="U215" s="26">
        <f t="shared" si="42"/>
        <v>5388459665.2799997</v>
      </c>
      <c r="V215" s="26">
        <f t="shared" si="42"/>
        <v>5388459665.2799997</v>
      </c>
      <c r="W215" s="26">
        <f t="shared" si="42"/>
        <v>1707702219.79</v>
      </c>
      <c r="X215" s="26">
        <f t="shared" si="42"/>
        <v>1771090320.79</v>
      </c>
      <c r="Y215" s="26">
        <f t="shared" si="42"/>
        <v>0</v>
      </c>
      <c r="Z215" s="26">
        <f t="shared" si="42"/>
        <v>1707702219.7900004</v>
      </c>
      <c r="AA215" s="27">
        <f t="shared" si="35"/>
        <v>0.72513942728995417</v>
      </c>
      <c r="AB215" s="27">
        <f t="shared" si="36"/>
        <v>4.505051815599407E-2</v>
      </c>
      <c r="AC215" s="28">
        <f t="shared" si="37"/>
        <v>0.77018994544594821</v>
      </c>
    </row>
    <row r="216" spans="1:29" hidden="1" outlineLevel="4" x14ac:dyDescent="0.25">
      <c r="A216" s="15" t="s">
        <v>258</v>
      </c>
      <c r="B216" s="16" t="s">
        <v>267</v>
      </c>
      <c r="C216" s="16" t="s">
        <v>72</v>
      </c>
      <c r="D216" s="16" t="s">
        <v>75</v>
      </c>
      <c r="E216" s="16"/>
      <c r="F216" s="16" t="s">
        <v>40</v>
      </c>
      <c r="G216" s="16">
        <v>1120</v>
      </c>
      <c r="H216" s="16">
        <v>3480</v>
      </c>
      <c r="I216" s="17" t="s">
        <v>76</v>
      </c>
      <c r="J216" s="18">
        <v>55000000</v>
      </c>
      <c r="K216" s="19">
        <v>55000000</v>
      </c>
      <c r="L216" s="19">
        <v>0</v>
      </c>
      <c r="M216" s="19">
        <v>0</v>
      </c>
      <c r="N216" s="19">
        <v>0</v>
      </c>
      <c r="O216" s="19">
        <v>0</v>
      </c>
      <c r="P216" s="19">
        <v>-35750000</v>
      </c>
      <c r="Q216" s="19">
        <v>19250000</v>
      </c>
      <c r="R216" s="19">
        <v>0</v>
      </c>
      <c r="S216" s="19">
        <v>0</v>
      </c>
      <c r="T216" s="19">
        <v>0</v>
      </c>
      <c r="U216" s="19">
        <v>0</v>
      </c>
      <c r="V216" s="19">
        <v>0</v>
      </c>
      <c r="W216" s="19">
        <v>6416666.6699999999</v>
      </c>
      <c r="X216" s="19">
        <v>55000000</v>
      </c>
      <c r="Y216" s="19">
        <v>0</v>
      </c>
      <c r="Z216" s="19">
        <v>19250000</v>
      </c>
      <c r="AA216" s="20">
        <f t="shared" si="35"/>
        <v>0</v>
      </c>
      <c r="AB216" s="20">
        <f t="shared" si="36"/>
        <v>0</v>
      </c>
      <c r="AC216" s="21">
        <f t="shared" si="37"/>
        <v>0</v>
      </c>
    </row>
    <row r="217" spans="1:29" hidden="1" outlineLevel="4" x14ac:dyDescent="0.25">
      <c r="A217" s="15" t="s">
        <v>258</v>
      </c>
      <c r="B217" s="16" t="s">
        <v>267</v>
      </c>
      <c r="C217" s="16" t="s">
        <v>72</v>
      </c>
      <c r="D217" s="16" t="s">
        <v>79</v>
      </c>
      <c r="E217" s="16"/>
      <c r="F217" s="16" t="s">
        <v>40</v>
      </c>
      <c r="G217" s="16">
        <v>1120</v>
      </c>
      <c r="H217" s="16">
        <v>3480</v>
      </c>
      <c r="I217" s="17" t="s">
        <v>80</v>
      </c>
      <c r="J217" s="18">
        <v>16650000</v>
      </c>
      <c r="K217" s="19">
        <v>16650000</v>
      </c>
      <c r="L217" s="19">
        <v>0</v>
      </c>
      <c r="M217" s="19">
        <v>0</v>
      </c>
      <c r="N217" s="19">
        <v>0</v>
      </c>
      <c r="O217" s="19">
        <v>0</v>
      </c>
      <c r="P217" s="19">
        <v>-16650000</v>
      </c>
      <c r="Q217" s="19">
        <v>0</v>
      </c>
      <c r="R217" s="19">
        <v>0</v>
      </c>
      <c r="S217" s="19">
        <v>0</v>
      </c>
      <c r="T217" s="19">
        <v>0</v>
      </c>
      <c r="U217" s="19">
        <v>0</v>
      </c>
      <c r="V217" s="19">
        <v>0</v>
      </c>
      <c r="W217" s="19">
        <v>0</v>
      </c>
      <c r="X217" s="19">
        <v>16650000</v>
      </c>
      <c r="Y217" s="19">
        <v>0</v>
      </c>
      <c r="Z217" s="19">
        <v>0</v>
      </c>
      <c r="AA217" s="20">
        <v>0</v>
      </c>
      <c r="AB217" s="20">
        <v>0</v>
      </c>
      <c r="AC217" s="21">
        <v>0</v>
      </c>
    </row>
    <row r="218" spans="1:29" ht="135" hidden="1" outlineLevel="4" x14ac:dyDescent="0.25">
      <c r="A218" s="15" t="s">
        <v>258</v>
      </c>
      <c r="B218" s="16" t="s">
        <v>267</v>
      </c>
      <c r="C218" s="16" t="s">
        <v>72</v>
      </c>
      <c r="D218" s="16" t="s">
        <v>85</v>
      </c>
      <c r="E218" s="16"/>
      <c r="F218" s="16" t="s">
        <v>40</v>
      </c>
      <c r="G218" s="16">
        <v>1120</v>
      </c>
      <c r="H218" s="16">
        <v>3480</v>
      </c>
      <c r="I218" s="17" t="s">
        <v>268</v>
      </c>
      <c r="J218" s="18">
        <v>260000000</v>
      </c>
      <c r="K218" s="19">
        <v>60000000</v>
      </c>
      <c r="L218" s="19">
        <v>0</v>
      </c>
      <c r="M218" s="19">
        <v>0</v>
      </c>
      <c r="N218" s="19">
        <v>0</v>
      </c>
      <c r="O218" s="19">
        <v>0</v>
      </c>
      <c r="P218" s="19">
        <v>-11410000</v>
      </c>
      <c r="Q218" s="19">
        <v>48590000</v>
      </c>
      <c r="R218" s="19">
        <v>0</v>
      </c>
      <c r="S218" s="19">
        <v>0</v>
      </c>
      <c r="T218" s="19">
        <v>0</v>
      </c>
      <c r="U218" s="19">
        <v>48590000</v>
      </c>
      <c r="V218" s="19">
        <v>48590000</v>
      </c>
      <c r="W218" s="19">
        <v>0</v>
      </c>
      <c r="X218" s="19">
        <v>11410000</v>
      </c>
      <c r="Y218" s="19">
        <v>0</v>
      </c>
      <c r="Z218" s="19">
        <v>0</v>
      </c>
      <c r="AA218" s="20">
        <f>U218/Q218</f>
        <v>1</v>
      </c>
      <c r="AB218" s="20">
        <f>(R218+S218+T218)/Q218</f>
        <v>0</v>
      </c>
      <c r="AC218" s="21">
        <f>AA218+AB218</f>
        <v>1</v>
      </c>
    </row>
    <row r="219" spans="1:29" ht="90" hidden="1" outlineLevel="4" x14ac:dyDescent="0.25">
      <c r="A219" s="15" t="s">
        <v>258</v>
      </c>
      <c r="B219" s="16" t="s">
        <v>267</v>
      </c>
      <c r="C219" s="16" t="s">
        <v>72</v>
      </c>
      <c r="D219" s="16" t="s">
        <v>203</v>
      </c>
      <c r="E219" s="16"/>
      <c r="F219" s="16" t="s">
        <v>40</v>
      </c>
      <c r="G219" s="16">
        <v>1120</v>
      </c>
      <c r="H219" s="16">
        <v>3480</v>
      </c>
      <c r="I219" s="17" t="s">
        <v>269</v>
      </c>
      <c r="J219" s="18">
        <v>50000000</v>
      </c>
      <c r="K219" s="19">
        <v>50000000</v>
      </c>
      <c r="L219" s="19">
        <v>0</v>
      </c>
      <c r="M219" s="19">
        <v>0</v>
      </c>
      <c r="N219" s="19">
        <v>0</v>
      </c>
      <c r="O219" s="19">
        <v>0</v>
      </c>
      <c r="P219" s="19">
        <v>-48959999</v>
      </c>
      <c r="Q219" s="19">
        <v>1040001</v>
      </c>
      <c r="R219" s="19">
        <v>0</v>
      </c>
      <c r="S219" s="19">
        <v>0</v>
      </c>
      <c r="T219" s="19">
        <v>0</v>
      </c>
      <c r="U219" s="19">
        <v>0</v>
      </c>
      <c r="V219" s="19">
        <v>0</v>
      </c>
      <c r="W219" s="19">
        <v>346667</v>
      </c>
      <c r="X219" s="19">
        <v>50000000</v>
      </c>
      <c r="Y219" s="19">
        <v>0</v>
      </c>
      <c r="Z219" s="19">
        <v>1040001</v>
      </c>
      <c r="AA219" s="20">
        <f>U219/Q219</f>
        <v>0</v>
      </c>
      <c r="AB219" s="20">
        <f>(R219+S219+T219)/Q219</f>
        <v>0</v>
      </c>
      <c r="AC219" s="21">
        <f>AA219+AB219</f>
        <v>0</v>
      </c>
    </row>
    <row r="220" spans="1:29" hidden="1" outlineLevel="4" x14ac:dyDescent="0.25">
      <c r="A220" s="15" t="s">
        <v>258</v>
      </c>
      <c r="B220" s="16" t="s">
        <v>267</v>
      </c>
      <c r="C220" s="16" t="s">
        <v>72</v>
      </c>
      <c r="D220" s="16" t="s">
        <v>89</v>
      </c>
      <c r="E220" s="16"/>
      <c r="F220" s="16" t="s">
        <v>40</v>
      </c>
      <c r="G220" s="16">
        <v>1120</v>
      </c>
      <c r="H220" s="16">
        <v>3480</v>
      </c>
      <c r="I220" s="17" t="s">
        <v>270</v>
      </c>
      <c r="J220" s="18">
        <v>0</v>
      </c>
      <c r="K220" s="19">
        <v>35000000</v>
      </c>
      <c r="L220" s="19">
        <v>0</v>
      </c>
      <c r="M220" s="19">
        <v>0</v>
      </c>
      <c r="N220" s="19">
        <v>0</v>
      </c>
      <c r="O220" s="19">
        <v>0</v>
      </c>
      <c r="P220" s="19">
        <v>-10634.65</v>
      </c>
      <c r="Q220" s="19">
        <v>34989365.350000001</v>
      </c>
      <c r="R220" s="19">
        <v>0</v>
      </c>
      <c r="S220" s="19">
        <v>9967029.3499999996</v>
      </c>
      <c r="T220" s="19">
        <v>0</v>
      </c>
      <c r="U220" s="19">
        <v>22336</v>
      </c>
      <c r="V220" s="19">
        <v>22336</v>
      </c>
      <c r="W220" s="19">
        <v>25000000</v>
      </c>
      <c r="X220" s="19">
        <v>25010634.649999999</v>
      </c>
      <c r="Y220" s="19">
        <v>0</v>
      </c>
      <c r="Z220" s="19">
        <v>25000000</v>
      </c>
      <c r="AA220" s="20">
        <f>U220/Q220</f>
        <v>6.3836539407251638E-4</v>
      </c>
      <c r="AB220" s="20">
        <f>(R220+S220+T220)/Q220</f>
        <v>0.28485882068163887</v>
      </c>
      <c r="AC220" s="21">
        <f>AA220+AB220</f>
        <v>0.2854971860757114</v>
      </c>
    </row>
    <row r="221" spans="1:29" hidden="1" outlineLevel="4" x14ac:dyDescent="0.25">
      <c r="A221" s="15" t="s">
        <v>258</v>
      </c>
      <c r="B221" s="16" t="s">
        <v>267</v>
      </c>
      <c r="C221" s="16" t="s">
        <v>72</v>
      </c>
      <c r="D221" s="16" t="s">
        <v>91</v>
      </c>
      <c r="E221" s="16"/>
      <c r="F221" s="16" t="s">
        <v>40</v>
      </c>
      <c r="G221" s="16">
        <v>1120</v>
      </c>
      <c r="H221" s="16">
        <v>3480</v>
      </c>
      <c r="I221" s="17" t="s">
        <v>92</v>
      </c>
      <c r="J221" s="18">
        <v>149481280</v>
      </c>
      <c r="K221" s="19">
        <v>179481280</v>
      </c>
      <c r="L221" s="19">
        <v>0</v>
      </c>
      <c r="M221" s="19">
        <v>0</v>
      </c>
      <c r="N221" s="19">
        <v>0</v>
      </c>
      <c r="O221" s="19">
        <v>0</v>
      </c>
      <c r="P221" s="19">
        <v>-89740640</v>
      </c>
      <c r="Q221" s="19">
        <v>89740640</v>
      </c>
      <c r="R221" s="19">
        <v>0</v>
      </c>
      <c r="S221" s="19">
        <v>37607840</v>
      </c>
      <c r="T221" s="19">
        <v>0</v>
      </c>
      <c r="U221" s="19">
        <v>17869400</v>
      </c>
      <c r="V221" s="19">
        <v>17869400</v>
      </c>
      <c r="W221" s="19">
        <v>34098000</v>
      </c>
      <c r="X221" s="19">
        <v>124004040</v>
      </c>
      <c r="Y221" s="19">
        <v>0</v>
      </c>
      <c r="Z221" s="19">
        <v>34263400</v>
      </c>
      <c r="AA221" s="20">
        <f>U221/Q221</f>
        <v>0.19912271630779543</v>
      </c>
      <c r="AB221" s="20">
        <f>(R221+S221+T221)/Q221</f>
        <v>0.41907256288789563</v>
      </c>
      <c r="AC221" s="21">
        <f>AA221+AB221</f>
        <v>0.61819527919569106</v>
      </c>
    </row>
    <row r="222" spans="1:29" hidden="1" outlineLevel="4" x14ac:dyDescent="0.25">
      <c r="A222" s="15" t="s">
        <v>258</v>
      </c>
      <c r="B222" s="16" t="s">
        <v>267</v>
      </c>
      <c r="C222" s="16" t="s">
        <v>72</v>
      </c>
      <c r="D222" s="16" t="s">
        <v>205</v>
      </c>
      <c r="E222" s="16"/>
      <c r="F222" s="16" t="s">
        <v>40</v>
      </c>
      <c r="G222" s="16">
        <v>1120</v>
      </c>
      <c r="H222" s="16">
        <v>3480</v>
      </c>
      <c r="I222" s="17" t="s">
        <v>206</v>
      </c>
      <c r="J222" s="18">
        <v>4000000</v>
      </c>
      <c r="K222" s="19">
        <v>4000000</v>
      </c>
      <c r="L222" s="19">
        <v>0</v>
      </c>
      <c r="M222" s="19">
        <v>0</v>
      </c>
      <c r="N222" s="19">
        <v>0</v>
      </c>
      <c r="O222" s="19">
        <v>0</v>
      </c>
      <c r="P222" s="19">
        <v>-817221</v>
      </c>
      <c r="Q222" s="19">
        <v>3182779</v>
      </c>
      <c r="R222" s="19">
        <v>0</v>
      </c>
      <c r="S222" s="19">
        <v>0</v>
      </c>
      <c r="T222" s="19">
        <v>0</v>
      </c>
      <c r="U222" s="19">
        <v>3182278.88</v>
      </c>
      <c r="V222" s="19">
        <v>3182278.88</v>
      </c>
      <c r="W222" s="19">
        <v>500.12</v>
      </c>
      <c r="X222" s="19">
        <v>817721.12</v>
      </c>
      <c r="Y222" s="19">
        <v>0</v>
      </c>
      <c r="Z222" s="19">
        <v>500.12000000011176</v>
      </c>
      <c r="AA222" s="20">
        <f>U222/Q222</f>
        <v>0.99984286687828461</v>
      </c>
      <c r="AB222" s="20">
        <f>(R222+S222+T222)/Q222</f>
        <v>0</v>
      </c>
      <c r="AC222" s="21">
        <f>AA222+AB222</f>
        <v>0.99984286687828461</v>
      </c>
    </row>
    <row r="223" spans="1:29" ht="180" hidden="1" outlineLevel="4" x14ac:dyDescent="0.25">
      <c r="A223" s="15" t="s">
        <v>258</v>
      </c>
      <c r="B223" s="16" t="s">
        <v>267</v>
      </c>
      <c r="C223" s="16" t="s">
        <v>72</v>
      </c>
      <c r="D223" s="16" t="s">
        <v>271</v>
      </c>
      <c r="E223" s="16"/>
      <c r="F223" s="16" t="s">
        <v>40</v>
      </c>
      <c r="G223" s="16">
        <v>1120</v>
      </c>
      <c r="H223" s="16">
        <v>3480</v>
      </c>
      <c r="I223" s="17" t="s">
        <v>272</v>
      </c>
      <c r="J223" s="18">
        <v>38419000</v>
      </c>
      <c r="K223" s="19">
        <v>28419000</v>
      </c>
      <c r="L223" s="19">
        <v>0</v>
      </c>
      <c r="M223" s="19">
        <v>0</v>
      </c>
      <c r="N223" s="19">
        <v>0</v>
      </c>
      <c r="O223" s="19">
        <v>0</v>
      </c>
      <c r="P223" s="19">
        <v>-28419000</v>
      </c>
      <c r="Q223" s="19">
        <v>0</v>
      </c>
      <c r="R223" s="19">
        <v>0</v>
      </c>
      <c r="S223" s="19">
        <v>0</v>
      </c>
      <c r="T223" s="19">
        <v>0</v>
      </c>
      <c r="U223" s="19">
        <v>0</v>
      </c>
      <c r="V223" s="19">
        <v>0</v>
      </c>
      <c r="W223" s="19">
        <v>0</v>
      </c>
      <c r="X223" s="19">
        <v>28419000</v>
      </c>
      <c r="Y223" s="19">
        <v>0</v>
      </c>
      <c r="Z223" s="19">
        <v>0</v>
      </c>
      <c r="AA223" s="20">
        <v>0</v>
      </c>
      <c r="AB223" s="20">
        <v>0</v>
      </c>
      <c r="AC223" s="21">
        <v>0</v>
      </c>
    </row>
    <row r="224" spans="1:29" hidden="1" outlineLevel="3" x14ac:dyDescent="0.25">
      <c r="A224" s="22"/>
      <c r="B224" s="23"/>
      <c r="C224" s="23" t="s">
        <v>97</v>
      </c>
      <c r="D224" s="23"/>
      <c r="E224" s="23"/>
      <c r="F224" s="23"/>
      <c r="G224" s="23"/>
      <c r="H224" s="23"/>
      <c r="I224" s="24"/>
      <c r="J224" s="25">
        <f t="shared" ref="J224:Z224" si="43">SUBTOTAL(9,J216:J223)</f>
        <v>573550280</v>
      </c>
      <c r="K224" s="26">
        <f t="shared" si="43"/>
        <v>428550280</v>
      </c>
      <c r="L224" s="26">
        <f t="shared" si="43"/>
        <v>0</v>
      </c>
      <c r="M224" s="26">
        <f t="shared" si="43"/>
        <v>0</v>
      </c>
      <c r="N224" s="26">
        <f t="shared" si="43"/>
        <v>0</v>
      </c>
      <c r="O224" s="26">
        <f t="shared" si="43"/>
        <v>0</v>
      </c>
      <c r="P224" s="26">
        <f t="shared" si="43"/>
        <v>-231757494.65000001</v>
      </c>
      <c r="Q224" s="26">
        <f t="shared" si="43"/>
        <v>196792785.34999999</v>
      </c>
      <c r="R224" s="26">
        <f t="shared" si="43"/>
        <v>0</v>
      </c>
      <c r="S224" s="26">
        <f t="shared" si="43"/>
        <v>47574869.350000001</v>
      </c>
      <c r="T224" s="26">
        <f t="shared" si="43"/>
        <v>0</v>
      </c>
      <c r="U224" s="26">
        <f t="shared" si="43"/>
        <v>69664014.879999995</v>
      </c>
      <c r="V224" s="26">
        <f t="shared" si="43"/>
        <v>69664014.879999995</v>
      </c>
      <c r="W224" s="26">
        <f t="shared" si="43"/>
        <v>65861833.789999999</v>
      </c>
      <c r="X224" s="26">
        <f t="shared" si="43"/>
        <v>311311395.76999998</v>
      </c>
      <c r="Y224" s="26">
        <f t="shared" si="43"/>
        <v>0</v>
      </c>
      <c r="Z224" s="26">
        <f t="shared" si="43"/>
        <v>79553901.120000005</v>
      </c>
      <c r="AA224" s="27">
        <f>U224/Q224</f>
        <v>0.35399679290122915</v>
      </c>
      <c r="AB224" s="27">
        <f>(R224+S224+T224)/Q224</f>
        <v>0.2417510848550018</v>
      </c>
      <c r="AC224" s="28">
        <f>AA224+AB224</f>
        <v>0.59574787775623095</v>
      </c>
    </row>
    <row r="225" spans="1:29" ht="30" hidden="1" outlineLevel="4" x14ac:dyDescent="0.25">
      <c r="A225" s="15" t="s">
        <v>258</v>
      </c>
      <c r="B225" s="16" t="s">
        <v>267</v>
      </c>
      <c r="C225" s="16" t="s">
        <v>98</v>
      </c>
      <c r="D225" s="16" t="s">
        <v>107</v>
      </c>
      <c r="E225" s="16"/>
      <c r="F225" s="16" t="s">
        <v>40</v>
      </c>
      <c r="G225" s="16">
        <v>1120</v>
      </c>
      <c r="H225" s="16">
        <v>3480</v>
      </c>
      <c r="I225" s="17" t="s">
        <v>108</v>
      </c>
      <c r="J225" s="18">
        <v>9699602</v>
      </c>
      <c r="K225" s="19">
        <v>9699602</v>
      </c>
      <c r="L225" s="19">
        <v>0</v>
      </c>
      <c r="M225" s="19">
        <v>0</v>
      </c>
      <c r="N225" s="19">
        <v>0</v>
      </c>
      <c r="O225" s="19">
        <v>0</v>
      </c>
      <c r="P225" s="19">
        <v>-9699602</v>
      </c>
      <c r="Q225" s="19">
        <v>0</v>
      </c>
      <c r="R225" s="19">
        <v>0</v>
      </c>
      <c r="S225" s="19">
        <v>0</v>
      </c>
      <c r="T225" s="19">
        <v>0</v>
      </c>
      <c r="U225" s="19">
        <v>0</v>
      </c>
      <c r="V225" s="19">
        <v>0</v>
      </c>
      <c r="W225" s="19">
        <v>0</v>
      </c>
      <c r="X225" s="19">
        <v>9699602</v>
      </c>
      <c r="Y225" s="19">
        <v>0</v>
      </c>
      <c r="Z225" s="19">
        <v>0</v>
      </c>
      <c r="AA225" s="20">
        <v>0</v>
      </c>
      <c r="AB225" s="20">
        <v>0</v>
      </c>
      <c r="AC225" s="21">
        <v>0</v>
      </c>
    </row>
    <row r="226" spans="1:29" ht="30" hidden="1" outlineLevel="4" x14ac:dyDescent="0.25">
      <c r="A226" s="15" t="s">
        <v>258</v>
      </c>
      <c r="B226" s="16" t="s">
        <v>267</v>
      </c>
      <c r="C226" s="16" t="s">
        <v>98</v>
      </c>
      <c r="D226" s="16" t="s">
        <v>111</v>
      </c>
      <c r="E226" s="16"/>
      <c r="F226" s="16" t="s">
        <v>40</v>
      </c>
      <c r="G226" s="16">
        <v>1120</v>
      </c>
      <c r="H226" s="16">
        <v>3480</v>
      </c>
      <c r="I226" s="17" t="s">
        <v>112</v>
      </c>
      <c r="J226" s="18">
        <v>75101200</v>
      </c>
      <c r="K226" s="19">
        <v>20101200</v>
      </c>
      <c r="L226" s="19">
        <v>0</v>
      </c>
      <c r="M226" s="19">
        <v>0</v>
      </c>
      <c r="N226" s="19">
        <v>0</v>
      </c>
      <c r="O226" s="19">
        <v>0</v>
      </c>
      <c r="P226" s="19">
        <v>-20101200</v>
      </c>
      <c r="Q226" s="19">
        <v>0</v>
      </c>
      <c r="R226" s="19">
        <v>0</v>
      </c>
      <c r="S226" s="19">
        <v>0</v>
      </c>
      <c r="T226" s="19">
        <v>0</v>
      </c>
      <c r="U226" s="19">
        <v>0</v>
      </c>
      <c r="V226" s="19">
        <v>0</v>
      </c>
      <c r="W226" s="19">
        <v>0</v>
      </c>
      <c r="X226" s="19">
        <v>20101200</v>
      </c>
      <c r="Y226" s="19">
        <v>0</v>
      </c>
      <c r="Z226" s="19">
        <v>0</v>
      </c>
      <c r="AA226" s="20">
        <v>0</v>
      </c>
      <c r="AB226" s="20">
        <v>0</v>
      </c>
      <c r="AC226" s="21">
        <v>0</v>
      </c>
    </row>
    <row r="227" spans="1:29" ht="30" hidden="1" outlineLevel="4" x14ac:dyDescent="0.25">
      <c r="A227" s="15" t="s">
        <v>258</v>
      </c>
      <c r="B227" s="16" t="s">
        <v>267</v>
      </c>
      <c r="C227" s="16" t="s">
        <v>98</v>
      </c>
      <c r="D227" s="16" t="s">
        <v>237</v>
      </c>
      <c r="E227" s="16"/>
      <c r="F227" s="16" t="s">
        <v>40</v>
      </c>
      <c r="G227" s="16">
        <v>1120</v>
      </c>
      <c r="H227" s="16">
        <v>3480</v>
      </c>
      <c r="I227" s="17" t="s">
        <v>238</v>
      </c>
      <c r="J227" s="18">
        <v>42400000</v>
      </c>
      <c r="K227" s="19">
        <v>42400000</v>
      </c>
      <c r="L227" s="19">
        <v>0</v>
      </c>
      <c r="M227" s="19">
        <v>0</v>
      </c>
      <c r="N227" s="19">
        <v>0</v>
      </c>
      <c r="O227" s="19">
        <v>0</v>
      </c>
      <c r="P227" s="19">
        <v>-42400000</v>
      </c>
      <c r="Q227" s="19">
        <v>0</v>
      </c>
      <c r="R227" s="19">
        <v>0</v>
      </c>
      <c r="S227" s="19">
        <v>0</v>
      </c>
      <c r="T227" s="19">
        <v>0</v>
      </c>
      <c r="U227" s="19">
        <v>0</v>
      </c>
      <c r="V227" s="19">
        <v>0</v>
      </c>
      <c r="W227" s="19">
        <v>0</v>
      </c>
      <c r="X227" s="19">
        <v>42400000</v>
      </c>
      <c r="Y227" s="19">
        <v>0</v>
      </c>
      <c r="Z227" s="19">
        <v>0</v>
      </c>
      <c r="AA227" s="20">
        <v>0</v>
      </c>
      <c r="AB227" s="20">
        <v>0</v>
      </c>
      <c r="AC227" s="21">
        <v>0</v>
      </c>
    </row>
    <row r="228" spans="1:29" ht="30" hidden="1" outlineLevel="4" x14ac:dyDescent="0.25">
      <c r="A228" s="15" t="s">
        <v>258</v>
      </c>
      <c r="B228" s="16" t="s">
        <v>267</v>
      </c>
      <c r="C228" s="16" t="s">
        <v>98</v>
      </c>
      <c r="D228" s="16" t="s">
        <v>264</v>
      </c>
      <c r="E228" s="16"/>
      <c r="F228" s="16" t="s">
        <v>40</v>
      </c>
      <c r="G228" s="16">
        <v>1120</v>
      </c>
      <c r="H228" s="16">
        <v>3480</v>
      </c>
      <c r="I228" s="17" t="s">
        <v>265</v>
      </c>
      <c r="J228" s="18">
        <v>40485000</v>
      </c>
      <c r="K228" s="19">
        <v>40485000</v>
      </c>
      <c r="L228" s="19">
        <v>0</v>
      </c>
      <c r="M228" s="19">
        <v>0</v>
      </c>
      <c r="N228" s="19">
        <v>0</v>
      </c>
      <c r="O228" s="19">
        <v>0</v>
      </c>
      <c r="P228" s="19">
        <v>-2860</v>
      </c>
      <c r="Q228" s="19">
        <v>40482140</v>
      </c>
      <c r="R228" s="19">
        <v>0</v>
      </c>
      <c r="S228" s="19">
        <v>0</v>
      </c>
      <c r="T228" s="19">
        <v>0</v>
      </c>
      <c r="U228" s="19">
        <v>40482139.259999998</v>
      </c>
      <c r="V228" s="19">
        <v>40482139.259999998</v>
      </c>
      <c r="W228" s="19">
        <v>0.74</v>
      </c>
      <c r="X228" s="19">
        <v>2860.74</v>
      </c>
      <c r="Y228" s="19">
        <v>0</v>
      </c>
      <c r="Z228" s="19">
        <v>0.74000000208616257</v>
      </c>
      <c r="AA228" s="20">
        <f>U228/Q228</f>
        <v>0.99999998172033389</v>
      </c>
      <c r="AB228" s="20">
        <f>(R228+S228+T228)/Q228</f>
        <v>0</v>
      </c>
      <c r="AC228" s="21">
        <f>AA228+AB228</f>
        <v>0.99999998172033389</v>
      </c>
    </row>
    <row r="229" spans="1:29" ht="30" hidden="1" outlineLevel="4" x14ac:dyDescent="0.25">
      <c r="A229" s="15" t="s">
        <v>258</v>
      </c>
      <c r="B229" s="16" t="s">
        <v>267</v>
      </c>
      <c r="C229" s="16" t="s">
        <v>98</v>
      </c>
      <c r="D229" s="16" t="s">
        <v>239</v>
      </c>
      <c r="E229" s="16"/>
      <c r="F229" s="16" t="s">
        <v>40</v>
      </c>
      <c r="G229" s="16">
        <v>1120</v>
      </c>
      <c r="H229" s="16">
        <v>3480</v>
      </c>
      <c r="I229" s="17" t="s">
        <v>240</v>
      </c>
      <c r="J229" s="18">
        <v>120327500</v>
      </c>
      <c r="K229" s="19">
        <v>120327500</v>
      </c>
      <c r="L229" s="19">
        <v>0</v>
      </c>
      <c r="M229" s="19">
        <v>0</v>
      </c>
      <c r="N229" s="19">
        <v>0</v>
      </c>
      <c r="O229" s="19">
        <v>0</v>
      </c>
      <c r="P229" s="19">
        <v>-92032058.180000007</v>
      </c>
      <c r="Q229" s="19">
        <v>28295441.819999993</v>
      </c>
      <c r="R229" s="19">
        <v>0</v>
      </c>
      <c r="S229" s="19">
        <v>0</v>
      </c>
      <c r="T229" s="19">
        <v>0</v>
      </c>
      <c r="U229" s="19">
        <v>28295441.82</v>
      </c>
      <c r="V229" s="19">
        <v>28295441.82</v>
      </c>
      <c r="W229" s="19">
        <v>0</v>
      </c>
      <c r="X229" s="19">
        <v>92032058.180000007</v>
      </c>
      <c r="Y229" s="19">
        <v>0</v>
      </c>
      <c r="Z229" s="19">
        <v>-7.4505805969238281E-9</v>
      </c>
      <c r="AA229" s="20">
        <f>U229/Q229</f>
        <v>1.0000000000000002</v>
      </c>
      <c r="AB229" s="20">
        <f>(R229+S229+T229)/Q229</f>
        <v>0</v>
      </c>
      <c r="AC229" s="21">
        <f>AA229+AB229</f>
        <v>1.0000000000000002</v>
      </c>
    </row>
    <row r="230" spans="1:29" hidden="1" outlineLevel="3" x14ac:dyDescent="0.25">
      <c r="A230" s="22"/>
      <c r="B230" s="23"/>
      <c r="C230" s="23" t="s">
        <v>115</v>
      </c>
      <c r="D230" s="23"/>
      <c r="E230" s="23"/>
      <c r="F230" s="23"/>
      <c r="G230" s="23"/>
      <c r="H230" s="23"/>
      <c r="I230" s="24"/>
      <c r="J230" s="25">
        <f t="shared" ref="J230:Z230" si="44">SUBTOTAL(9,J225:J229)</f>
        <v>288013302</v>
      </c>
      <c r="K230" s="26">
        <f t="shared" si="44"/>
        <v>233013302</v>
      </c>
      <c r="L230" s="26">
        <f t="shared" si="44"/>
        <v>0</v>
      </c>
      <c r="M230" s="26">
        <f t="shared" si="44"/>
        <v>0</v>
      </c>
      <c r="N230" s="26">
        <f t="shared" si="44"/>
        <v>0</v>
      </c>
      <c r="O230" s="26">
        <f t="shared" si="44"/>
        <v>0</v>
      </c>
      <c r="P230" s="26">
        <f t="shared" si="44"/>
        <v>-164235720.18000001</v>
      </c>
      <c r="Q230" s="26">
        <f t="shared" si="44"/>
        <v>68777581.819999993</v>
      </c>
      <c r="R230" s="26">
        <f t="shared" si="44"/>
        <v>0</v>
      </c>
      <c r="S230" s="26">
        <f t="shared" si="44"/>
        <v>0</v>
      </c>
      <c r="T230" s="26">
        <f t="shared" si="44"/>
        <v>0</v>
      </c>
      <c r="U230" s="26">
        <f t="shared" si="44"/>
        <v>68777581.079999998</v>
      </c>
      <c r="V230" s="26">
        <f t="shared" si="44"/>
        <v>68777581.079999998</v>
      </c>
      <c r="W230" s="26">
        <f t="shared" si="44"/>
        <v>0.74</v>
      </c>
      <c r="X230" s="26">
        <f t="shared" si="44"/>
        <v>164235720.92000002</v>
      </c>
      <c r="Y230" s="26">
        <f t="shared" si="44"/>
        <v>0</v>
      </c>
      <c r="Z230" s="26">
        <f t="shared" si="44"/>
        <v>0.73999999463558197</v>
      </c>
      <c r="AA230" s="27">
        <f>U230/Q230</f>
        <v>0.99999998924068023</v>
      </c>
      <c r="AB230" s="27">
        <f>(R230+S230+T230)/Q230</f>
        <v>0</v>
      </c>
      <c r="AC230" s="28">
        <f>AA230+AB230</f>
        <v>0.99999998924068023</v>
      </c>
    </row>
    <row r="231" spans="1:29" ht="30" hidden="1" outlineLevel="4" x14ac:dyDescent="0.25">
      <c r="A231" s="15" t="s">
        <v>258</v>
      </c>
      <c r="B231" s="16" t="s">
        <v>267</v>
      </c>
      <c r="C231" s="16" t="s">
        <v>116</v>
      </c>
      <c r="D231" s="16" t="s">
        <v>241</v>
      </c>
      <c r="E231" s="16"/>
      <c r="F231" s="16">
        <v>280</v>
      </c>
      <c r="G231" s="16">
        <v>2210</v>
      </c>
      <c r="H231" s="16">
        <v>3480</v>
      </c>
      <c r="I231" s="17" t="s">
        <v>242</v>
      </c>
      <c r="J231" s="18">
        <v>150000000</v>
      </c>
      <c r="K231" s="19">
        <v>0</v>
      </c>
      <c r="L231" s="19">
        <v>0</v>
      </c>
      <c r="M231" s="19">
        <v>0</v>
      </c>
      <c r="N231" s="19">
        <v>0</v>
      </c>
      <c r="O231" s="19">
        <v>0</v>
      </c>
      <c r="P231" s="19">
        <v>0</v>
      </c>
      <c r="Q231" s="19">
        <v>0</v>
      </c>
      <c r="R231" s="19">
        <v>0</v>
      </c>
      <c r="S231" s="19">
        <v>0</v>
      </c>
      <c r="T231" s="19">
        <v>0</v>
      </c>
      <c r="U231" s="19">
        <v>0</v>
      </c>
      <c r="V231" s="19">
        <v>0</v>
      </c>
      <c r="W231" s="19">
        <v>0</v>
      </c>
      <c r="X231" s="19">
        <v>0</v>
      </c>
      <c r="Y231" s="19">
        <v>0</v>
      </c>
      <c r="Z231" s="19">
        <v>0</v>
      </c>
      <c r="AA231" s="20">
        <v>0</v>
      </c>
      <c r="AB231" s="20">
        <v>0</v>
      </c>
      <c r="AC231" s="21">
        <v>0</v>
      </c>
    </row>
    <row r="232" spans="1:29" hidden="1" outlineLevel="4" x14ac:dyDescent="0.25">
      <c r="A232" s="15" t="s">
        <v>258</v>
      </c>
      <c r="B232" s="16" t="s">
        <v>267</v>
      </c>
      <c r="C232" s="16" t="s">
        <v>116</v>
      </c>
      <c r="D232" s="16" t="s">
        <v>117</v>
      </c>
      <c r="E232" s="16"/>
      <c r="F232" s="16">
        <v>280</v>
      </c>
      <c r="G232" s="16">
        <v>2210</v>
      </c>
      <c r="H232" s="16">
        <v>3480</v>
      </c>
      <c r="I232" s="17" t="s">
        <v>118</v>
      </c>
      <c r="J232" s="18">
        <v>2747500</v>
      </c>
      <c r="K232" s="19">
        <v>2747500</v>
      </c>
      <c r="L232" s="19">
        <v>0</v>
      </c>
      <c r="M232" s="19">
        <v>0</v>
      </c>
      <c r="N232" s="19">
        <v>0</v>
      </c>
      <c r="O232" s="19">
        <v>0</v>
      </c>
      <c r="P232" s="19">
        <v>0</v>
      </c>
      <c r="Q232" s="19">
        <v>2747500</v>
      </c>
      <c r="R232" s="19">
        <v>0</v>
      </c>
      <c r="S232" s="19">
        <v>0</v>
      </c>
      <c r="T232" s="19">
        <v>0</v>
      </c>
      <c r="U232" s="19">
        <v>0</v>
      </c>
      <c r="V232" s="19">
        <v>0</v>
      </c>
      <c r="W232" s="19">
        <v>915833.33</v>
      </c>
      <c r="X232" s="19">
        <v>2747500</v>
      </c>
      <c r="Y232" s="19">
        <v>0</v>
      </c>
      <c r="Z232" s="19">
        <v>2747500</v>
      </c>
      <c r="AA232" s="20">
        <f>U232/Q232</f>
        <v>0</v>
      </c>
      <c r="AB232" s="20">
        <f>(R232+S232+T232)/Q232</f>
        <v>0</v>
      </c>
      <c r="AC232" s="21">
        <f>AA232+AB232</f>
        <v>0</v>
      </c>
    </row>
    <row r="233" spans="1:29" hidden="1" outlineLevel="4" x14ac:dyDescent="0.25">
      <c r="A233" s="15" t="s">
        <v>258</v>
      </c>
      <c r="B233" s="16" t="s">
        <v>267</v>
      </c>
      <c r="C233" s="16" t="s">
        <v>116</v>
      </c>
      <c r="D233" s="16" t="s">
        <v>119</v>
      </c>
      <c r="E233" s="16"/>
      <c r="F233" s="16">
        <v>280</v>
      </c>
      <c r="G233" s="16">
        <v>2210</v>
      </c>
      <c r="H233" s="16">
        <v>3480</v>
      </c>
      <c r="I233" s="17" t="s">
        <v>120</v>
      </c>
      <c r="J233" s="18">
        <v>396286728</v>
      </c>
      <c r="K233" s="19">
        <v>0</v>
      </c>
      <c r="L233" s="19">
        <v>0</v>
      </c>
      <c r="M233" s="19">
        <v>0</v>
      </c>
      <c r="N233" s="19">
        <v>0</v>
      </c>
      <c r="O233" s="19">
        <v>0</v>
      </c>
      <c r="P233" s="19">
        <v>0</v>
      </c>
      <c r="Q233" s="19">
        <v>0</v>
      </c>
      <c r="R233" s="19">
        <v>0</v>
      </c>
      <c r="S233" s="19">
        <v>0</v>
      </c>
      <c r="T233" s="19">
        <v>0</v>
      </c>
      <c r="U233" s="19">
        <v>0</v>
      </c>
      <c r="V233" s="19">
        <v>0</v>
      </c>
      <c r="W233" s="19">
        <v>0</v>
      </c>
      <c r="X233" s="19">
        <v>0</v>
      </c>
      <c r="Y233" s="19">
        <v>0</v>
      </c>
      <c r="Z233" s="19">
        <v>0</v>
      </c>
      <c r="AA233" s="20">
        <v>0</v>
      </c>
      <c r="AB233" s="20">
        <v>0</v>
      </c>
      <c r="AC233" s="21">
        <v>0</v>
      </c>
    </row>
    <row r="234" spans="1:29" ht="30" hidden="1" outlineLevel="4" x14ac:dyDescent="0.25">
      <c r="A234" s="15" t="s">
        <v>258</v>
      </c>
      <c r="B234" s="16" t="s">
        <v>267</v>
      </c>
      <c r="C234" s="16" t="s">
        <v>116</v>
      </c>
      <c r="D234" s="16" t="s">
        <v>121</v>
      </c>
      <c r="E234" s="16"/>
      <c r="F234" s="16">
        <v>280</v>
      </c>
      <c r="G234" s="16">
        <v>2210</v>
      </c>
      <c r="H234" s="16">
        <v>3480</v>
      </c>
      <c r="I234" s="17" t="s">
        <v>122</v>
      </c>
      <c r="J234" s="18">
        <v>91411420</v>
      </c>
      <c r="K234" s="19">
        <v>91411420</v>
      </c>
      <c r="L234" s="19">
        <v>0</v>
      </c>
      <c r="M234" s="19">
        <v>0</v>
      </c>
      <c r="N234" s="19">
        <v>0</v>
      </c>
      <c r="O234" s="19">
        <v>0</v>
      </c>
      <c r="P234" s="19">
        <v>0</v>
      </c>
      <c r="Q234" s="19">
        <v>91411420</v>
      </c>
      <c r="R234" s="19">
        <v>0</v>
      </c>
      <c r="S234" s="19">
        <v>0</v>
      </c>
      <c r="T234" s="19">
        <v>0</v>
      </c>
      <c r="U234" s="19">
        <v>0</v>
      </c>
      <c r="V234" s="19">
        <v>0</v>
      </c>
      <c r="W234" s="19">
        <v>30470473.329999998</v>
      </c>
      <c r="X234" s="19">
        <v>91411420</v>
      </c>
      <c r="Y234" s="19">
        <v>0</v>
      </c>
      <c r="Z234" s="19">
        <v>91411420</v>
      </c>
      <c r="AA234" s="20">
        <f>U234/Q234</f>
        <v>0</v>
      </c>
      <c r="AB234" s="20">
        <f>(R234+S234+T234)/Q234</f>
        <v>0</v>
      </c>
      <c r="AC234" s="21">
        <f>AA234+AB234</f>
        <v>0</v>
      </c>
    </row>
    <row r="235" spans="1:29" ht="30" hidden="1" outlineLevel="4" x14ac:dyDescent="0.25">
      <c r="A235" s="15" t="s">
        <v>258</v>
      </c>
      <c r="B235" s="16" t="s">
        <v>267</v>
      </c>
      <c r="C235" s="16" t="s">
        <v>116</v>
      </c>
      <c r="D235" s="16" t="s">
        <v>273</v>
      </c>
      <c r="E235" s="16"/>
      <c r="F235" s="16">
        <v>280</v>
      </c>
      <c r="G235" s="16">
        <v>2210</v>
      </c>
      <c r="H235" s="16">
        <v>3480</v>
      </c>
      <c r="I235" s="17" t="s">
        <v>274</v>
      </c>
      <c r="J235" s="18">
        <v>0</v>
      </c>
      <c r="K235" s="19">
        <v>546286728</v>
      </c>
      <c r="L235" s="19">
        <v>0</v>
      </c>
      <c r="M235" s="19">
        <v>0</v>
      </c>
      <c r="N235" s="19">
        <v>0</v>
      </c>
      <c r="O235" s="19">
        <v>0</v>
      </c>
      <c r="P235" s="19">
        <v>-546286728</v>
      </c>
      <c r="Q235" s="19">
        <v>0</v>
      </c>
      <c r="R235" s="19">
        <v>0</v>
      </c>
      <c r="S235" s="19">
        <v>0</v>
      </c>
      <c r="T235" s="19">
        <v>0</v>
      </c>
      <c r="U235" s="19">
        <v>0</v>
      </c>
      <c r="V235" s="19">
        <v>0</v>
      </c>
      <c r="W235" s="19">
        <v>0</v>
      </c>
      <c r="X235" s="19">
        <v>546286728</v>
      </c>
      <c r="Y235" s="19">
        <v>0</v>
      </c>
      <c r="Z235" s="19">
        <v>0</v>
      </c>
      <c r="AA235" s="20">
        <v>0</v>
      </c>
      <c r="AB235" s="20">
        <v>0</v>
      </c>
      <c r="AC235" s="21">
        <v>0</v>
      </c>
    </row>
    <row r="236" spans="1:29" hidden="1" outlineLevel="4" x14ac:dyDescent="0.25">
      <c r="A236" s="15" t="s">
        <v>258</v>
      </c>
      <c r="B236" s="16" t="s">
        <v>267</v>
      </c>
      <c r="C236" s="16" t="s">
        <v>116</v>
      </c>
      <c r="D236" s="16" t="s">
        <v>123</v>
      </c>
      <c r="E236" s="16"/>
      <c r="F236" s="16">
        <v>280</v>
      </c>
      <c r="G236" s="16">
        <v>2240</v>
      </c>
      <c r="H236" s="16">
        <v>3480</v>
      </c>
      <c r="I236" s="17" t="s">
        <v>124</v>
      </c>
      <c r="J236" s="18">
        <v>150000000</v>
      </c>
      <c r="K236" s="19">
        <v>150000000</v>
      </c>
      <c r="L236" s="19">
        <v>0</v>
      </c>
      <c r="M236" s="19">
        <v>0</v>
      </c>
      <c r="N236" s="19">
        <v>0</v>
      </c>
      <c r="O236" s="19">
        <v>0</v>
      </c>
      <c r="P236" s="19">
        <v>-103785582.05</v>
      </c>
      <c r="Q236" s="19">
        <v>46214417.950000003</v>
      </c>
      <c r="R236" s="19">
        <v>0</v>
      </c>
      <c r="S236" s="19">
        <v>46214417.950000003</v>
      </c>
      <c r="T236" s="19">
        <v>0</v>
      </c>
      <c r="U236" s="19">
        <v>0</v>
      </c>
      <c r="V236" s="19">
        <v>0</v>
      </c>
      <c r="W236" s="19">
        <v>0</v>
      </c>
      <c r="X236" s="19">
        <v>103785582.05</v>
      </c>
      <c r="Y236" s="19">
        <v>0</v>
      </c>
      <c r="Z236" s="19">
        <v>0</v>
      </c>
      <c r="AA236" s="20">
        <f>U236/Q236</f>
        <v>0</v>
      </c>
      <c r="AB236" s="20">
        <f>(R236+S236+T236)/Q236</f>
        <v>1</v>
      </c>
      <c r="AC236" s="21">
        <f>AA236+AB236</f>
        <v>1</v>
      </c>
    </row>
    <row r="237" spans="1:29" hidden="1" outlineLevel="4" x14ac:dyDescent="0.25">
      <c r="A237" s="15" t="s">
        <v>258</v>
      </c>
      <c r="B237" s="16" t="s">
        <v>267</v>
      </c>
      <c r="C237" s="16" t="s">
        <v>116</v>
      </c>
      <c r="D237" s="16" t="s">
        <v>123</v>
      </c>
      <c r="E237" s="16"/>
      <c r="F237" s="16" t="s">
        <v>40</v>
      </c>
      <c r="G237" s="16">
        <v>2240</v>
      </c>
      <c r="H237" s="16">
        <v>3480</v>
      </c>
      <c r="I237" s="17" t="s">
        <v>125</v>
      </c>
      <c r="J237" s="18">
        <v>0</v>
      </c>
      <c r="K237" s="19">
        <v>200000000</v>
      </c>
      <c r="L237" s="19">
        <v>0</v>
      </c>
      <c r="M237" s="19">
        <v>0</v>
      </c>
      <c r="N237" s="19">
        <v>0</v>
      </c>
      <c r="O237" s="19">
        <v>0</v>
      </c>
      <c r="P237" s="19">
        <v>-200000000</v>
      </c>
      <c r="Q237" s="19">
        <v>0</v>
      </c>
      <c r="R237" s="19">
        <v>0</v>
      </c>
      <c r="S237" s="19">
        <v>0</v>
      </c>
      <c r="T237" s="19">
        <v>0</v>
      </c>
      <c r="U237" s="19">
        <v>0</v>
      </c>
      <c r="V237" s="19">
        <v>0</v>
      </c>
      <c r="W237" s="19">
        <v>0</v>
      </c>
      <c r="X237" s="19">
        <v>200000000</v>
      </c>
      <c r="Y237" s="19">
        <v>0</v>
      </c>
      <c r="Z237" s="19">
        <v>0</v>
      </c>
      <c r="AA237" s="20">
        <v>0</v>
      </c>
      <c r="AB237" s="20">
        <v>0</v>
      </c>
      <c r="AC237" s="21">
        <v>0</v>
      </c>
    </row>
    <row r="238" spans="1:29" hidden="1" outlineLevel="3" x14ac:dyDescent="0.25">
      <c r="A238" s="22"/>
      <c r="B238" s="23"/>
      <c r="C238" s="23" t="s">
        <v>126</v>
      </c>
      <c r="D238" s="23"/>
      <c r="E238" s="23"/>
      <c r="F238" s="23"/>
      <c r="G238" s="23"/>
      <c r="H238" s="23"/>
      <c r="I238" s="24"/>
      <c r="J238" s="25">
        <f t="shared" ref="J238:Z238" si="45">SUBTOTAL(9,J231:J237)</f>
        <v>790445648</v>
      </c>
      <c r="K238" s="26">
        <f t="shared" si="45"/>
        <v>990445648</v>
      </c>
      <c r="L238" s="26">
        <f t="shared" si="45"/>
        <v>0</v>
      </c>
      <c r="M238" s="26">
        <f t="shared" si="45"/>
        <v>0</v>
      </c>
      <c r="N238" s="26">
        <f t="shared" si="45"/>
        <v>0</v>
      </c>
      <c r="O238" s="26">
        <f t="shared" si="45"/>
        <v>0</v>
      </c>
      <c r="P238" s="26">
        <f t="shared" si="45"/>
        <v>-850072310.04999995</v>
      </c>
      <c r="Q238" s="26">
        <f t="shared" si="45"/>
        <v>140373337.94999999</v>
      </c>
      <c r="R238" s="26">
        <f t="shared" si="45"/>
        <v>0</v>
      </c>
      <c r="S238" s="26">
        <f t="shared" si="45"/>
        <v>46214417.950000003</v>
      </c>
      <c r="T238" s="26">
        <f t="shared" si="45"/>
        <v>0</v>
      </c>
      <c r="U238" s="26">
        <f t="shared" si="45"/>
        <v>0</v>
      </c>
      <c r="V238" s="26">
        <f t="shared" si="45"/>
        <v>0</v>
      </c>
      <c r="W238" s="26">
        <f t="shared" si="45"/>
        <v>31386306.659999996</v>
      </c>
      <c r="X238" s="26">
        <f t="shared" si="45"/>
        <v>944231230.04999995</v>
      </c>
      <c r="Y238" s="26">
        <f t="shared" si="45"/>
        <v>0</v>
      </c>
      <c r="Z238" s="26">
        <f t="shared" si="45"/>
        <v>94158920</v>
      </c>
      <c r="AA238" s="27">
        <f>U238/Q238</f>
        <v>0</v>
      </c>
      <c r="AB238" s="27">
        <f>(R238+S238+T238)/Q238</f>
        <v>0.32922504105773459</v>
      </c>
      <c r="AC238" s="28">
        <f>AA238+AB238</f>
        <v>0.32922504105773459</v>
      </c>
    </row>
    <row r="239" spans="1:29" ht="120" hidden="1" outlineLevel="4" x14ac:dyDescent="0.25">
      <c r="A239" s="15" t="s">
        <v>258</v>
      </c>
      <c r="B239" s="16" t="s">
        <v>267</v>
      </c>
      <c r="C239" s="16" t="s">
        <v>127</v>
      </c>
      <c r="D239" s="16" t="s">
        <v>128</v>
      </c>
      <c r="E239" s="16" t="s">
        <v>59</v>
      </c>
      <c r="F239" s="16" t="s">
        <v>40</v>
      </c>
      <c r="G239" s="16">
        <v>1310</v>
      </c>
      <c r="H239" s="16">
        <v>3480</v>
      </c>
      <c r="I239" s="17" t="s">
        <v>129</v>
      </c>
      <c r="J239" s="18">
        <v>26078935</v>
      </c>
      <c r="K239" s="19">
        <v>26078935</v>
      </c>
      <c r="L239" s="19">
        <v>0</v>
      </c>
      <c r="M239" s="19">
        <v>0</v>
      </c>
      <c r="N239" s="19">
        <v>-135166</v>
      </c>
      <c r="O239" s="19">
        <v>0</v>
      </c>
      <c r="P239" s="19">
        <v>0</v>
      </c>
      <c r="Q239" s="19">
        <v>25943769</v>
      </c>
      <c r="R239" s="19">
        <v>0</v>
      </c>
      <c r="S239" s="19">
        <v>9766796.6899999995</v>
      </c>
      <c r="T239" s="19">
        <v>0</v>
      </c>
      <c r="U239" s="19">
        <v>16176972.310000001</v>
      </c>
      <c r="V239" s="19">
        <v>16176972.310000001</v>
      </c>
      <c r="W239" s="19">
        <v>0</v>
      </c>
      <c r="X239" s="19">
        <v>135166</v>
      </c>
      <c r="Y239" s="19">
        <v>0</v>
      </c>
      <c r="Z239" s="19">
        <v>0</v>
      </c>
      <c r="AA239" s="20">
        <f>U239/Q239</f>
        <v>0.62353979138497573</v>
      </c>
      <c r="AB239" s="20">
        <f>(R239+S239+T239)/Q239</f>
        <v>0.37646020861502427</v>
      </c>
      <c r="AC239" s="21">
        <f>AA239+AB239</f>
        <v>1</v>
      </c>
    </row>
    <row r="240" spans="1:29" ht="120" hidden="1" outlineLevel="4" x14ac:dyDescent="0.25">
      <c r="A240" s="15" t="s">
        <v>258</v>
      </c>
      <c r="B240" s="16" t="s">
        <v>267</v>
      </c>
      <c r="C240" s="16" t="s">
        <v>127</v>
      </c>
      <c r="D240" s="16" t="s">
        <v>128</v>
      </c>
      <c r="E240" s="16" t="s">
        <v>130</v>
      </c>
      <c r="F240" s="16" t="s">
        <v>40</v>
      </c>
      <c r="G240" s="16">
        <v>1310</v>
      </c>
      <c r="H240" s="16">
        <v>3480</v>
      </c>
      <c r="I240" s="17" t="s">
        <v>131</v>
      </c>
      <c r="J240" s="18">
        <v>14793063</v>
      </c>
      <c r="K240" s="19">
        <v>14827740</v>
      </c>
      <c r="L240" s="19">
        <v>0</v>
      </c>
      <c r="M240" s="19">
        <v>0</v>
      </c>
      <c r="N240" s="19">
        <v>-76054</v>
      </c>
      <c r="O240" s="19">
        <v>0</v>
      </c>
      <c r="P240" s="19">
        <v>0</v>
      </c>
      <c r="Q240" s="19">
        <v>14751686</v>
      </c>
      <c r="R240" s="19">
        <v>0</v>
      </c>
      <c r="S240" s="19">
        <v>3331435.6</v>
      </c>
      <c r="T240" s="19">
        <v>0</v>
      </c>
      <c r="U240" s="19">
        <v>11420250.4</v>
      </c>
      <c r="V240" s="19">
        <v>11420250.4</v>
      </c>
      <c r="W240" s="19">
        <v>0</v>
      </c>
      <c r="X240" s="19">
        <v>76054</v>
      </c>
      <c r="Y240" s="19">
        <v>0</v>
      </c>
      <c r="Z240" s="19">
        <v>0</v>
      </c>
      <c r="AA240" s="20">
        <f>U240/Q240</f>
        <v>0.77416577332245284</v>
      </c>
      <c r="AB240" s="20">
        <f>(R240+S240+T240)/Q240</f>
        <v>0.22583422667754724</v>
      </c>
      <c r="AC240" s="21">
        <f>AA240+AB240</f>
        <v>1</v>
      </c>
    </row>
    <row r="241" spans="1:29" ht="135" hidden="1" outlineLevel="4" x14ac:dyDescent="0.25">
      <c r="A241" s="15" t="s">
        <v>258</v>
      </c>
      <c r="B241" s="16" t="s">
        <v>267</v>
      </c>
      <c r="C241" s="16" t="s">
        <v>127</v>
      </c>
      <c r="D241" s="16" t="s">
        <v>128</v>
      </c>
      <c r="E241" s="16" t="s">
        <v>275</v>
      </c>
      <c r="F241" s="16" t="s">
        <v>40</v>
      </c>
      <c r="G241" s="16">
        <v>1310</v>
      </c>
      <c r="H241" s="16">
        <v>3480</v>
      </c>
      <c r="I241" s="17" t="s">
        <v>276</v>
      </c>
      <c r="J241" s="18">
        <v>72017917</v>
      </c>
      <c r="K241" s="19">
        <v>70688527</v>
      </c>
      <c r="L241" s="19">
        <v>0</v>
      </c>
      <c r="M241" s="19">
        <v>0</v>
      </c>
      <c r="N241" s="19">
        <v>0</v>
      </c>
      <c r="O241" s="19">
        <v>0</v>
      </c>
      <c r="P241" s="19">
        <v>-70688527</v>
      </c>
      <c r="Q241" s="19">
        <v>0</v>
      </c>
      <c r="R241" s="19">
        <v>0</v>
      </c>
      <c r="S241" s="19">
        <v>0</v>
      </c>
      <c r="T241" s="19">
        <v>0</v>
      </c>
      <c r="U241" s="19">
        <v>0</v>
      </c>
      <c r="V241" s="19">
        <v>0</v>
      </c>
      <c r="W241" s="19">
        <v>0</v>
      </c>
      <c r="X241" s="19">
        <v>70688527</v>
      </c>
      <c r="Y241" s="19">
        <v>0</v>
      </c>
      <c r="Z241" s="19">
        <v>0</v>
      </c>
      <c r="AA241" s="20">
        <v>0</v>
      </c>
      <c r="AB241" s="20">
        <v>0</v>
      </c>
      <c r="AC241" s="21">
        <v>0</v>
      </c>
    </row>
    <row r="242" spans="1:29" ht="75" hidden="1" outlineLevel="4" x14ac:dyDescent="0.25">
      <c r="A242" s="15" t="s">
        <v>258</v>
      </c>
      <c r="B242" s="16" t="s">
        <v>267</v>
      </c>
      <c r="C242" s="16" t="s">
        <v>127</v>
      </c>
      <c r="D242" s="16" t="s">
        <v>128</v>
      </c>
      <c r="E242" s="16" t="s">
        <v>132</v>
      </c>
      <c r="F242" s="16" t="s">
        <v>40</v>
      </c>
      <c r="G242" s="16">
        <v>1310</v>
      </c>
      <c r="H242" s="16">
        <v>3480</v>
      </c>
      <c r="I242" s="17" t="s">
        <v>133</v>
      </c>
      <c r="J242" s="18">
        <v>56671265</v>
      </c>
      <c r="K242" s="19">
        <v>57666844</v>
      </c>
      <c r="L242" s="19">
        <v>0</v>
      </c>
      <c r="M242" s="19">
        <v>0</v>
      </c>
      <c r="N242" s="19">
        <v>-293779</v>
      </c>
      <c r="O242" s="19">
        <v>0</v>
      </c>
      <c r="P242" s="19">
        <v>0</v>
      </c>
      <c r="Q242" s="19">
        <v>57373065</v>
      </c>
      <c r="R242" s="19">
        <v>0</v>
      </c>
      <c r="S242" s="19">
        <v>18855174.32</v>
      </c>
      <c r="T242" s="19">
        <v>0</v>
      </c>
      <c r="U242" s="19">
        <v>38517890.68</v>
      </c>
      <c r="V242" s="19">
        <v>38517890.68</v>
      </c>
      <c r="W242" s="19">
        <v>0</v>
      </c>
      <c r="X242" s="19">
        <v>293779</v>
      </c>
      <c r="Y242" s="19">
        <v>0</v>
      </c>
      <c r="Z242" s="19">
        <v>0</v>
      </c>
      <c r="AA242" s="20">
        <f>U242/Q242</f>
        <v>0.67135842716438454</v>
      </c>
      <c r="AB242" s="20">
        <f>(R242+S242+T242)/Q242</f>
        <v>0.32864157283561546</v>
      </c>
      <c r="AC242" s="21">
        <f>AA242+AB242</f>
        <v>1</v>
      </c>
    </row>
    <row r="243" spans="1:29" ht="210" hidden="1" outlineLevel="4" x14ac:dyDescent="0.25">
      <c r="A243" s="15" t="s">
        <v>258</v>
      </c>
      <c r="B243" s="16" t="s">
        <v>267</v>
      </c>
      <c r="C243" s="16" t="s">
        <v>127</v>
      </c>
      <c r="D243" s="16" t="s">
        <v>128</v>
      </c>
      <c r="E243" s="16" t="s">
        <v>277</v>
      </c>
      <c r="F243" s="16" t="s">
        <v>40</v>
      </c>
      <c r="G243" s="16">
        <v>1310</v>
      </c>
      <c r="H243" s="16">
        <v>3480</v>
      </c>
      <c r="I243" s="17" t="s">
        <v>278</v>
      </c>
      <c r="J243" s="18">
        <v>24005972</v>
      </c>
      <c r="K243" s="19">
        <v>24005972</v>
      </c>
      <c r="L243" s="19">
        <v>0</v>
      </c>
      <c r="M243" s="19">
        <v>0</v>
      </c>
      <c r="N243" s="19">
        <v>0</v>
      </c>
      <c r="O243" s="19">
        <v>0</v>
      </c>
      <c r="P243" s="19">
        <v>-24005972</v>
      </c>
      <c r="Q243" s="19">
        <v>0</v>
      </c>
      <c r="R243" s="19">
        <v>0</v>
      </c>
      <c r="S243" s="19">
        <v>0</v>
      </c>
      <c r="T243" s="19">
        <v>0</v>
      </c>
      <c r="U243" s="19">
        <v>0</v>
      </c>
      <c r="V243" s="19">
        <v>0</v>
      </c>
      <c r="W243" s="19">
        <v>0</v>
      </c>
      <c r="X243" s="19">
        <v>24005972</v>
      </c>
      <c r="Y243" s="19">
        <v>0</v>
      </c>
      <c r="Z243" s="19">
        <v>0</v>
      </c>
      <c r="AA243" s="20">
        <v>0</v>
      </c>
      <c r="AB243" s="20">
        <v>0</v>
      </c>
      <c r="AC243" s="21">
        <v>0</v>
      </c>
    </row>
    <row r="244" spans="1:29" ht="210" hidden="1" outlineLevel="4" x14ac:dyDescent="0.25">
      <c r="A244" s="15" t="s">
        <v>258</v>
      </c>
      <c r="B244" s="16" t="s">
        <v>267</v>
      </c>
      <c r="C244" s="16" t="s">
        <v>127</v>
      </c>
      <c r="D244" s="16" t="s">
        <v>128</v>
      </c>
      <c r="E244" s="16" t="s">
        <v>279</v>
      </c>
      <c r="F244" s="16" t="s">
        <v>40</v>
      </c>
      <c r="G244" s="16">
        <v>1310</v>
      </c>
      <c r="H244" s="16">
        <v>3480</v>
      </c>
      <c r="I244" s="17" t="s">
        <v>280</v>
      </c>
      <c r="J244" s="18">
        <v>300000000</v>
      </c>
      <c r="K244" s="19">
        <v>300000000</v>
      </c>
      <c r="L244" s="19">
        <v>0</v>
      </c>
      <c r="M244" s="19">
        <v>0</v>
      </c>
      <c r="N244" s="19">
        <v>0</v>
      </c>
      <c r="O244" s="19">
        <v>0</v>
      </c>
      <c r="P244" s="19">
        <v>-150000000</v>
      </c>
      <c r="Q244" s="19">
        <v>150000000</v>
      </c>
      <c r="R244" s="19">
        <v>0</v>
      </c>
      <c r="S244" s="19">
        <v>0</v>
      </c>
      <c r="T244" s="19">
        <v>0</v>
      </c>
      <c r="U244" s="19">
        <v>150000000</v>
      </c>
      <c r="V244" s="19">
        <v>150000000</v>
      </c>
      <c r="W244" s="19">
        <v>0</v>
      </c>
      <c r="X244" s="19">
        <v>150000000</v>
      </c>
      <c r="Y244" s="19">
        <v>0</v>
      </c>
      <c r="Z244" s="19">
        <v>0</v>
      </c>
      <c r="AA244" s="20">
        <f t="shared" ref="AA244:AA284" si="46">U244/Q244</f>
        <v>1</v>
      </c>
      <c r="AB244" s="20">
        <f t="shared" ref="AB244:AB284" si="47">(R244+S244+T244)/Q244</f>
        <v>0</v>
      </c>
      <c r="AC244" s="21">
        <f t="shared" ref="AC244:AC284" si="48">AA244+AB244</f>
        <v>1</v>
      </c>
    </row>
    <row r="245" spans="1:29" ht="135" hidden="1" outlineLevel="4" x14ac:dyDescent="0.25">
      <c r="A245" s="15" t="s">
        <v>258</v>
      </c>
      <c r="B245" s="16" t="s">
        <v>267</v>
      </c>
      <c r="C245" s="16" t="s">
        <v>127</v>
      </c>
      <c r="D245" s="16" t="s">
        <v>128</v>
      </c>
      <c r="E245" s="16" t="s">
        <v>281</v>
      </c>
      <c r="F245" s="16" t="s">
        <v>40</v>
      </c>
      <c r="G245" s="16">
        <v>1310</v>
      </c>
      <c r="H245" s="16">
        <v>3480</v>
      </c>
      <c r="I245" s="17" t="s">
        <v>282</v>
      </c>
      <c r="J245" s="18">
        <v>265000000</v>
      </c>
      <c r="K245" s="19">
        <v>222407424</v>
      </c>
      <c r="L245" s="19">
        <v>0</v>
      </c>
      <c r="M245" s="19">
        <v>0</v>
      </c>
      <c r="N245" s="19">
        <v>0</v>
      </c>
      <c r="O245" s="19">
        <v>0</v>
      </c>
      <c r="P245" s="19">
        <v>-172407424</v>
      </c>
      <c r="Q245" s="19">
        <v>50000000</v>
      </c>
      <c r="R245" s="19">
        <v>0</v>
      </c>
      <c r="S245" s="19">
        <v>0</v>
      </c>
      <c r="T245" s="19">
        <v>0</v>
      </c>
      <c r="U245" s="19">
        <v>50000000</v>
      </c>
      <c r="V245" s="19">
        <v>50000000</v>
      </c>
      <c r="W245" s="19">
        <v>0</v>
      </c>
      <c r="X245" s="19">
        <v>172407424</v>
      </c>
      <c r="Y245" s="19">
        <v>0</v>
      </c>
      <c r="Z245" s="19">
        <v>0</v>
      </c>
      <c r="AA245" s="20">
        <f t="shared" si="46"/>
        <v>1</v>
      </c>
      <c r="AB245" s="20">
        <f t="shared" si="47"/>
        <v>0</v>
      </c>
      <c r="AC245" s="21">
        <f t="shared" si="48"/>
        <v>1</v>
      </c>
    </row>
    <row r="246" spans="1:29" ht="45" hidden="1" outlineLevel="4" x14ac:dyDescent="0.25">
      <c r="A246" s="15" t="s">
        <v>258</v>
      </c>
      <c r="B246" s="16" t="s">
        <v>267</v>
      </c>
      <c r="C246" s="16" t="s">
        <v>127</v>
      </c>
      <c r="D246" s="16" t="s">
        <v>162</v>
      </c>
      <c r="E246" s="16"/>
      <c r="F246" s="16" t="s">
        <v>40</v>
      </c>
      <c r="G246" s="16">
        <v>1320</v>
      </c>
      <c r="H246" s="16">
        <v>3480</v>
      </c>
      <c r="I246" s="17" t="s">
        <v>163</v>
      </c>
      <c r="J246" s="18">
        <v>48119279</v>
      </c>
      <c r="K246" s="19">
        <v>48737541</v>
      </c>
      <c r="L246" s="19">
        <v>0</v>
      </c>
      <c r="M246" s="19">
        <v>0</v>
      </c>
      <c r="N246" s="19">
        <v>0</v>
      </c>
      <c r="O246" s="19">
        <v>0</v>
      </c>
      <c r="P246" s="19">
        <v>0</v>
      </c>
      <c r="Q246" s="19">
        <v>48737541</v>
      </c>
      <c r="R246" s="19">
        <v>0</v>
      </c>
      <c r="S246" s="19">
        <v>0</v>
      </c>
      <c r="T246" s="19">
        <v>0</v>
      </c>
      <c r="U246" s="19">
        <v>16767756.859999999</v>
      </c>
      <c r="V246" s="19">
        <v>16767756.859999999</v>
      </c>
      <c r="W246" s="19">
        <v>31969784.140000001</v>
      </c>
      <c r="X246" s="19">
        <v>31969784.140000001</v>
      </c>
      <c r="Y246" s="19">
        <v>0</v>
      </c>
      <c r="Z246" s="19">
        <v>31969784.140000001</v>
      </c>
      <c r="AA246" s="20">
        <f t="shared" si="46"/>
        <v>0.34404191339895462</v>
      </c>
      <c r="AB246" s="20">
        <f t="shared" si="47"/>
        <v>0</v>
      </c>
      <c r="AC246" s="21">
        <f t="shared" si="48"/>
        <v>0.34404191339895462</v>
      </c>
    </row>
    <row r="247" spans="1:29" ht="195" hidden="1" outlineLevel="4" x14ac:dyDescent="0.25">
      <c r="A247" s="15" t="s">
        <v>258</v>
      </c>
      <c r="B247" s="16" t="s">
        <v>267</v>
      </c>
      <c r="C247" s="16" t="s">
        <v>127</v>
      </c>
      <c r="D247" s="16" t="s">
        <v>283</v>
      </c>
      <c r="E247" s="16" t="s">
        <v>130</v>
      </c>
      <c r="F247" s="16" t="s">
        <v>40</v>
      </c>
      <c r="G247" s="16">
        <v>1320</v>
      </c>
      <c r="H247" s="16">
        <v>3480</v>
      </c>
      <c r="I247" s="17" t="s">
        <v>284</v>
      </c>
      <c r="J247" s="18">
        <v>70000000</v>
      </c>
      <c r="K247" s="19">
        <v>70000000</v>
      </c>
      <c r="L247" s="19">
        <v>0</v>
      </c>
      <c r="M247" s="19">
        <v>0</v>
      </c>
      <c r="N247" s="19">
        <v>0</v>
      </c>
      <c r="O247" s="19">
        <v>0</v>
      </c>
      <c r="P247" s="19">
        <v>-5877310</v>
      </c>
      <c r="Q247" s="19">
        <v>64122690</v>
      </c>
      <c r="R247" s="19">
        <v>0</v>
      </c>
      <c r="S247" s="19">
        <v>8947560</v>
      </c>
      <c r="T247" s="19">
        <v>0</v>
      </c>
      <c r="U247" s="19">
        <v>46245240</v>
      </c>
      <c r="V247" s="19">
        <v>46245240</v>
      </c>
      <c r="W247" s="19">
        <v>0</v>
      </c>
      <c r="X247" s="19">
        <v>14807200</v>
      </c>
      <c r="Y247" s="19">
        <v>0</v>
      </c>
      <c r="Z247" s="19">
        <v>8929890</v>
      </c>
      <c r="AA247" s="20">
        <f t="shared" si="46"/>
        <v>0.7211993133787743</v>
      </c>
      <c r="AB247" s="20">
        <f t="shared" si="47"/>
        <v>0.13953812605179228</v>
      </c>
      <c r="AC247" s="21">
        <f t="shared" si="48"/>
        <v>0.86073743943056658</v>
      </c>
    </row>
    <row r="248" spans="1:29" ht="165" hidden="1" outlineLevel="4" x14ac:dyDescent="0.25">
      <c r="A248" s="15" t="s">
        <v>258</v>
      </c>
      <c r="B248" s="16" t="s">
        <v>267</v>
      </c>
      <c r="C248" s="16" t="s">
        <v>127</v>
      </c>
      <c r="D248" s="16" t="s">
        <v>283</v>
      </c>
      <c r="E248" s="16" t="s">
        <v>275</v>
      </c>
      <c r="F248" s="16" t="s">
        <v>40</v>
      </c>
      <c r="G248" s="16">
        <v>1320</v>
      </c>
      <c r="H248" s="16">
        <v>3480</v>
      </c>
      <c r="I248" s="17" t="s">
        <v>285</v>
      </c>
      <c r="J248" s="18">
        <v>4600000</v>
      </c>
      <c r="K248" s="19">
        <v>4600000</v>
      </c>
      <c r="L248" s="19">
        <v>0</v>
      </c>
      <c r="M248" s="19">
        <v>0</v>
      </c>
      <c r="N248" s="19">
        <v>0</v>
      </c>
      <c r="O248" s="19">
        <v>0</v>
      </c>
      <c r="P248" s="19">
        <v>0</v>
      </c>
      <c r="Q248" s="19">
        <v>4600000</v>
      </c>
      <c r="R248" s="19">
        <v>0</v>
      </c>
      <c r="S248" s="19">
        <v>0</v>
      </c>
      <c r="T248" s="19">
        <v>0</v>
      </c>
      <c r="U248" s="19">
        <v>4600000</v>
      </c>
      <c r="V248" s="19">
        <v>4600000</v>
      </c>
      <c r="W248" s="19">
        <v>0</v>
      </c>
      <c r="X248" s="19">
        <v>0</v>
      </c>
      <c r="Y248" s="19">
        <v>0</v>
      </c>
      <c r="Z248" s="19">
        <v>0</v>
      </c>
      <c r="AA248" s="20">
        <f t="shared" si="46"/>
        <v>1</v>
      </c>
      <c r="AB248" s="20">
        <f t="shared" si="47"/>
        <v>0</v>
      </c>
      <c r="AC248" s="21">
        <f t="shared" si="48"/>
        <v>1</v>
      </c>
    </row>
    <row r="249" spans="1:29" ht="300" hidden="1" outlineLevel="4" x14ac:dyDescent="0.25">
      <c r="A249" s="15" t="s">
        <v>258</v>
      </c>
      <c r="B249" s="16" t="s">
        <v>267</v>
      </c>
      <c r="C249" s="16" t="s">
        <v>127</v>
      </c>
      <c r="D249" s="16" t="s">
        <v>283</v>
      </c>
      <c r="E249" s="16" t="s">
        <v>132</v>
      </c>
      <c r="F249" s="16" t="s">
        <v>40</v>
      </c>
      <c r="G249" s="16">
        <v>1320</v>
      </c>
      <c r="H249" s="16">
        <v>3480</v>
      </c>
      <c r="I249" s="17" t="s">
        <v>286</v>
      </c>
      <c r="J249" s="18">
        <v>0</v>
      </c>
      <c r="K249" s="19">
        <v>20050000</v>
      </c>
      <c r="L249" s="19">
        <v>0</v>
      </c>
      <c r="M249" s="19">
        <v>0</v>
      </c>
      <c r="N249" s="19">
        <v>0</v>
      </c>
      <c r="O249" s="19">
        <v>0</v>
      </c>
      <c r="P249" s="19">
        <v>-13300000</v>
      </c>
      <c r="Q249" s="19">
        <v>6750000</v>
      </c>
      <c r="R249" s="19">
        <v>0</v>
      </c>
      <c r="S249" s="19">
        <v>4050000</v>
      </c>
      <c r="T249" s="19">
        <v>0</v>
      </c>
      <c r="U249" s="19">
        <v>2700000</v>
      </c>
      <c r="V249" s="19">
        <v>2700000</v>
      </c>
      <c r="W249" s="19">
        <v>0</v>
      </c>
      <c r="X249" s="19">
        <v>13300000</v>
      </c>
      <c r="Y249" s="19">
        <v>0</v>
      </c>
      <c r="Z249" s="19">
        <v>0</v>
      </c>
      <c r="AA249" s="20">
        <f t="shared" si="46"/>
        <v>0.4</v>
      </c>
      <c r="AB249" s="20">
        <f t="shared" si="47"/>
        <v>0.6</v>
      </c>
      <c r="AC249" s="21">
        <f t="shared" si="48"/>
        <v>1</v>
      </c>
    </row>
    <row r="250" spans="1:29" ht="210" hidden="1" outlineLevel="4" x14ac:dyDescent="0.25">
      <c r="A250" s="15" t="s">
        <v>258</v>
      </c>
      <c r="B250" s="16" t="s">
        <v>267</v>
      </c>
      <c r="C250" s="16" t="s">
        <v>127</v>
      </c>
      <c r="D250" s="16" t="s">
        <v>249</v>
      </c>
      <c r="E250" s="16" t="s">
        <v>132</v>
      </c>
      <c r="F250" s="16" t="s">
        <v>40</v>
      </c>
      <c r="G250" s="16">
        <v>1320</v>
      </c>
      <c r="H250" s="16">
        <v>3480</v>
      </c>
      <c r="I250" s="17" t="s">
        <v>287</v>
      </c>
      <c r="J250" s="18">
        <v>150000000</v>
      </c>
      <c r="K250" s="19">
        <v>150000000</v>
      </c>
      <c r="L250" s="19">
        <v>0</v>
      </c>
      <c r="M250" s="19">
        <v>0</v>
      </c>
      <c r="N250" s="19">
        <v>0</v>
      </c>
      <c r="O250" s="19">
        <v>0</v>
      </c>
      <c r="P250" s="19">
        <v>0</v>
      </c>
      <c r="Q250" s="19">
        <v>150000000</v>
      </c>
      <c r="R250" s="19">
        <v>0</v>
      </c>
      <c r="S250" s="19">
        <v>50000000</v>
      </c>
      <c r="T250" s="19">
        <v>0</v>
      </c>
      <c r="U250" s="19">
        <v>100000000</v>
      </c>
      <c r="V250" s="19">
        <v>100000000</v>
      </c>
      <c r="W250" s="19">
        <v>0</v>
      </c>
      <c r="X250" s="19">
        <v>0</v>
      </c>
      <c r="Y250" s="19">
        <v>0</v>
      </c>
      <c r="Z250" s="19">
        <v>0</v>
      </c>
      <c r="AA250" s="20">
        <f t="shared" si="46"/>
        <v>0.66666666666666663</v>
      </c>
      <c r="AB250" s="20">
        <f t="shared" si="47"/>
        <v>0.33333333333333331</v>
      </c>
      <c r="AC250" s="21">
        <f t="shared" si="48"/>
        <v>1</v>
      </c>
    </row>
    <row r="251" spans="1:29" ht="285" hidden="1" outlineLevel="4" x14ac:dyDescent="0.25">
      <c r="A251" s="15" t="s">
        <v>258</v>
      </c>
      <c r="B251" s="16" t="s">
        <v>267</v>
      </c>
      <c r="C251" s="16" t="s">
        <v>127</v>
      </c>
      <c r="D251" s="16" t="s">
        <v>249</v>
      </c>
      <c r="E251" s="16" t="s">
        <v>288</v>
      </c>
      <c r="F251" s="16" t="s">
        <v>40</v>
      </c>
      <c r="G251" s="16">
        <v>1320</v>
      </c>
      <c r="H251" s="16">
        <v>3480</v>
      </c>
      <c r="I251" s="17" t="s">
        <v>289</v>
      </c>
      <c r="J251" s="18">
        <v>67000000</v>
      </c>
      <c r="K251" s="19">
        <v>59000000</v>
      </c>
      <c r="L251" s="19">
        <v>0</v>
      </c>
      <c r="M251" s="19">
        <v>0</v>
      </c>
      <c r="N251" s="19">
        <v>0</v>
      </c>
      <c r="O251" s="19">
        <v>0</v>
      </c>
      <c r="P251" s="19">
        <v>0</v>
      </c>
      <c r="Q251" s="19">
        <v>59000000</v>
      </c>
      <c r="R251" s="19">
        <v>0</v>
      </c>
      <c r="S251" s="19">
        <v>5783334.04</v>
      </c>
      <c r="T251" s="19">
        <v>0</v>
      </c>
      <c r="U251" s="19">
        <v>42283332.979999997</v>
      </c>
      <c r="V251" s="19">
        <v>42283332.979999997</v>
      </c>
      <c r="W251" s="19">
        <v>0</v>
      </c>
      <c r="X251" s="19">
        <v>10933332.98</v>
      </c>
      <c r="Y251" s="19">
        <v>0</v>
      </c>
      <c r="Z251" s="19">
        <v>10933332.980000004</v>
      </c>
      <c r="AA251" s="20">
        <f t="shared" si="46"/>
        <v>0.71666666067796603</v>
      </c>
      <c r="AB251" s="20">
        <f t="shared" si="47"/>
        <v>9.8022610847457628E-2</v>
      </c>
      <c r="AC251" s="21">
        <f t="shared" si="48"/>
        <v>0.8146892715254237</v>
      </c>
    </row>
    <row r="252" spans="1:29" ht="330" hidden="1" outlineLevel="4" x14ac:dyDescent="0.25">
      <c r="A252" s="15" t="s">
        <v>258</v>
      </c>
      <c r="B252" s="16" t="s">
        <v>267</v>
      </c>
      <c r="C252" s="16" t="s">
        <v>127</v>
      </c>
      <c r="D252" s="16" t="s">
        <v>255</v>
      </c>
      <c r="E252" s="16"/>
      <c r="F252" s="16" t="s">
        <v>40</v>
      </c>
      <c r="G252" s="16">
        <v>1320</v>
      </c>
      <c r="H252" s="16">
        <v>3480</v>
      </c>
      <c r="I252" s="17" t="s">
        <v>290</v>
      </c>
      <c r="J252" s="18">
        <v>0</v>
      </c>
      <c r="K252" s="19">
        <v>43921966</v>
      </c>
      <c r="L252" s="19">
        <v>0</v>
      </c>
      <c r="M252" s="19">
        <v>0</v>
      </c>
      <c r="N252" s="19">
        <v>0</v>
      </c>
      <c r="O252" s="19">
        <v>0</v>
      </c>
      <c r="P252" s="19">
        <v>0</v>
      </c>
      <c r="Q252" s="19">
        <v>43921966</v>
      </c>
      <c r="R252" s="19">
        <v>0</v>
      </c>
      <c r="S252" s="19">
        <v>0</v>
      </c>
      <c r="T252" s="19">
        <v>0</v>
      </c>
      <c r="U252" s="19">
        <v>43882390</v>
      </c>
      <c r="V252" s="19">
        <v>43882390</v>
      </c>
      <c r="W252" s="19">
        <v>39576</v>
      </c>
      <c r="X252" s="19">
        <v>39576</v>
      </c>
      <c r="Y252" s="19">
        <v>0</v>
      </c>
      <c r="Z252" s="19">
        <v>39576</v>
      </c>
      <c r="AA252" s="20">
        <f t="shared" si="46"/>
        <v>0.99909894743782646</v>
      </c>
      <c r="AB252" s="20">
        <f t="shared" si="47"/>
        <v>0</v>
      </c>
      <c r="AC252" s="21">
        <f t="shared" si="48"/>
        <v>0.99909894743782646</v>
      </c>
    </row>
    <row r="253" spans="1:29" ht="180" hidden="1" outlineLevel="4" x14ac:dyDescent="0.25">
      <c r="A253" s="15" t="s">
        <v>258</v>
      </c>
      <c r="B253" s="16" t="s">
        <v>267</v>
      </c>
      <c r="C253" s="16" t="s">
        <v>127</v>
      </c>
      <c r="D253" s="16" t="s">
        <v>291</v>
      </c>
      <c r="E253" s="16" t="s">
        <v>59</v>
      </c>
      <c r="F253" s="16" t="s">
        <v>40</v>
      </c>
      <c r="G253" s="16">
        <v>1330</v>
      </c>
      <c r="H253" s="16">
        <v>3480</v>
      </c>
      <c r="I253" s="17" t="s">
        <v>292</v>
      </c>
      <c r="J253" s="18">
        <v>400000000</v>
      </c>
      <c r="K253" s="19">
        <v>387950000</v>
      </c>
      <c r="L253" s="19">
        <v>0</v>
      </c>
      <c r="M253" s="19">
        <v>0</v>
      </c>
      <c r="N253" s="19">
        <v>0</v>
      </c>
      <c r="O253" s="19">
        <v>0</v>
      </c>
      <c r="P253" s="19">
        <v>0</v>
      </c>
      <c r="Q253" s="19">
        <v>387950000</v>
      </c>
      <c r="R253" s="19">
        <v>0</v>
      </c>
      <c r="S253" s="19">
        <v>199198120</v>
      </c>
      <c r="T253" s="19">
        <v>0</v>
      </c>
      <c r="U253" s="19">
        <v>146751880</v>
      </c>
      <c r="V253" s="19">
        <v>146751880</v>
      </c>
      <c r="W253" s="19">
        <v>42000000</v>
      </c>
      <c r="X253" s="19">
        <v>42000000</v>
      </c>
      <c r="Y253" s="19">
        <v>0</v>
      </c>
      <c r="Z253" s="19">
        <v>42000000</v>
      </c>
      <c r="AA253" s="20">
        <f t="shared" si="46"/>
        <v>0.37827524165485243</v>
      </c>
      <c r="AB253" s="20">
        <f t="shared" si="47"/>
        <v>0.51346338445675987</v>
      </c>
      <c r="AC253" s="21">
        <f t="shared" si="48"/>
        <v>0.89173862611161225</v>
      </c>
    </row>
    <row r="254" spans="1:29" hidden="1" outlineLevel="3" x14ac:dyDescent="0.25">
      <c r="A254" s="22"/>
      <c r="B254" s="23"/>
      <c r="C254" s="23" t="s">
        <v>183</v>
      </c>
      <c r="D254" s="23"/>
      <c r="E254" s="23"/>
      <c r="F254" s="23"/>
      <c r="G254" s="23"/>
      <c r="H254" s="23"/>
      <c r="I254" s="24"/>
      <c r="J254" s="25">
        <f t="shared" ref="J254:Z254" si="49">SUBTOTAL(9,J239:J253)</f>
        <v>1498286431</v>
      </c>
      <c r="K254" s="26">
        <f t="shared" si="49"/>
        <v>1499934949</v>
      </c>
      <c r="L254" s="26">
        <f t="shared" si="49"/>
        <v>0</v>
      </c>
      <c r="M254" s="26">
        <f t="shared" si="49"/>
        <v>0</v>
      </c>
      <c r="N254" s="26">
        <f t="shared" si="49"/>
        <v>-504999</v>
      </c>
      <c r="O254" s="26">
        <f t="shared" si="49"/>
        <v>0</v>
      </c>
      <c r="P254" s="26">
        <f t="shared" si="49"/>
        <v>-436279233</v>
      </c>
      <c r="Q254" s="26">
        <f t="shared" si="49"/>
        <v>1063150717</v>
      </c>
      <c r="R254" s="26">
        <f t="shared" si="49"/>
        <v>0</v>
      </c>
      <c r="S254" s="26">
        <f t="shared" si="49"/>
        <v>299932420.64999998</v>
      </c>
      <c r="T254" s="26">
        <f t="shared" si="49"/>
        <v>0</v>
      </c>
      <c r="U254" s="26">
        <f t="shared" si="49"/>
        <v>669345713.23000002</v>
      </c>
      <c r="V254" s="26">
        <f t="shared" si="49"/>
        <v>669345713.23000002</v>
      </c>
      <c r="W254" s="26">
        <f t="shared" si="49"/>
        <v>74009360.140000001</v>
      </c>
      <c r="X254" s="26">
        <f t="shared" si="49"/>
        <v>530656815.12</v>
      </c>
      <c r="Y254" s="26">
        <f t="shared" si="49"/>
        <v>0</v>
      </c>
      <c r="Z254" s="26">
        <f t="shared" si="49"/>
        <v>93872583.120000005</v>
      </c>
      <c r="AA254" s="27">
        <f t="shared" si="46"/>
        <v>0.62958685210574905</v>
      </c>
      <c r="AB254" s="27">
        <f t="shared" si="47"/>
        <v>0.28211655775048494</v>
      </c>
      <c r="AC254" s="28">
        <f t="shared" si="48"/>
        <v>0.91170340985623399</v>
      </c>
    </row>
    <row r="255" spans="1:29" outlineLevel="2" collapsed="1" x14ac:dyDescent="0.25">
      <c r="A255" s="22"/>
      <c r="B255" s="23" t="s">
        <v>293</v>
      </c>
      <c r="C255" s="23"/>
      <c r="D255" s="23"/>
      <c r="E255" s="23"/>
      <c r="F255" s="23"/>
      <c r="G255" s="23"/>
      <c r="H255" s="23"/>
      <c r="I255" s="24"/>
      <c r="J255" s="25">
        <f t="shared" ref="J255:Z255" si="50">SUBTOTAL(9,J201:J253)</f>
        <v>10619750480</v>
      </c>
      <c r="K255" s="26">
        <f t="shared" si="50"/>
        <v>10646261371</v>
      </c>
      <c r="L255" s="26">
        <f t="shared" si="50"/>
        <v>0</v>
      </c>
      <c r="M255" s="26">
        <f t="shared" si="50"/>
        <v>0</v>
      </c>
      <c r="N255" s="26">
        <f t="shared" si="50"/>
        <v>-39705291</v>
      </c>
      <c r="O255" s="26">
        <f t="shared" si="50"/>
        <v>0</v>
      </c>
      <c r="P255" s="26">
        <f t="shared" si="50"/>
        <v>-1706532566.8799999</v>
      </c>
      <c r="Q255" s="26">
        <f t="shared" si="50"/>
        <v>8900023513.1199989</v>
      </c>
      <c r="R255" s="26">
        <f t="shared" si="50"/>
        <v>0</v>
      </c>
      <c r="S255" s="26">
        <f t="shared" si="50"/>
        <v>728488913.88000011</v>
      </c>
      <c r="T255" s="26">
        <f t="shared" si="50"/>
        <v>0</v>
      </c>
      <c r="U255" s="26">
        <f t="shared" si="50"/>
        <v>6196246974.4699993</v>
      </c>
      <c r="V255" s="26">
        <f t="shared" si="50"/>
        <v>6196246974.4699993</v>
      </c>
      <c r="W255" s="26">
        <f t="shared" si="50"/>
        <v>1878959721.1199999</v>
      </c>
      <c r="X255" s="26">
        <f t="shared" si="50"/>
        <v>3721525482.6499996</v>
      </c>
      <c r="Y255" s="26">
        <f t="shared" si="50"/>
        <v>0</v>
      </c>
      <c r="Z255" s="26">
        <f t="shared" si="50"/>
        <v>1975287624.7700005</v>
      </c>
      <c r="AA255" s="27">
        <f t="shared" si="46"/>
        <v>0.69620568589911946</v>
      </c>
      <c r="AB255" s="27">
        <f t="shared" si="47"/>
        <v>8.1852470704835312E-2</v>
      </c>
      <c r="AC255" s="28">
        <f t="shared" si="48"/>
        <v>0.77805815660395483</v>
      </c>
    </row>
    <row r="256" spans="1:29" hidden="1" outlineLevel="4" x14ac:dyDescent="0.25">
      <c r="A256" s="15" t="s">
        <v>258</v>
      </c>
      <c r="B256" s="16" t="s">
        <v>294</v>
      </c>
      <c r="C256" s="16" t="s">
        <v>38</v>
      </c>
      <c r="D256" s="16" t="s">
        <v>39</v>
      </c>
      <c r="E256" s="16"/>
      <c r="F256" s="16" t="s">
        <v>40</v>
      </c>
      <c r="G256" s="16">
        <v>1111</v>
      </c>
      <c r="H256" s="16">
        <v>3480</v>
      </c>
      <c r="I256" s="17" t="s">
        <v>41</v>
      </c>
      <c r="J256" s="18">
        <v>500307036</v>
      </c>
      <c r="K256" s="19">
        <v>500307036</v>
      </c>
      <c r="L256" s="19">
        <v>0</v>
      </c>
      <c r="M256" s="19">
        <v>0</v>
      </c>
      <c r="N256" s="19">
        <v>-17953158</v>
      </c>
      <c r="O256" s="19">
        <v>0</v>
      </c>
      <c r="P256" s="19">
        <v>0</v>
      </c>
      <c r="Q256" s="19">
        <v>482353878</v>
      </c>
      <c r="R256" s="19">
        <v>0</v>
      </c>
      <c r="S256" s="19">
        <v>322780</v>
      </c>
      <c r="T256" s="19">
        <v>0</v>
      </c>
      <c r="U256" s="19">
        <v>378182537.38999999</v>
      </c>
      <c r="V256" s="19">
        <v>378182537.38999999</v>
      </c>
      <c r="W256" s="19">
        <v>103848560.61</v>
      </c>
      <c r="X256" s="19">
        <v>121801718.61</v>
      </c>
      <c r="Y256" s="19">
        <v>0</v>
      </c>
      <c r="Z256" s="19">
        <v>103848560.61000001</v>
      </c>
      <c r="AA256" s="20">
        <f t="shared" si="46"/>
        <v>0.78403544500993938</v>
      </c>
      <c r="AB256" s="20">
        <f t="shared" si="47"/>
        <v>6.6917674910867001E-4</v>
      </c>
      <c r="AC256" s="21">
        <f t="shared" si="48"/>
        <v>0.78470462175904809</v>
      </c>
    </row>
    <row r="257" spans="1:29" hidden="1" outlineLevel="4" x14ac:dyDescent="0.25">
      <c r="A257" s="15" t="s">
        <v>258</v>
      </c>
      <c r="B257" s="16" t="s">
        <v>294</v>
      </c>
      <c r="C257" s="16" t="s">
        <v>38</v>
      </c>
      <c r="D257" s="16" t="s">
        <v>42</v>
      </c>
      <c r="E257" s="16"/>
      <c r="F257" s="16" t="s">
        <v>40</v>
      </c>
      <c r="G257" s="16">
        <v>1111</v>
      </c>
      <c r="H257" s="16">
        <v>3480</v>
      </c>
      <c r="I257" s="17" t="s">
        <v>43</v>
      </c>
      <c r="J257" s="18">
        <v>450034</v>
      </c>
      <c r="K257" s="19">
        <v>450034</v>
      </c>
      <c r="L257" s="19">
        <v>0</v>
      </c>
      <c r="M257" s="19">
        <v>0</v>
      </c>
      <c r="N257" s="19">
        <v>0</v>
      </c>
      <c r="O257" s="19">
        <v>0</v>
      </c>
      <c r="P257" s="19">
        <v>0</v>
      </c>
      <c r="Q257" s="19">
        <v>450034</v>
      </c>
      <c r="R257" s="19">
        <v>0</v>
      </c>
      <c r="S257" s="19">
        <v>0</v>
      </c>
      <c r="T257" s="19">
        <v>0</v>
      </c>
      <c r="U257" s="19">
        <v>106080.78</v>
      </c>
      <c r="V257" s="19">
        <v>106080.78</v>
      </c>
      <c r="W257" s="19">
        <v>343953.22</v>
      </c>
      <c r="X257" s="19">
        <v>343953.22</v>
      </c>
      <c r="Y257" s="19">
        <v>0</v>
      </c>
      <c r="Z257" s="19">
        <v>343953.22</v>
      </c>
      <c r="AA257" s="20">
        <f t="shared" si="46"/>
        <v>0.23571725691836617</v>
      </c>
      <c r="AB257" s="20">
        <f t="shared" si="47"/>
        <v>0</v>
      </c>
      <c r="AC257" s="21">
        <f t="shared" si="48"/>
        <v>0.23571725691836617</v>
      </c>
    </row>
    <row r="258" spans="1:29" hidden="1" outlineLevel="4" x14ac:dyDescent="0.25">
      <c r="A258" s="15" t="s">
        <v>258</v>
      </c>
      <c r="B258" s="16" t="s">
        <v>294</v>
      </c>
      <c r="C258" s="16" t="s">
        <v>38</v>
      </c>
      <c r="D258" s="16" t="s">
        <v>44</v>
      </c>
      <c r="E258" s="16"/>
      <c r="F258" s="16" t="s">
        <v>40</v>
      </c>
      <c r="G258" s="16">
        <v>1111</v>
      </c>
      <c r="H258" s="16">
        <v>3480</v>
      </c>
      <c r="I258" s="17" t="s">
        <v>45</v>
      </c>
      <c r="J258" s="18">
        <v>0</v>
      </c>
      <c r="K258" s="19">
        <v>15000</v>
      </c>
      <c r="L258" s="19">
        <v>0</v>
      </c>
      <c r="M258" s="19">
        <v>0</v>
      </c>
      <c r="N258" s="19">
        <v>0</v>
      </c>
      <c r="O258" s="19">
        <v>0</v>
      </c>
      <c r="P258" s="19">
        <v>0</v>
      </c>
      <c r="Q258" s="19">
        <v>15000</v>
      </c>
      <c r="R258" s="19">
        <v>0</v>
      </c>
      <c r="S258" s="19">
        <v>0</v>
      </c>
      <c r="T258" s="19">
        <v>0</v>
      </c>
      <c r="U258" s="19">
        <v>0</v>
      </c>
      <c r="V258" s="19">
        <v>0</v>
      </c>
      <c r="W258" s="19">
        <v>15000</v>
      </c>
      <c r="X258" s="19">
        <v>15000</v>
      </c>
      <c r="Y258" s="19">
        <v>0</v>
      </c>
      <c r="Z258" s="19">
        <v>15000</v>
      </c>
      <c r="AA258" s="20">
        <f t="shared" si="46"/>
        <v>0</v>
      </c>
      <c r="AB258" s="20">
        <f t="shared" si="47"/>
        <v>0</v>
      </c>
      <c r="AC258" s="21">
        <f t="shared" si="48"/>
        <v>0</v>
      </c>
    </row>
    <row r="259" spans="1:29" hidden="1" outlineLevel="4" x14ac:dyDescent="0.25">
      <c r="A259" s="15" t="s">
        <v>258</v>
      </c>
      <c r="B259" s="16" t="s">
        <v>294</v>
      </c>
      <c r="C259" s="16" t="s">
        <v>38</v>
      </c>
      <c r="D259" s="16" t="s">
        <v>48</v>
      </c>
      <c r="E259" s="16"/>
      <c r="F259" s="16" t="s">
        <v>40</v>
      </c>
      <c r="G259" s="16">
        <v>1111</v>
      </c>
      <c r="H259" s="16">
        <v>3480</v>
      </c>
      <c r="I259" s="17" t="s">
        <v>49</v>
      </c>
      <c r="J259" s="18">
        <v>212842089</v>
      </c>
      <c r="K259" s="19">
        <v>212842089</v>
      </c>
      <c r="L259" s="19">
        <v>0</v>
      </c>
      <c r="M259" s="19">
        <v>0</v>
      </c>
      <c r="N259" s="19">
        <v>0</v>
      </c>
      <c r="O259" s="19">
        <v>0</v>
      </c>
      <c r="P259" s="19">
        <v>0</v>
      </c>
      <c r="Q259" s="19">
        <v>212842089</v>
      </c>
      <c r="R259" s="19">
        <v>0</v>
      </c>
      <c r="S259" s="19">
        <v>117378.8</v>
      </c>
      <c r="T259" s="19">
        <v>0</v>
      </c>
      <c r="U259" s="19">
        <v>154862799.53</v>
      </c>
      <c r="V259" s="19">
        <v>154862799.53</v>
      </c>
      <c r="W259" s="19">
        <v>57861910.670000002</v>
      </c>
      <c r="X259" s="19">
        <v>57861910.670000002</v>
      </c>
      <c r="Y259" s="19">
        <v>0</v>
      </c>
      <c r="Z259" s="19">
        <v>57861910.669999987</v>
      </c>
      <c r="AA259" s="20">
        <f t="shared" si="46"/>
        <v>0.72759481105262036</v>
      </c>
      <c r="AB259" s="20">
        <f t="shared" si="47"/>
        <v>5.5148302927998422E-4</v>
      </c>
      <c r="AC259" s="21">
        <f t="shared" si="48"/>
        <v>0.72814629408190035</v>
      </c>
    </row>
    <row r="260" spans="1:29" ht="30" hidden="1" outlineLevel="4" x14ac:dyDescent="0.25">
      <c r="A260" s="15" t="s">
        <v>258</v>
      </c>
      <c r="B260" s="16" t="s">
        <v>294</v>
      </c>
      <c r="C260" s="16" t="s">
        <v>38</v>
      </c>
      <c r="D260" s="16" t="s">
        <v>50</v>
      </c>
      <c r="E260" s="16"/>
      <c r="F260" s="16" t="s">
        <v>40</v>
      </c>
      <c r="G260" s="16">
        <v>1111</v>
      </c>
      <c r="H260" s="16">
        <v>3480</v>
      </c>
      <c r="I260" s="17" t="s">
        <v>51</v>
      </c>
      <c r="J260" s="18">
        <v>256451138</v>
      </c>
      <c r="K260" s="19">
        <v>256451138</v>
      </c>
      <c r="L260" s="19">
        <v>0</v>
      </c>
      <c r="M260" s="19">
        <v>0</v>
      </c>
      <c r="N260" s="19">
        <v>0</v>
      </c>
      <c r="O260" s="19">
        <v>0</v>
      </c>
      <c r="P260" s="19">
        <v>0</v>
      </c>
      <c r="Q260" s="19">
        <v>256451138</v>
      </c>
      <c r="R260" s="19">
        <v>0</v>
      </c>
      <c r="S260" s="19">
        <v>177529</v>
      </c>
      <c r="T260" s="19">
        <v>0</v>
      </c>
      <c r="U260" s="19">
        <v>189600373.44</v>
      </c>
      <c r="V260" s="19">
        <v>189600373.44</v>
      </c>
      <c r="W260" s="19">
        <v>66673235.560000002</v>
      </c>
      <c r="X260" s="19">
        <v>66673235.560000002</v>
      </c>
      <c r="Y260" s="19">
        <v>0</v>
      </c>
      <c r="Z260" s="19">
        <v>66673235.560000002</v>
      </c>
      <c r="AA260" s="20">
        <f t="shared" si="46"/>
        <v>0.73932357999518805</v>
      </c>
      <c r="AB260" s="20">
        <f t="shared" si="47"/>
        <v>6.922527284710275E-4</v>
      </c>
      <c r="AC260" s="21">
        <f t="shared" si="48"/>
        <v>0.74001583272365912</v>
      </c>
    </row>
    <row r="261" spans="1:29" hidden="1" outlineLevel="4" x14ac:dyDescent="0.25">
      <c r="A261" s="15" t="s">
        <v>258</v>
      </c>
      <c r="B261" s="16" t="s">
        <v>294</v>
      </c>
      <c r="C261" s="16" t="s">
        <v>38</v>
      </c>
      <c r="D261" s="16" t="s">
        <v>52</v>
      </c>
      <c r="E261" s="16"/>
      <c r="F261" s="16">
        <v>280</v>
      </c>
      <c r="G261" s="16">
        <v>1111</v>
      </c>
      <c r="H261" s="16">
        <v>3480</v>
      </c>
      <c r="I261" s="17" t="s">
        <v>53</v>
      </c>
      <c r="J261" s="18">
        <v>100781015</v>
      </c>
      <c r="K261" s="19">
        <v>100781015</v>
      </c>
      <c r="L261" s="19">
        <v>0</v>
      </c>
      <c r="M261" s="19">
        <v>0</v>
      </c>
      <c r="N261" s="19">
        <v>-1495498</v>
      </c>
      <c r="O261" s="19">
        <v>0</v>
      </c>
      <c r="P261" s="19">
        <v>0</v>
      </c>
      <c r="Q261" s="19">
        <v>99285517</v>
      </c>
      <c r="R261" s="19">
        <v>0</v>
      </c>
      <c r="S261" s="19">
        <v>0</v>
      </c>
      <c r="T261" s="19">
        <v>0</v>
      </c>
      <c r="U261" s="19">
        <v>0</v>
      </c>
      <c r="V261" s="19">
        <v>0</v>
      </c>
      <c r="W261" s="19">
        <v>99285517</v>
      </c>
      <c r="X261" s="19">
        <v>100781015</v>
      </c>
      <c r="Y261" s="19">
        <v>0</v>
      </c>
      <c r="Z261" s="19">
        <v>99285517</v>
      </c>
      <c r="AA261" s="20">
        <f t="shared" si="46"/>
        <v>0</v>
      </c>
      <c r="AB261" s="20">
        <f t="shared" si="47"/>
        <v>0</v>
      </c>
      <c r="AC261" s="21">
        <f t="shared" si="48"/>
        <v>0</v>
      </c>
    </row>
    <row r="262" spans="1:29" hidden="1" outlineLevel="4" x14ac:dyDescent="0.25">
      <c r="A262" s="15" t="s">
        <v>258</v>
      </c>
      <c r="B262" s="16" t="s">
        <v>294</v>
      </c>
      <c r="C262" s="16" t="s">
        <v>38</v>
      </c>
      <c r="D262" s="16" t="s">
        <v>54</v>
      </c>
      <c r="E262" s="16"/>
      <c r="F262" s="16" t="s">
        <v>40</v>
      </c>
      <c r="G262" s="16">
        <v>1111</v>
      </c>
      <c r="H262" s="16">
        <v>3480</v>
      </c>
      <c r="I262" s="17" t="s">
        <v>55</v>
      </c>
      <c r="J262" s="18">
        <v>94862237</v>
      </c>
      <c r="K262" s="19">
        <v>94862237</v>
      </c>
      <c r="L262" s="19">
        <v>0</v>
      </c>
      <c r="M262" s="19">
        <v>0</v>
      </c>
      <c r="N262" s="19">
        <v>0</v>
      </c>
      <c r="O262" s="19">
        <v>0</v>
      </c>
      <c r="P262" s="19">
        <v>0</v>
      </c>
      <c r="Q262" s="19">
        <v>94862237</v>
      </c>
      <c r="R262" s="19">
        <v>0</v>
      </c>
      <c r="S262" s="19">
        <v>0</v>
      </c>
      <c r="T262" s="19">
        <v>0</v>
      </c>
      <c r="U262" s="19">
        <v>87069386.390000001</v>
      </c>
      <c r="V262" s="19">
        <v>87069386.390000001</v>
      </c>
      <c r="W262" s="19">
        <v>7792850.6100000003</v>
      </c>
      <c r="X262" s="19">
        <v>7792850.6100000003</v>
      </c>
      <c r="Y262" s="19">
        <v>0</v>
      </c>
      <c r="Z262" s="19">
        <v>7792850.6099999994</v>
      </c>
      <c r="AA262" s="20">
        <f t="shared" si="46"/>
        <v>0.91785086609332223</v>
      </c>
      <c r="AB262" s="20">
        <f t="shared" si="47"/>
        <v>0</v>
      </c>
      <c r="AC262" s="21">
        <f t="shared" si="48"/>
        <v>0.91785086609332223</v>
      </c>
    </row>
    <row r="263" spans="1:29" hidden="1" outlineLevel="4" x14ac:dyDescent="0.25">
      <c r="A263" s="15" t="s">
        <v>258</v>
      </c>
      <c r="B263" s="16" t="s">
        <v>294</v>
      </c>
      <c r="C263" s="16" t="s">
        <v>38</v>
      </c>
      <c r="D263" s="16" t="s">
        <v>56</v>
      </c>
      <c r="E263" s="16"/>
      <c r="F263" s="16" t="s">
        <v>40</v>
      </c>
      <c r="G263" s="16">
        <v>1111</v>
      </c>
      <c r="H263" s="16">
        <v>3480</v>
      </c>
      <c r="I263" s="17" t="s">
        <v>57</v>
      </c>
      <c r="J263" s="18">
        <v>130990404</v>
      </c>
      <c r="K263" s="19">
        <v>135990404</v>
      </c>
      <c r="L263" s="19">
        <v>0</v>
      </c>
      <c r="M263" s="19">
        <v>0</v>
      </c>
      <c r="N263" s="19">
        <v>0</v>
      </c>
      <c r="O263" s="19">
        <v>0</v>
      </c>
      <c r="P263" s="19">
        <v>0</v>
      </c>
      <c r="Q263" s="19">
        <v>135990404</v>
      </c>
      <c r="R263" s="19">
        <v>0</v>
      </c>
      <c r="S263" s="19">
        <v>86418.64</v>
      </c>
      <c r="T263" s="19">
        <v>0</v>
      </c>
      <c r="U263" s="19">
        <v>104751819.09999999</v>
      </c>
      <c r="V263" s="19">
        <v>104751819.09999999</v>
      </c>
      <c r="W263" s="19">
        <v>31152166.260000002</v>
      </c>
      <c r="X263" s="19">
        <v>31152166.260000002</v>
      </c>
      <c r="Y263" s="19">
        <v>0</v>
      </c>
      <c r="Z263" s="19">
        <v>31152166.26000002</v>
      </c>
      <c r="AA263" s="20">
        <f t="shared" si="46"/>
        <v>0.77028831460784541</v>
      </c>
      <c r="AB263" s="20">
        <f t="shared" si="47"/>
        <v>6.354760149105815E-4</v>
      </c>
      <c r="AC263" s="21">
        <f t="shared" si="48"/>
        <v>0.77092379062275596</v>
      </c>
    </row>
    <row r="264" spans="1:29" ht="120" hidden="1" outlineLevel="4" x14ac:dyDescent="0.25">
      <c r="A264" s="15" t="s">
        <v>258</v>
      </c>
      <c r="B264" s="16" t="s">
        <v>294</v>
      </c>
      <c r="C264" s="16" t="s">
        <v>38</v>
      </c>
      <c r="D264" s="16" t="s">
        <v>58</v>
      </c>
      <c r="E264" s="16" t="s">
        <v>59</v>
      </c>
      <c r="F264" s="16" t="s">
        <v>40</v>
      </c>
      <c r="G264" s="16">
        <v>1112</v>
      </c>
      <c r="H264" s="16">
        <v>3480</v>
      </c>
      <c r="I264" s="17" t="s">
        <v>60</v>
      </c>
      <c r="J264" s="18">
        <v>111669382</v>
      </c>
      <c r="K264" s="19">
        <v>105654382</v>
      </c>
      <c r="L264" s="19">
        <v>0</v>
      </c>
      <c r="M264" s="19">
        <v>0</v>
      </c>
      <c r="N264" s="19">
        <v>-1660667</v>
      </c>
      <c r="O264" s="19">
        <v>0</v>
      </c>
      <c r="P264" s="19">
        <v>0</v>
      </c>
      <c r="Q264" s="19">
        <v>103993715</v>
      </c>
      <c r="R264" s="19">
        <v>0</v>
      </c>
      <c r="S264" s="19">
        <v>28379412</v>
      </c>
      <c r="T264" s="19">
        <v>0</v>
      </c>
      <c r="U264" s="19">
        <v>75614303</v>
      </c>
      <c r="V264" s="19">
        <v>75614303</v>
      </c>
      <c r="W264" s="19">
        <v>0</v>
      </c>
      <c r="X264" s="19">
        <v>1660667</v>
      </c>
      <c r="Y264" s="19">
        <v>0</v>
      </c>
      <c r="Z264" s="19">
        <v>0</v>
      </c>
      <c r="AA264" s="20">
        <f t="shared" si="46"/>
        <v>0.72710454665457425</v>
      </c>
      <c r="AB264" s="20">
        <f t="shared" si="47"/>
        <v>0.27289545334542575</v>
      </c>
      <c r="AC264" s="21">
        <f t="shared" si="48"/>
        <v>1</v>
      </c>
    </row>
    <row r="265" spans="1:29" ht="60" hidden="1" outlineLevel="4" x14ac:dyDescent="0.25">
      <c r="A265" s="15" t="s">
        <v>258</v>
      </c>
      <c r="B265" s="16" t="s">
        <v>294</v>
      </c>
      <c r="C265" s="16" t="s">
        <v>38</v>
      </c>
      <c r="D265" s="16" t="s">
        <v>61</v>
      </c>
      <c r="E265" s="16" t="s">
        <v>59</v>
      </c>
      <c r="F265" s="16" t="s">
        <v>40</v>
      </c>
      <c r="G265" s="16">
        <v>1112</v>
      </c>
      <c r="H265" s="16">
        <v>3480</v>
      </c>
      <c r="I265" s="17" t="s">
        <v>62</v>
      </c>
      <c r="J265" s="18">
        <v>6036183</v>
      </c>
      <c r="K265" s="19">
        <v>6036183</v>
      </c>
      <c r="L265" s="19">
        <v>0</v>
      </c>
      <c r="M265" s="19">
        <v>0</v>
      </c>
      <c r="N265" s="19">
        <v>-89766</v>
      </c>
      <c r="O265" s="19">
        <v>0</v>
      </c>
      <c r="P265" s="19">
        <v>0</v>
      </c>
      <c r="Q265" s="19">
        <v>5946417</v>
      </c>
      <c r="R265" s="19">
        <v>0</v>
      </c>
      <c r="S265" s="19">
        <v>1859149</v>
      </c>
      <c r="T265" s="19">
        <v>0</v>
      </c>
      <c r="U265" s="19">
        <v>4087268</v>
      </c>
      <c r="V265" s="19">
        <v>4087268</v>
      </c>
      <c r="W265" s="19">
        <v>0</v>
      </c>
      <c r="X265" s="19">
        <v>89766</v>
      </c>
      <c r="Y265" s="19">
        <v>0</v>
      </c>
      <c r="Z265" s="19">
        <v>0</v>
      </c>
      <c r="AA265" s="20">
        <f t="shared" si="46"/>
        <v>0.68734970991775379</v>
      </c>
      <c r="AB265" s="20">
        <f t="shared" si="47"/>
        <v>0.31265029008224615</v>
      </c>
      <c r="AC265" s="21">
        <f t="shared" si="48"/>
        <v>1</v>
      </c>
    </row>
    <row r="266" spans="1:29" ht="120" hidden="1" outlineLevel="4" x14ac:dyDescent="0.25">
      <c r="A266" s="15" t="s">
        <v>258</v>
      </c>
      <c r="B266" s="16" t="s">
        <v>294</v>
      </c>
      <c r="C266" s="16" t="s">
        <v>38</v>
      </c>
      <c r="D266" s="16" t="s">
        <v>63</v>
      </c>
      <c r="E266" s="16" t="s">
        <v>59</v>
      </c>
      <c r="F266" s="16" t="s">
        <v>40</v>
      </c>
      <c r="G266" s="16">
        <v>1112</v>
      </c>
      <c r="H266" s="16">
        <v>3480</v>
      </c>
      <c r="I266" s="17" t="s">
        <v>64</v>
      </c>
      <c r="J266" s="18">
        <v>19771126</v>
      </c>
      <c r="K266" s="19">
        <v>20771126</v>
      </c>
      <c r="L266" s="19">
        <v>0</v>
      </c>
      <c r="M266" s="19">
        <v>0</v>
      </c>
      <c r="N266" s="19">
        <v>-289046</v>
      </c>
      <c r="O266" s="19">
        <v>0</v>
      </c>
      <c r="P266" s="19">
        <v>0</v>
      </c>
      <c r="Q266" s="19">
        <v>20482080</v>
      </c>
      <c r="R266" s="19">
        <v>0</v>
      </c>
      <c r="S266" s="19">
        <v>5182872</v>
      </c>
      <c r="T266" s="19">
        <v>0</v>
      </c>
      <c r="U266" s="19">
        <v>14299208</v>
      </c>
      <c r="V266" s="19">
        <v>14299208</v>
      </c>
      <c r="W266" s="19">
        <v>0</v>
      </c>
      <c r="X266" s="19">
        <v>1289046</v>
      </c>
      <c r="Y266" s="19">
        <v>0</v>
      </c>
      <c r="Z266" s="19">
        <v>1000000</v>
      </c>
      <c r="AA266" s="20">
        <f t="shared" si="46"/>
        <v>0.6981326115316413</v>
      </c>
      <c r="AB266" s="20">
        <f t="shared" si="47"/>
        <v>0.25304422207119587</v>
      </c>
      <c r="AC266" s="21">
        <f t="shared" si="48"/>
        <v>0.95117683360283722</v>
      </c>
    </row>
    <row r="267" spans="1:29" ht="90" hidden="1" outlineLevel="4" x14ac:dyDescent="0.25">
      <c r="A267" s="15" t="s">
        <v>258</v>
      </c>
      <c r="B267" s="16" t="s">
        <v>294</v>
      </c>
      <c r="C267" s="16" t="s">
        <v>38</v>
      </c>
      <c r="D267" s="16" t="s">
        <v>65</v>
      </c>
      <c r="E267" s="16" t="s">
        <v>59</v>
      </c>
      <c r="F267" s="16" t="s">
        <v>40</v>
      </c>
      <c r="G267" s="16">
        <v>1112</v>
      </c>
      <c r="H267" s="16">
        <v>3480</v>
      </c>
      <c r="I267" s="17" t="s">
        <v>66</v>
      </c>
      <c r="J267" s="18">
        <v>18108548</v>
      </c>
      <c r="K267" s="19">
        <v>35608548</v>
      </c>
      <c r="L267" s="19">
        <v>0</v>
      </c>
      <c r="M267" s="19">
        <v>0</v>
      </c>
      <c r="N267" s="19">
        <v>-538595</v>
      </c>
      <c r="O267" s="19">
        <v>0</v>
      </c>
      <c r="P267" s="19">
        <v>0</v>
      </c>
      <c r="Q267" s="19">
        <v>35069953</v>
      </c>
      <c r="R267" s="19">
        <v>0</v>
      </c>
      <c r="S267" s="19">
        <v>10546397</v>
      </c>
      <c r="T267" s="19">
        <v>0</v>
      </c>
      <c r="U267" s="19">
        <v>24523556</v>
      </c>
      <c r="V267" s="19">
        <v>24523556</v>
      </c>
      <c r="W267" s="19">
        <v>0</v>
      </c>
      <c r="X267" s="19">
        <v>538595</v>
      </c>
      <c r="Y267" s="19">
        <v>0</v>
      </c>
      <c r="Z267" s="19">
        <v>0</v>
      </c>
      <c r="AA267" s="20">
        <f t="shared" si="46"/>
        <v>0.69927541676488703</v>
      </c>
      <c r="AB267" s="20">
        <f t="shared" si="47"/>
        <v>0.30072458323511297</v>
      </c>
      <c r="AC267" s="21">
        <f t="shared" si="48"/>
        <v>1</v>
      </c>
    </row>
    <row r="268" spans="1:29" ht="90" hidden="1" outlineLevel="4" x14ac:dyDescent="0.25">
      <c r="A268" s="15" t="s">
        <v>258</v>
      </c>
      <c r="B268" s="16" t="s">
        <v>294</v>
      </c>
      <c r="C268" s="16" t="s">
        <v>38</v>
      </c>
      <c r="D268" s="16" t="s">
        <v>67</v>
      </c>
      <c r="E268" s="16" t="s">
        <v>59</v>
      </c>
      <c r="F268" s="16" t="s">
        <v>40</v>
      </c>
      <c r="G268" s="16">
        <v>1112</v>
      </c>
      <c r="H268" s="16">
        <v>3480</v>
      </c>
      <c r="I268" s="17" t="s">
        <v>68</v>
      </c>
      <c r="J268" s="18">
        <v>36217097</v>
      </c>
      <c r="K268" s="19">
        <v>18717097</v>
      </c>
      <c r="L268" s="19">
        <v>0</v>
      </c>
      <c r="M268" s="19">
        <v>0</v>
      </c>
      <c r="N268" s="19">
        <v>-269297</v>
      </c>
      <c r="O268" s="19">
        <v>0</v>
      </c>
      <c r="P268" s="19">
        <v>0</v>
      </c>
      <c r="Q268" s="19">
        <v>18447800</v>
      </c>
      <c r="R268" s="19">
        <v>0</v>
      </c>
      <c r="S268" s="19">
        <v>6185991</v>
      </c>
      <c r="T268" s="19">
        <v>0</v>
      </c>
      <c r="U268" s="19">
        <v>12261809</v>
      </c>
      <c r="V268" s="19">
        <v>12261809</v>
      </c>
      <c r="W268" s="19">
        <v>0</v>
      </c>
      <c r="X268" s="19">
        <v>269297</v>
      </c>
      <c r="Y268" s="19">
        <v>0</v>
      </c>
      <c r="Z268" s="19">
        <v>0</v>
      </c>
      <c r="AA268" s="20">
        <f t="shared" si="46"/>
        <v>0.66467595051984518</v>
      </c>
      <c r="AB268" s="20">
        <f t="shared" si="47"/>
        <v>0.33532404948015482</v>
      </c>
      <c r="AC268" s="21">
        <f t="shared" si="48"/>
        <v>1</v>
      </c>
    </row>
    <row r="269" spans="1:29" ht="60" hidden="1" outlineLevel="4" x14ac:dyDescent="0.25">
      <c r="A269" s="15" t="s">
        <v>258</v>
      </c>
      <c r="B269" s="16" t="s">
        <v>294</v>
      </c>
      <c r="C269" s="16" t="s">
        <v>38</v>
      </c>
      <c r="D269" s="16" t="s">
        <v>69</v>
      </c>
      <c r="E269" s="16" t="s">
        <v>59</v>
      </c>
      <c r="F269" s="16" t="s">
        <v>40</v>
      </c>
      <c r="G269" s="16">
        <v>1112</v>
      </c>
      <c r="H269" s="16">
        <v>3480</v>
      </c>
      <c r="I269" s="17" t="s">
        <v>70</v>
      </c>
      <c r="J269" s="18">
        <v>56068447</v>
      </c>
      <c r="K269" s="19">
        <v>56068447</v>
      </c>
      <c r="L269" s="19">
        <v>0</v>
      </c>
      <c r="M269" s="19">
        <v>0</v>
      </c>
      <c r="N269" s="19">
        <v>-837784</v>
      </c>
      <c r="O269" s="19">
        <v>0</v>
      </c>
      <c r="P269" s="19">
        <v>0</v>
      </c>
      <c r="Q269" s="19">
        <v>55230663</v>
      </c>
      <c r="R269" s="19">
        <v>0</v>
      </c>
      <c r="S269" s="19">
        <v>22072111.82</v>
      </c>
      <c r="T269" s="19">
        <v>0</v>
      </c>
      <c r="U269" s="19">
        <v>33158551.18</v>
      </c>
      <c r="V269" s="19">
        <v>33158551.18</v>
      </c>
      <c r="W269" s="19">
        <v>0</v>
      </c>
      <c r="X269" s="19">
        <v>837784</v>
      </c>
      <c r="Y269" s="19">
        <v>0</v>
      </c>
      <c r="Z269" s="19">
        <v>0</v>
      </c>
      <c r="AA269" s="20">
        <f t="shared" si="46"/>
        <v>0.60036489476869037</v>
      </c>
      <c r="AB269" s="20">
        <f t="shared" si="47"/>
        <v>0.39963510523130963</v>
      </c>
      <c r="AC269" s="21">
        <f t="shared" si="48"/>
        <v>1</v>
      </c>
    </row>
    <row r="270" spans="1:29" hidden="1" outlineLevel="3" x14ac:dyDescent="0.25">
      <c r="A270" s="22"/>
      <c r="B270" s="23"/>
      <c r="C270" s="23" t="s">
        <v>71</v>
      </c>
      <c r="D270" s="23"/>
      <c r="E270" s="23"/>
      <c r="F270" s="23"/>
      <c r="G270" s="23"/>
      <c r="H270" s="23"/>
      <c r="I270" s="24"/>
      <c r="J270" s="25">
        <f t="shared" ref="J270:Z270" si="51">SUBTOTAL(9,J256:J269)</f>
        <v>1544554736</v>
      </c>
      <c r="K270" s="26">
        <f t="shared" si="51"/>
        <v>1544554736</v>
      </c>
      <c r="L270" s="26">
        <f t="shared" si="51"/>
        <v>0</v>
      </c>
      <c r="M270" s="26">
        <f t="shared" si="51"/>
        <v>0</v>
      </c>
      <c r="N270" s="26">
        <f t="shared" si="51"/>
        <v>-23133811</v>
      </c>
      <c r="O270" s="26">
        <f t="shared" si="51"/>
        <v>0</v>
      </c>
      <c r="P270" s="26">
        <f t="shared" si="51"/>
        <v>0</v>
      </c>
      <c r="Q270" s="26">
        <f t="shared" si="51"/>
        <v>1521420925</v>
      </c>
      <c r="R270" s="26">
        <f t="shared" si="51"/>
        <v>0</v>
      </c>
      <c r="S270" s="26">
        <f t="shared" si="51"/>
        <v>74930039.25999999</v>
      </c>
      <c r="T270" s="26">
        <f t="shared" si="51"/>
        <v>0</v>
      </c>
      <c r="U270" s="26">
        <f t="shared" si="51"/>
        <v>1078517691.8099999</v>
      </c>
      <c r="V270" s="26">
        <f t="shared" si="51"/>
        <v>1078517691.8099999</v>
      </c>
      <c r="W270" s="26">
        <f t="shared" si="51"/>
        <v>366973193.93000001</v>
      </c>
      <c r="X270" s="26">
        <f t="shared" si="51"/>
        <v>391107004.93000001</v>
      </c>
      <c r="Y270" s="26">
        <f t="shared" si="51"/>
        <v>0</v>
      </c>
      <c r="Z270" s="26">
        <f t="shared" si="51"/>
        <v>367973193.93000007</v>
      </c>
      <c r="AA270" s="27">
        <f t="shared" si="46"/>
        <v>0.70888843060312179</v>
      </c>
      <c r="AB270" s="27">
        <f t="shared" si="47"/>
        <v>4.9250038584818329E-2</v>
      </c>
      <c r="AC270" s="28">
        <f t="shared" si="48"/>
        <v>0.75813846918794014</v>
      </c>
    </row>
    <row r="271" spans="1:29" hidden="1" outlineLevel="4" x14ac:dyDescent="0.25">
      <c r="A271" s="15" t="s">
        <v>258</v>
      </c>
      <c r="B271" s="16" t="s">
        <v>294</v>
      </c>
      <c r="C271" s="16" t="s">
        <v>72</v>
      </c>
      <c r="D271" s="16" t="s">
        <v>75</v>
      </c>
      <c r="E271" s="16"/>
      <c r="F271" s="16" t="s">
        <v>40</v>
      </c>
      <c r="G271" s="16">
        <v>1120</v>
      </c>
      <c r="H271" s="16">
        <v>3480</v>
      </c>
      <c r="I271" s="17" t="s">
        <v>76</v>
      </c>
      <c r="J271" s="18">
        <v>1058970</v>
      </c>
      <c r="K271" s="19">
        <v>1058970</v>
      </c>
      <c r="L271" s="19">
        <v>0</v>
      </c>
      <c r="M271" s="19">
        <v>0</v>
      </c>
      <c r="N271" s="19">
        <v>0</v>
      </c>
      <c r="O271" s="19">
        <v>0</v>
      </c>
      <c r="P271" s="19">
        <v>-1038330.5</v>
      </c>
      <c r="Q271" s="19">
        <v>20639.5</v>
      </c>
      <c r="R271" s="19">
        <v>0</v>
      </c>
      <c r="S271" s="19">
        <v>0</v>
      </c>
      <c r="T271" s="19">
        <v>0</v>
      </c>
      <c r="U271" s="19">
        <v>0</v>
      </c>
      <c r="V271" s="19">
        <v>0</v>
      </c>
      <c r="W271" s="19">
        <v>20639.5</v>
      </c>
      <c r="X271" s="19">
        <v>1058970</v>
      </c>
      <c r="Y271" s="19">
        <v>0</v>
      </c>
      <c r="Z271" s="19">
        <v>20639.5</v>
      </c>
      <c r="AA271" s="20">
        <f t="shared" si="46"/>
        <v>0</v>
      </c>
      <c r="AB271" s="20">
        <f t="shared" si="47"/>
        <v>0</v>
      </c>
      <c r="AC271" s="21">
        <f t="shared" si="48"/>
        <v>0</v>
      </c>
    </row>
    <row r="272" spans="1:29" ht="105" hidden="1" outlineLevel="4" x14ac:dyDescent="0.25">
      <c r="A272" s="15" t="s">
        <v>258</v>
      </c>
      <c r="B272" s="16" t="s">
        <v>294</v>
      </c>
      <c r="C272" s="16" t="s">
        <v>72</v>
      </c>
      <c r="D272" s="16" t="s">
        <v>295</v>
      </c>
      <c r="E272" s="16"/>
      <c r="F272" s="16" t="s">
        <v>40</v>
      </c>
      <c r="G272" s="16">
        <v>1120</v>
      </c>
      <c r="H272" s="16">
        <v>3480</v>
      </c>
      <c r="I272" s="17" t="s">
        <v>296</v>
      </c>
      <c r="J272" s="18">
        <v>0</v>
      </c>
      <c r="K272" s="19">
        <v>100000</v>
      </c>
      <c r="L272" s="19">
        <v>0</v>
      </c>
      <c r="M272" s="19">
        <v>0</v>
      </c>
      <c r="N272" s="19">
        <v>0</v>
      </c>
      <c r="O272" s="19">
        <v>0</v>
      </c>
      <c r="P272" s="19">
        <v>-50000</v>
      </c>
      <c r="Q272" s="19">
        <v>50000</v>
      </c>
      <c r="R272" s="19">
        <v>0</v>
      </c>
      <c r="S272" s="19">
        <v>0</v>
      </c>
      <c r="T272" s="19">
        <v>0</v>
      </c>
      <c r="U272" s="19">
        <v>0</v>
      </c>
      <c r="V272" s="19">
        <v>0</v>
      </c>
      <c r="W272" s="19">
        <v>50000</v>
      </c>
      <c r="X272" s="19">
        <v>100000</v>
      </c>
      <c r="Y272" s="19">
        <v>0</v>
      </c>
      <c r="Z272" s="19">
        <v>50000</v>
      </c>
      <c r="AA272" s="20">
        <f t="shared" si="46"/>
        <v>0</v>
      </c>
      <c r="AB272" s="20">
        <f t="shared" si="47"/>
        <v>0</v>
      </c>
      <c r="AC272" s="21">
        <f t="shared" si="48"/>
        <v>0</v>
      </c>
    </row>
    <row r="273" spans="1:29" ht="30" hidden="1" outlineLevel="4" x14ac:dyDescent="0.25">
      <c r="A273" s="15" t="s">
        <v>258</v>
      </c>
      <c r="B273" s="16" t="s">
        <v>294</v>
      </c>
      <c r="C273" s="16" t="s">
        <v>72</v>
      </c>
      <c r="D273" s="16" t="s">
        <v>81</v>
      </c>
      <c r="E273" s="16"/>
      <c r="F273" s="16" t="s">
        <v>40</v>
      </c>
      <c r="G273" s="16">
        <v>1120</v>
      </c>
      <c r="H273" s="16">
        <v>3480</v>
      </c>
      <c r="I273" s="17" t="s">
        <v>82</v>
      </c>
      <c r="J273" s="18">
        <v>600000</v>
      </c>
      <c r="K273" s="19">
        <v>600000</v>
      </c>
      <c r="L273" s="19">
        <v>0</v>
      </c>
      <c r="M273" s="19">
        <v>0</v>
      </c>
      <c r="N273" s="19">
        <v>0</v>
      </c>
      <c r="O273" s="19">
        <v>0</v>
      </c>
      <c r="P273" s="19">
        <v>-585000</v>
      </c>
      <c r="Q273" s="19">
        <v>15000</v>
      </c>
      <c r="R273" s="19">
        <v>0</v>
      </c>
      <c r="S273" s="19">
        <v>0</v>
      </c>
      <c r="T273" s="19">
        <v>0</v>
      </c>
      <c r="U273" s="19">
        <v>10000</v>
      </c>
      <c r="V273" s="19">
        <v>10000</v>
      </c>
      <c r="W273" s="19">
        <v>5000</v>
      </c>
      <c r="X273" s="19">
        <v>590000</v>
      </c>
      <c r="Y273" s="19">
        <v>0</v>
      </c>
      <c r="Z273" s="19">
        <v>5000</v>
      </c>
      <c r="AA273" s="20">
        <f t="shared" si="46"/>
        <v>0.66666666666666663</v>
      </c>
      <c r="AB273" s="20">
        <f t="shared" si="47"/>
        <v>0</v>
      </c>
      <c r="AC273" s="21">
        <f t="shared" si="48"/>
        <v>0.66666666666666663</v>
      </c>
    </row>
    <row r="274" spans="1:29" ht="90" hidden="1" outlineLevel="4" x14ac:dyDescent="0.25">
      <c r="A274" s="15" t="s">
        <v>258</v>
      </c>
      <c r="B274" s="16" t="s">
        <v>294</v>
      </c>
      <c r="C274" s="16" t="s">
        <v>72</v>
      </c>
      <c r="D274" s="16" t="s">
        <v>297</v>
      </c>
      <c r="E274" s="16"/>
      <c r="F274" s="16" t="s">
        <v>40</v>
      </c>
      <c r="G274" s="16">
        <v>1120</v>
      </c>
      <c r="H274" s="16">
        <v>3480</v>
      </c>
      <c r="I274" s="17" t="s">
        <v>298</v>
      </c>
      <c r="J274" s="18">
        <v>23600000</v>
      </c>
      <c r="K274" s="19">
        <v>28000000</v>
      </c>
      <c r="L274" s="19">
        <v>0</v>
      </c>
      <c r="M274" s="19">
        <v>0</v>
      </c>
      <c r="N274" s="19">
        <v>0</v>
      </c>
      <c r="O274" s="19">
        <v>0</v>
      </c>
      <c r="P274" s="19">
        <v>0</v>
      </c>
      <c r="Q274" s="19">
        <v>28000000</v>
      </c>
      <c r="R274" s="19">
        <v>0</v>
      </c>
      <c r="S274" s="19">
        <v>0</v>
      </c>
      <c r="T274" s="19">
        <v>0</v>
      </c>
      <c r="U274" s="19">
        <v>0</v>
      </c>
      <c r="V274" s="19">
        <v>0</v>
      </c>
      <c r="W274" s="19">
        <v>21400000</v>
      </c>
      <c r="X274" s="19">
        <v>28000000</v>
      </c>
      <c r="Y274" s="19">
        <v>0</v>
      </c>
      <c r="Z274" s="19">
        <v>28000000</v>
      </c>
      <c r="AA274" s="20">
        <f t="shared" si="46"/>
        <v>0</v>
      </c>
      <c r="AB274" s="20">
        <f t="shared" si="47"/>
        <v>0</v>
      </c>
      <c r="AC274" s="21">
        <f t="shared" si="48"/>
        <v>0</v>
      </c>
    </row>
    <row r="275" spans="1:29" ht="90" hidden="1" outlineLevel="4" x14ac:dyDescent="0.25">
      <c r="A275" s="15" t="s">
        <v>258</v>
      </c>
      <c r="B275" s="16" t="s">
        <v>294</v>
      </c>
      <c r="C275" s="16" t="s">
        <v>72</v>
      </c>
      <c r="D275" s="16" t="s">
        <v>203</v>
      </c>
      <c r="E275" s="16"/>
      <c r="F275" s="16" t="s">
        <v>40</v>
      </c>
      <c r="G275" s="16">
        <v>1120</v>
      </c>
      <c r="H275" s="16">
        <v>3480</v>
      </c>
      <c r="I275" s="17" t="s">
        <v>299</v>
      </c>
      <c r="J275" s="18">
        <v>376533695</v>
      </c>
      <c r="K275" s="19">
        <v>376533695</v>
      </c>
      <c r="L275" s="19">
        <v>0</v>
      </c>
      <c r="M275" s="19">
        <v>0</v>
      </c>
      <c r="N275" s="19">
        <v>0</v>
      </c>
      <c r="O275" s="19">
        <v>0</v>
      </c>
      <c r="P275" s="19">
        <v>0</v>
      </c>
      <c r="Q275" s="19">
        <v>376533695</v>
      </c>
      <c r="R275" s="19">
        <v>0</v>
      </c>
      <c r="S275" s="19">
        <v>0</v>
      </c>
      <c r="T275" s="19">
        <v>0</v>
      </c>
      <c r="U275" s="19">
        <v>228553194.31999999</v>
      </c>
      <c r="V275" s="19">
        <v>199254493.12</v>
      </c>
      <c r="W275" s="19">
        <v>85224884.849999994</v>
      </c>
      <c r="X275" s="19">
        <v>147980500.68000001</v>
      </c>
      <c r="Y275" s="19">
        <v>0</v>
      </c>
      <c r="Z275" s="19">
        <v>147980500.68000001</v>
      </c>
      <c r="AA275" s="20">
        <f t="shared" si="46"/>
        <v>0.606992673842908</v>
      </c>
      <c r="AB275" s="20">
        <f t="shared" si="47"/>
        <v>0</v>
      </c>
      <c r="AC275" s="21">
        <f t="shared" si="48"/>
        <v>0.606992673842908</v>
      </c>
    </row>
    <row r="276" spans="1:29" hidden="1" outlineLevel="4" x14ac:dyDescent="0.25">
      <c r="A276" s="15" t="s">
        <v>258</v>
      </c>
      <c r="B276" s="16" t="s">
        <v>294</v>
      </c>
      <c r="C276" s="16" t="s">
        <v>72</v>
      </c>
      <c r="D276" s="16" t="s">
        <v>91</v>
      </c>
      <c r="E276" s="16"/>
      <c r="F276" s="16" t="s">
        <v>40</v>
      </c>
      <c r="G276" s="16">
        <v>1120</v>
      </c>
      <c r="H276" s="16">
        <v>3480</v>
      </c>
      <c r="I276" s="17" t="s">
        <v>92</v>
      </c>
      <c r="J276" s="18">
        <v>6043600</v>
      </c>
      <c r="K276" s="19">
        <v>1043600</v>
      </c>
      <c r="L276" s="19">
        <v>0</v>
      </c>
      <c r="M276" s="19">
        <v>0</v>
      </c>
      <c r="N276" s="19">
        <v>0</v>
      </c>
      <c r="O276" s="19">
        <v>0</v>
      </c>
      <c r="P276" s="19">
        <v>-521800</v>
      </c>
      <c r="Q276" s="19">
        <v>521800</v>
      </c>
      <c r="R276" s="19">
        <v>0</v>
      </c>
      <c r="S276" s="19">
        <v>0</v>
      </c>
      <c r="T276" s="19">
        <v>0</v>
      </c>
      <c r="U276" s="19">
        <v>375000</v>
      </c>
      <c r="V276" s="19">
        <v>375000</v>
      </c>
      <c r="W276" s="19">
        <v>146800</v>
      </c>
      <c r="X276" s="19">
        <v>668600</v>
      </c>
      <c r="Y276" s="19">
        <v>0</v>
      </c>
      <c r="Z276" s="19">
        <v>146800</v>
      </c>
      <c r="AA276" s="20">
        <f t="shared" si="46"/>
        <v>0.71866615561517821</v>
      </c>
      <c r="AB276" s="20">
        <f t="shared" si="47"/>
        <v>0</v>
      </c>
      <c r="AC276" s="21">
        <f t="shared" si="48"/>
        <v>0.71866615561517821</v>
      </c>
    </row>
    <row r="277" spans="1:29" hidden="1" outlineLevel="4" x14ac:dyDescent="0.25">
      <c r="A277" s="15" t="s">
        <v>258</v>
      </c>
      <c r="B277" s="16" t="s">
        <v>294</v>
      </c>
      <c r="C277" s="16" t="s">
        <v>72</v>
      </c>
      <c r="D277" s="16" t="s">
        <v>205</v>
      </c>
      <c r="E277" s="16"/>
      <c r="F277" s="16" t="s">
        <v>40</v>
      </c>
      <c r="G277" s="16">
        <v>1120</v>
      </c>
      <c r="H277" s="16">
        <v>3480</v>
      </c>
      <c r="I277" s="17" t="s">
        <v>206</v>
      </c>
      <c r="J277" s="18">
        <v>5000000</v>
      </c>
      <c r="K277" s="19">
        <v>5000000</v>
      </c>
      <c r="L277" s="19">
        <v>0</v>
      </c>
      <c r="M277" s="19">
        <v>0</v>
      </c>
      <c r="N277" s="19">
        <v>0</v>
      </c>
      <c r="O277" s="19">
        <v>0</v>
      </c>
      <c r="P277" s="19">
        <v>0</v>
      </c>
      <c r="Q277" s="19">
        <v>5000000</v>
      </c>
      <c r="R277" s="19">
        <v>0</v>
      </c>
      <c r="S277" s="19">
        <v>0</v>
      </c>
      <c r="T277" s="19">
        <v>0</v>
      </c>
      <c r="U277" s="19">
        <v>3466452</v>
      </c>
      <c r="V277" s="19">
        <v>0</v>
      </c>
      <c r="W277" s="19">
        <v>1533548</v>
      </c>
      <c r="X277" s="19">
        <v>1533548</v>
      </c>
      <c r="Y277" s="19">
        <v>0</v>
      </c>
      <c r="Z277" s="19">
        <v>1533548</v>
      </c>
      <c r="AA277" s="20">
        <f t="shared" si="46"/>
        <v>0.69329039999999997</v>
      </c>
      <c r="AB277" s="20">
        <f t="shared" si="47"/>
        <v>0</v>
      </c>
      <c r="AC277" s="21">
        <f t="shared" si="48"/>
        <v>0.69329039999999997</v>
      </c>
    </row>
    <row r="278" spans="1:29" ht="60" hidden="1" outlineLevel="4" x14ac:dyDescent="0.25">
      <c r="A278" s="15" t="s">
        <v>258</v>
      </c>
      <c r="B278" s="16" t="s">
        <v>294</v>
      </c>
      <c r="C278" s="16" t="s">
        <v>72</v>
      </c>
      <c r="D278" s="16" t="s">
        <v>271</v>
      </c>
      <c r="E278" s="16"/>
      <c r="F278" s="16" t="s">
        <v>40</v>
      </c>
      <c r="G278" s="16">
        <v>1120</v>
      </c>
      <c r="H278" s="16">
        <v>3480</v>
      </c>
      <c r="I278" s="17" t="s">
        <v>300</v>
      </c>
      <c r="J278" s="18">
        <v>98901824</v>
      </c>
      <c r="K278" s="19">
        <v>95901824</v>
      </c>
      <c r="L278" s="19">
        <v>0</v>
      </c>
      <c r="M278" s="19">
        <v>0</v>
      </c>
      <c r="N278" s="19">
        <v>0</v>
      </c>
      <c r="O278" s="19">
        <v>0</v>
      </c>
      <c r="P278" s="19">
        <v>-20255685.600000001</v>
      </c>
      <c r="Q278" s="19">
        <v>75646138.400000006</v>
      </c>
      <c r="R278" s="19">
        <v>0</v>
      </c>
      <c r="S278" s="19">
        <v>0</v>
      </c>
      <c r="T278" s="19">
        <v>0</v>
      </c>
      <c r="U278" s="19">
        <v>24057671.09</v>
      </c>
      <c r="V278" s="19">
        <v>24027751.050000001</v>
      </c>
      <c r="W278" s="19">
        <v>23534800.640000001</v>
      </c>
      <c r="X278" s="19">
        <v>71844152.909999996</v>
      </c>
      <c r="Y278" s="19">
        <v>0</v>
      </c>
      <c r="Z278" s="19">
        <v>51588467.310000002</v>
      </c>
      <c r="AA278" s="20">
        <f t="shared" si="46"/>
        <v>0.31802907060223445</v>
      </c>
      <c r="AB278" s="20">
        <f t="shared" si="47"/>
        <v>0</v>
      </c>
      <c r="AC278" s="21">
        <f t="shared" si="48"/>
        <v>0.31802907060223445</v>
      </c>
    </row>
    <row r="279" spans="1:29" ht="30" hidden="1" outlineLevel="4" x14ac:dyDescent="0.25">
      <c r="A279" s="15" t="s">
        <v>258</v>
      </c>
      <c r="B279" s="16" t="s">
        <v>294</v>
      </c>
      <c r="C279" s="16" t="s">
        <v>72</v>
      </c>
      <c r="D279" s="16" t="s">
        <v>211</v>
      </c>
      <c r="E279" s="16"/>
      <c r="F279" s="16" t="s">
        <v>40</v>
      </c>
      <c r="G279" s="16">
        <v>1120</v>
      </c>
      <c r="H279" s="16">
        <v>3480</v>
      </c>
      <c r="I279" s="17" t="s">
        <v>301</v>
      </c>
      <c r="J279" s="18">
        <v>0</v>
      </c>
      <c r="K279" s="19">
        <v>1474650</v>
      </c>
      <c r="L279" s="19">
        <v>0</v>
      </c>
      <c r="M279" s="19">
        <v>0</v>
      </c>
      <c r="N279" s="19">
        <v>0</v>
      </c>
      <c r="O279" s="19">
        <v>0</v>
      </c>
      <c r="P279" s="19">
        <v>0</v>
      </c>
      <c r="Q279" s="19">
        <v>1474650</v>
      </c>
      <c r="R279" s="19">
        <v>0</v>
      </c>
      <c r="S279" s="19">
        <v>0</v>
      </c>
      <c r="T279" s="19">
        <v>0</v>
      </c>
      <c r="U279" s="19">
        <v>0</v>
      </c>
      <c r="V279" s="19">
        <v>0</v>
      </c>
      <c r="W279" s="19">
        <v>1474650</v>
      </c>
      <c r="X279" s="19">
        <v>1474650</v>
      </c>
      <c r="Y279" s="19">
        <v>0</v>
      </c>
      <c r="Z279" s="19">
        <v>1474650</v>
      </c>
      <c r="AA279" s="20">
        <f t="shared" si="46"/>
        <v>0</v>
      </c>
      <c r="AB279" s="20">
        <f t="shared" si="47"/>
        <v>0</v>
      </c>
      <c r="AC279" s="21">
        <f t="shared" si="48"/>
        <v>0</v>
      </c>
    </row>
    <row r="280" spans="1:29" ht="30" hidden="1" outlineLevel="4" x14ac:dyDescent="0.25">
      <c r="A280" s="15" t="s">
        <v>258</v>
      </c>
      <c r="B280" s="16" t="s">
        <v>294</v>
      </c>
      <c r="C280" s="16" t="s">
        <v>72</v>
      </c>
      <c r="D280" s="16" t="s">
        <v>213</v>
      </c>
      <c r="E280" s="16"/>
      <c r="F280" s="16" t="s">
        <v>40</v>
      </c>
      <c r="G280" s="16">
        <v>1120</v>
      </c>
      <c r="H280" s="16">
        <v>3480</v>
      </c>
      <c r="I280" s="17" t="s">
        <v>214</v>
      </c>
      <c r="J280" s="18">
        <v>220000</v>
      </c>
      <c r="K280" s="19">
        <v>3610000</v>
      </c>
      <c r="L280" s="19">
        <v>0</v>
      </c>
      <c r="M280" s="19">
        <v>0</v>
      </c>
      <c r="N280" s="19">
        <v>0</v>
      </c>
      <c r="O280" s="19">
        <v>0</v>
      </c>
      <c r="P280" s="19">
        <v>0</v>
      </c>
      <c r="Q280" s="19">
        <v>3610000</v>
      </c>
      <c r="R280" s="19">
        <v>0</v>
      </c>
      <c r="S280" s="19">
        <v>0</v>
      </c>
      <c r="T280" s="19">
        <v>0</v>
      </c>
      <c r="U280" s="19">
        <v>0</v>
      </c>
      <c r="V280" s="19">
        <v>0</v>
      </c>
      <c r="W280" s="19">
        <v>3573333.33</v>
      </c>
      <c r="X280" s="19">
        <v>3610000</v>
      </c>
      <c r="Y280" s="19">
        <v>0</v>
      </c>
      <c r="Z280" s="19">
        <v>3610000</v>
      </c>
      <c r="AA280" s="20">
        <f t="shared" si="46"/>
        <v>0</v>
      </c>
      <c r="AB280" s="20">
        <f t="shared" si="47"/>
        <v>0</v>
      </c>
      <c r="AC280" s="21">
        <f t="shared" si="48"/>
        <v>0</v>
      </c>
    </row>
    <row r="281" spans="1:29" ht="45" hidden="1" outlineLevel="4" x14ac:dyDescent="0.25">
      <c r="A281" s="15" t="s">
        <v>258</v>
      </c>
      <c r="B281" s="16" t="s">
        <v>294</v>
      </c>
      <c r="C281" s="16" t="s">
        <v>72</v>
      </c>
      <c r="D281" s="16" t="s">
        <v>95</v>
      </c>
      <c r="E281" s="16"/>
      <c r="F281" s="16" t="s">
        <v>40</v>
      </c>
      <c r="G281" s="16">
        <v>1120</v>
      </c>
      <c r="H281" s="16">
        <v>3480</v>
      </c>
      <c r="I281" s="17" t="s">
        <v>96</v>
      </c>
      <c r="J281" s="18">
        <v>14850000</v>
      </c>
      <c r="K281" s="19">
        <v>13125350</v>
      </c>
      <c r="L281" s="19">
        <v>0</v>
      </c>
      <c r="M281" s="19">
        <v>0</v>
      </c>
      <c r="N281" s="19">
        <v>0</v>
      </c>
      <c r="O281" s="19">
        <v>0</v>
      </c>
      <c r="P281" s="19">
        <v>-5200000</v>
      </c>
      <c r="Q281" s="19">
        <v>7925350</v>
      </c>
      <c r="R281" s="19">
        <v>0</v>
      </c>
      <c r="S281" s="19">
        <v>0</v>
      </c>
      <c r="T281" s="19">
        <v>0</v>
      </c>
      <c r="U281" s="19">
        <v>0</v>
      </c>
      <c r="V281" s="19">
        <v>0</v>
      </c>
      <c r="W281" s="19">
        <v>5450683.3300000001</v>
      </c>
      <c r="X281" s="19">
        <v>13125350</v>
      </c>
      <c r="Y281" s="19">
        <v>0</v>
      </c>
      <c r="Z281" s="19">
        <v>7925350</v>
      </c>
      <c r="AA281" s="20">
        <f t="shared" si="46"/>
        <v>0</v>
      </c>
      <c r="AB281" s="20">
        <f t="shared" si="47"/>
        <v>0</v>
      </c>
      <c r="AC281" s="21">
        <f t="shared" si="48"/>
        <v>0</v>
      </c>
    </row>
    <row r="282" spans="1:29" ht="60" hidden="1" outlineLevel="4" x14ac:dyDescent="0.25">
      <c r="A282" s="15" t="s">
        <v>258</v>
      </c>
      <c r="B282" s="16" t="s">
        <v>294</v>
      </c>
      <c r="C282" s="16" t="s">
        <v>72</v>
      </c>
      <c r="D282" s="16" t="s">
        <v>219</v>
      </c>
      <c r="E282" s="16"/>
      <c r="F282" s="16" t="s">
        <v>40</v>
      </c>
      <c r="G282" s="16">
        <v>1120</v>
      </c>
      <c r="H282" s="16">
        <v>3480</v>
      </c>
      <c r="I282" s="17" t="s">
        <v>302</v>
      </c>
      <c r="J282" s="18">
        <v>0</v>
      </c>
      <c r="K282" s="19">
        <v>360000</v>
      </c>
      <c r="L282" s="19">
        <v>0</v>
      </c>
      <c r="M282" s="19">
        <v>0</v>
      </c>
      <c r="N282" s="19">
        <v>0</v>
      </c>
      <c r="O282" s="19">
        <v>0</v>
      </c>
      <c r="P282" s="19">
        <v>0</v>
      </c>
      <c r="Q282" s="19">
        <v>360000</v>
      </c>
      <c r="R282" s="19">
        <v>0</v>
      </c>
      <c r="S282" s="19">
        <v>0</v>
      </c>
      <c r="T282" s="19">
        <v>0</v>
      </c>
      <c r="U282" s="19">
        <v>358350</v>
      </c>
      <c r="V282" s="19">
        <v>358350</v>
      </c>
      <c r="W282" s="19">
        <v>1650</v>
      </c>
      <c r="X282" s="19">
        <v>1650</v>
      </c>
      <c r="Y282" s="19">
        <v>0</v>
      </c>
      <c r="Z282" s="19">
        <v>1650</v>
      </c>
      <c r="AA282" s="20">
        <f t="shared" si="46"/>
        <v>0.99541666666666662</v>
      </c>
      <c r="AB282" s="20">
        <f t="shared" si="47"/>
        <v>0</v>
      </c>
      <c r="AC282" s="21">
        <f t="shared" si="48"/>
        <v>0.99541666666666662</v>
      </c>
    </row>
    <row r="283" spans="1:29" hidden="1" outlineLevel="3" x14ac:dyDescent="0.25">
      <c r="A283" s="22"/>
      <c r="B283" s="23"/>
      <c r="C283" s="23" t="s">
        <v>97</v>
      </c>
      <c r="D283" s="23"/>
      <c r="E283" s="23"/>
      <c r="F283" s="23"/>
      <c r="G283" s="23"/>
      <c r="H283" s="23"/>
      <c r="I283" s="24"/>
      <c r="J283" s="25">
        <f t="shared" ref="J283:Z283" si="52">SUBTOTAL(9,J271:J282)</f>
        <v>526808089</v>
      </c>
      <c r="K283" s="26">
        <f t="shared" si="52"/>
        <v>526808089</v>
      </c>
      <c r="L283" s="26">
        <f t="shared" si="52"/>
        <v>0</v>
      </c>
      <c r="M283" s="26">
        <f t="shared" si="52"/>
        <v>0</v>
      </c>
      <c r="N283" s="26">
        <f t="shared" si="52"/>
        <v>0</v>
      </c>
      <c r="O283" s="26">
        <f t="shared" si="52"/>
        <v>0</v>
      </c>
      <c r="P283" s="26">
        <f t="shared" si="52"/>
        <v>-27650816.100000001</v>
      </c>
      <c r="Q283" s="26">
        <f t="shared" si="52"/>
        <v>499157272.89999998</v>
      </c>
      <c r="R283" s="26">
        <f t="shared" si="52"/>
        <v>0</v>
      </c>
      <c r="S283" s="26">
        <f t="shared" si="52"/>
        <v>0</v>
      </c>
      <c r="T283" s="26">
        <f t="shared" si="52"/>
        <v>0</v>
      </c>
      <c r="U283" s="26">
        <f t="shared" si="52"/>
        <v>256820667.41</v>
      </c>
      <c r="V283" s="26">
        <f t="shared" si="52"/>
        <v>224025594.17000002</v>
      </c>
      <c r="W283" s="26">
        <f t="shared" si="52"/>
        <v>142415989.65000001</v>
      </c>
      <c r="X283" s="26">
        <f t="shared" si="52"/>
        <v>269987421.59000003</v>
      </c>
      <c r="Y283" s="26">
        <f t="shared" si="52"/>
        <v>0</v>
      </c>
      <c r="Z283" s="26">
        <f t="shared" si="52"/>
        <v>242336605.49000001</v>
      </c>
      <c r="AA283" s="27">
        <f t="shared" si="46"/>
        <v>0.51450851535814612</v>
      </c>
      <c r="AB283" s="27">
        <f t="shared" si="47"/>
        <v>0</v>
      </c>
      <c r="AC283" s="28">
        <f t="shared" si="48"/>
        <v>0.51450851535814612</v>
      </c>
    </row>
    <row r="284" spans="1:29" ht="30" hidden="1" outlineLevel="4" x14ac:dyDescent="0.25">
      <c r="A284" s="15" t="s">
        <v>258</v>
      </c>
      <c r="B284" s="16" t="s">
        <v>294</v>
      </c>
      <c r="C284" s="16" t="s">
        <v>98</v>
      </c>
      <c r="D284" s="16" t="s">
        <v>99</v>
      </c>
      <c r="E284" s="16"/>
      <c r="F284" s="16" t="s">
        <v>40</v>
      </c>
      <c r="G284" s="16">
        <v>1120</v>
      </c>
      <c r="H284" s="16">
        <v>3480</v>
      </c>
      <c r="I284" s="17" t="s">
        <v>100</v>
      </c>
      <c r="J284" s="18">
        <v>370858</v>
      </c>
      <c r="K284" s="19">
        <v>370858</v>
      </c>
      <c r="L284" s="19">
        <v>0</v>
      </c>
      <c r="M284" s="19">
        <v>0</v>
      </c>
      <c r="N284" s="19">
        <v>0</v>
      </c>
      <c r="O284" s="19">
        <v>0</v>
      </c>
      <c r="P284" s="19">
        <v>-261163.03000000003</v>
      </c>
      <c r="Q284" s="19">
        <v>109694.96999999997</v>
      </c>
      <c r="R284" s="19">
        <v>0</v>
      </c>
      <c r="S284" s="19">
        <v>0</v>
      </c>
      <c r="T284" s="19">
        <v>0</v>
      </c>
      <c r="U284" s="19">
        <v>109694.97</v>
      </c>
      <c r="V284" s="19">
        <v>109694.97</v>
      </c>
      <c r="W284" s="19">
        <v>0</v>
      </c>
      <c r="X284" s="19">
        <v>261163.03</v>
      </c>
      <c r="Y284" s="19">
        <v>0</v>
      </c>
      <c r="Z284" s="19">
        <v>-2.9103830456733704E-11</v>
      </c>
      <c r="AA284" s="20">
        <f t="shared" si="46"/>
        <v>1.0000000000000002</v>
      </c>
      <c r="AB284" s="20">
        <f t="shared" si="47"/>
        <v>0</v>
      </c>
      <c r="AC284" s="21">
        <f t="shared" si="48"/>
        <v>1.0000000000000002</v>
      </c>
    </row>
    <row r="285" spans="1:29" hidden="1" outlineLevel="4" x14ac:dyDescent="0.25">
      <c r="A285" s="15" t="s">
        <v>258</v>
      </c>
      <c r="B285" s="16" t="s">
        <v>294</v>
      </c>
      <c r="C285" s="16" t="s">
        <v>98</v>
      </c>
      <c r="D285" s="16" t="s">
        <v>103</v>
      </c>
      <c r="E285" s="16"/>
      <c r="F285" s="16" t="s">
        <v>40</v>
      </c>
      <c r="G285" s="16">
        <v>1120</v>
      </c>
      <c r="H285" s="16">
        <v>3480</v>
      </c>
      <c r="I285" s="17" t="s">
        <v>263</v>
      </c>
      <c r="J285" s="18">
        <v>150000</v>
      </c>
      <c r="K285" s="19">
        <v>150000</v>
      </c>
      <c r="L285" s="19">
        <v>0</v>
      </c>
      <c r="M285" s="19">
        <v>0</v>
      </c>
      <c r="N285" s="19">
        <v>0</v>
      </c>
      <c r="O285" s="19">
        <v>0</v>
      </c>
      <c r="P285" s="19">
        <v>-150000</v>
      </c>
      <c r="Q285" s="19">
        <v>0</v>
      </c>
      <c r="R285" s="19">
        <v>0</v>
      </c>
      <c r="S285" s="19">
        <v>0</v>
      </c>
      <c r="T285" s="19">
        <v>0</v>
      </c>
      <c r="U285" s="19">
        <v>0</v>
      </c>
      <c r="V285" s="19">
        <v>0</v>
      </c>
      <c r="W285" s="19">
        <v>0</v>
      </c>
      <c r="X285" s="19">
        <v>150000</v>
      </c>
      <c r="Y285" s="19">
        <v>0</v>
      </c>
      <c r="Z285" s="19">
        <v>0</v>
      </c>
      <c r="AA285" s="20">
        <v>0</v>
      </c>
      <c r="AB285" s="20">
        <v>0</v>
      </c>
      <c r="AC285" s="21">
        <v>0</v>
      </c>
    </row>
    <row r="286" spans="1:29" ht="30" hidden="1" outlineLevel="4" x14ac:dyDescent="0.25">
      <c r="A286" s="15" t="s">
        <v>258</v>
      </c>
      <c r="B286" s="16" t="s">
        <v>294</v>
      </c>
      <c r="C286" s="16" t="s">
        <v>98</v>
      </c>
      <c r="D286" s="16" t="s">
        <v>105</v>
      </c>
      <c r="E286" s="16"/>
      <c r="F286" s="16" t="s">
        <v>40</v>
      </c>
      <c r="G286" s="16">
        <v>1120</v>
      </c>
      <c r="H286" s="16">
        <v>3480</v>
      </c>
      <c r="I286" s="17" t="s">
        <v>106</v>
      </c>
      <c r="J286" s="18">
        <v>3081280</v>
      </c>
      <c r="K286" s="19">
        <v>3081280</v>
      </c>
      <c r="L286" s="19">
        <v>0</v>
      </c>
      <c r="M286" s="19">
        <v>0</v>
      </c>
      <c r="N286" s="19">
        <v>0</v>
      </c>
      <c r="O286" s="19">
        <v>0</v>
      </c>
      <c r="P286" s="19">
        <v>-2402832</v>
      </c>
      <c r="Q286" s="19">
        <v>678448</v>
      </c>
      <c r="R286" s="19">
        <v>0</v>
      </c>
      <c r="S286" s="19">
        <v>0</v>
      </c>
      <c r="T286" s="19">
        <v>0</v>
      </c>
      <c r="U286" s="19">
        <v>456330.16</v>
      </c>
      <c r="V286" s="19">
        <v>0</v>
      </c>
      <c r="W286" s="19">
        <v>222117.84</v>
      </c>
      <c r="X286" s="19">
        <v>2624949.84</v>
      </c>
      <c r="Y286" s="19">
        <v>0</v>
      </c>
      <c r="Z286" s="19">
        <v>222117.84000000003</v>
      </c>
      <c r="AA286" s="20">
        <f>U286/Q286</f>
        <v>0.67260889559700965</v>
      </c>
      <c r="AB286" s="20">
        <f>(R286+S286+T286)/Q286</f>
        <v>0</v>
      </c>
      <c r="AC286" s="21">
        <f>AA286+AB286</f>
        <v>0.67260889559700965</v>
      </c>
    </row>
    <row r="287" spans="1:29" ht="30" hidden="1" outlineLevel="4" x14ac:dyDescent="0.25">
      <c r="A287" s="15" t="s">
        <v>258</v>
      </c>
      <c r="B287" s="16" t="s">
        <v>294</v>
      </c>
      <c r="C287" s="16" t="s">
        <v>98</v>
      </c>
      <c r="D287" s="16" t="s">
        <v>107</v>
      </c>
      <c r="E287" s="16"/>
      <c r="F287" s="16" t="s">
        <v>40</v>
      </c>
      <c r="G287" s="16">
        <v>1120</v>
      </c>
      <c r="H287" s="16">
        <v>3480</v>
      </c>
      <c r="I287" s="17" t="s">
        <v>108</v>
      </c>
      <c r="J287" s="18">
        <v>583627</v>
      </c>
      <c r="K287" s="19">
        <v>583627</v>
      </c>
      <c r="L287" s="19">
        <v>0</v>
      </c>
      <c r="M287" s="19">
        <v>0</v>
      </c>
      <c r="N287" s="19">
        <v>0</v>
      </c>
      <c r="O287" s="19">
        <v>0</v>
      </c>
      <c r="P287" s="19">
        <v>-379357.55</v>
      </c>
      <c r="Q287" s="19">
        <v>204269.45</v>
      </c>
      <c r="R287" s="19">
        <v>0</v>
      </c>
      <c r="S287" s="19">
        <v>0</v>
      </c>
      <c r="T287" s="19">
        <v>0</v>
      </c>
      <c r="U287" s="19">
        <v>140691.13</v>
      </c>
      <c r="V287" s="19">
        <v>140691.10999999999</v>
      </c>
      <c r="W287" s="19">
        <v>63578.32</v>
      </c>
      <c r="X287" s="19">
        <v>442935.87</v>
      </c>
      <c r="Y287" s="19">
        <v>0</v>
      </c>
      <c r="Z287" s="19">
        <v>63578.320000000007</v>
      </c>
      <c r="AA287" s="20">
        <f>U287/Q287</f>
        <v>0.68875267446992194</v>
      </c>
      <c r="AB287" s="20">
        <f>(R287+S287+T287)/Q287</f>
        <v>0</v>
      </c>
      <c r="AC287" s="21">
        <f>AA287+AB287</f>
        <v>0.68875267446992194</v>
      </c>
    </row>
    <row r="288" spans="1:29" ht="30" hidden="1" outlineLevel="4" x14ac:dyDescent="0.25">
      <c r="A288" s="15" t="s">
        <v>258</v>
      </c>
      <c r="B288" s="16" t="s">
        <v>294</v>
      </c>
      <c r="C288" s="16" t="s">
        <v>98</v>
      </c>
      <c r="D288" s="16" t="s">
        <v>109</v>
      </c>
      <c r="E288" s="16"/>
      <c r="F288" s="16" t="s">
        <v>40</v>
      </c>
      <c r="G288" s="16">
        <v>1120</v>
      </c>
      <c r="H288" s="16">
        <v>3480</v>
      </c>
      <c r="I288" s="17" t="s">
        <v>110</v>
      </c>
      <c r="J288" s="18">
        <v>8600</v>
      </c>
      <c r="K288" s="19">
        <v>8600</v>
      </c>
      <c r="L288" s="19">
        <v>0</v>
      </c>
      <c r="M288" s="19">
        <v>0</v>
      </c>
      <c r="N288" s="19">
        <v>0</v>
      </c>
      <c r="O288" s="19">
        <v>0</v>
      </c>
      <c r="P288" s="19">
        <v>-8600</v>
      </c>
      <c r="Q288" s="19">
        <v>0</v>
      </c>
      <c r="R288" s="19">
        <v>0</v>
      </c>
      <c r="S288" s="19">
        <v>0</v>
      </c>
      <c r="T288" s="19">
        <v>0</v>
      </c>
      <c r="U288" s="19">
        <v>0</v>
      </c>
      <c r="V288" s="19">
        <v>0</v>
      </c>
      <c r="W288" s="19">
        <v>0</v>
      </c>
      <c r="X288" s="19">
        <v>8600</v>
      </c>
      <c r="Y288" s="19">
        <v>0</v>
      </c>
      <c r="Z288" s="19">
        <v>0</v>
      </c>
      <c r="AA288" s="20">
        <v>0</v>
      </c>
      <c r="AB288" s="20">
        <v>0</v>
      </c>
      <c r="AC288" s="21">
        <v>0</v>
      </c>
    </row>
    <row r="289" spans="1:29" ht="30" hidden="1" outlineLevel="4" x14ac:dyDescent="0.25">
      <c r="A289" s="15" t="s">
        <v>258</v>
      </c>
      <c r="B289" s="16" t="s">
        <v>294</v>
      </c>
      <c r="C289" s="16" t="s">
        <v>98</v>
      </c>
      <c r="D289" s="16" t="s">
        <v>111</v>
      </c>
      <c r="E289" s="16"/>
      <c r="F289" s="16" t="s">
        <v>40</v>
      </c>
      <c r="G289" s="16">
        <v>1120</v>
      </c>
      <c r="H289" s="16">
        <v>3480</v>
      </c>
      <c r="I289" s="17" t="s">
        <v>112</v>
      </c>
      <c r="J289" s="18">
        <v>78123</v>
      </c>
      <c r="K289" s="19">
        <v>78123</v>
      </c>
      <c r="L289" s="19">
        <v>0</v>
      </c>
      <c r="M289" s="19">
        <v>0</v>
      </c>
      <c r="N289" s="19">
        <v>0</v>
      </c>
      <c r="O289" s="19">
        <v>0</v>
      </c>
      <c r="P289" s="19">
        <v>-65779.950000000012</v>
      </c>
      <c r="Q289" s="19">
        <v>12343.049999999988</v>
      </c>
      <c r="R289" s="19">
        <v>0</v>
      </c>
      <c r="S289" s="19">
        <v>0</v>
      </c>
      <c r="T289" s="19">
        <v>0</v>
      </c>
      <c r="U289" s="19">
        <v>9170.42</v>
      </c>
      <c r="V289" s="19">
        <v>9170.42</v>
      </c>
      <c r="W289" s="19">
        <v>3172.63</v>
      </c>
      <c r="X289" s="19">
        <v>68952.58</v>
      </c>
      <c r="Y289" s="19">
        <v>0</v>
      </c>
      <c r="Z289" s="19">
        <v>3172.6299999999883</v>
      </c>
      <c r="AA289" s="20">
        <f t="shared" ref="AA289:AA326" si="53">U289/Q289</f>
        <v>0.74296223380769011</v>
      </c>
      <c r="AB289" s="20">
        <f t="shared" ref="AB289:AB326" si="54">(R289+S289+T289)/Q289</f>
        <v>0</v>
      </c>
      <c r="AC289" s="21">
        <f t="shared" ref="AC289:AC326" si="55">AA289+AB289</f>
        <v>0.74296223380769011</v>
      </c>
    </row>
    <row r="290" spans="1:29" hidden="1" outlineLevel="4" x14ac:dyDescent="0.25">
      <c r="A290" s="15" t="s">
        <v>258</v>
      </c>
      <c r="B290" s="16" t="s">
        <v>294</v>
      </c>
      <c r="C290" s="16" t="s">
        <v>98</v>
      </c>
      <c r="D290" s="16" t="s">
        <v>113</v>
      </c>
      <c r="E290" s="16"/>
      <c r="F290" s="16" t="s">
        <v>40</v>
      </c>
      <c r="G290" s="16">
        <v>1120</v>
      </c>
      <c r="H290" s="16">
        <v>3480</v>
      </c>
      <c r="I290" s="17" t="s">
        <v>114</v>
      </c>
      <c r="J290" s="18">
        <v>743123</v>
      </c>
      <c r="K290" s="19">
        <v>743123</v>
      </c>
      <c r="L290" s="19">
        <v>0</v>
      </c>
      <c r="M290" s="19">
        <v>0</v>
      </c>
      <c r="N290" s="19">
        <v>0</v>
      </c>
      <c r="O290" s="19">
        <v>0</v>
      </c>
      <c r="P290" s="19">
        <v>-514869.32</v>
      </c>
      <c r="Q290" s="19">
        <v>228253.68</v>
      </c>
      <c r="R290" s="19">
        <v>0</v>
      </c>
      <c r="S290" s="19">
        <v>0</v>
      </c>
      <c r="T290" s="19">
        <v>0</v>
      </c>
      <c r="U290" s="19">
        <v>126173.2</v>
      </c>
      <c r="V290" s="19">
        <v>126173.2</v>
      </c>
      <c r="W290" s="19">
        <v>102080.48</v>
      </c>
      <c r="X290" s="19">
        <v>616949.80000000005</v>
      </c>
      <c r="Y290" s="19">
        <v>0</v>
      </c>
      <c r="Z290" s="19">
        <v>102080.48</v>
      </c>
      <c r="AA290" s="20">
        <f t="shared" si="53"/>
        <v>0.55277619182306281</v>
      </c>
      <c r="AB290" s="20">
        <f t="shared" si="54"/>
        <v>0</v>
      </c>
      <c r="AC290" s="21">
        <f t="shared" si="55"/>
        <v>0.55277619182306281</v>
      </c>
    </row>
    <row r="291" spans="1:29" ht="30" hidden="1" outlineLevel="4" x14ac:dyDescent="0.25">
      <c r="A291" s="15" t="s">
        <v>258</v>
      </c>
      <c r="B291" s="16" t="s">
        <v>294</v>
      </c>
      <c r="C291" s="16" t="s">
        <v>98</v>
      </c>
      <c r="D291" s="16" t="s">
        <v>239</v>
      </c>
      <c r="E291" s="16"/>
      <c r="F291" s="16" t="s">
        <v>40</v>
      </c>
      <c r="G291" s="16">
        <v>1120</v>
      </c>
      <c r="H291" s="16">
        <v>3480</v>
      </c>
      <c r="I291" s="17" t="s">
        <v>240</v>
      </c>
      <c r="J291" s="18">
        <v>105200</v>
      </c>
      <c r="K291" s="19">
        <v>105200</v>
      </c>
      <c r="L291" s="19">
        <v>0</v>
      </c>
      <c r="M291" s="19">
        <v>0</v>
      </c>
      <c r="N291" s="19">
        <v>0</v>
      </c>
      <c r="O291" s="19">
        <v>0</v>
      </c>
      <c r="P291" s="19">
        <v>-21052.34</v>
      </c>
      <c r="Q291" s="19">
        <v>84147.66</v>
      </c>
      <c r="R291" s="19">
        <v>0</v>
      </c>
      <c r="S291" s="19">
        <v>0</v>
      </c>
      <c r="T291" s="19">
        <v>0</v>
      </c>
      <c r="U291" s="19">
        <v>84147.66</v>
      </c>
      <c r="V291" s="19">
        <v>84147.66</v>
      </c>
      <c r="W291" s="19">
        <v>0</v>
      </c>
      <c r="X291" s="19">
        <v>21052.34</v>
      </c>
      <c r="Y291" s="19">
        <v>0</v>
      </c>
      <c r="Z291" s="19">
        <v>0</v>
      </c>
      <c r="AA291" s="20">
        <f t="shared" si="53"/>
        <v>1</v>
      </c>
      <c r="AB291" s="20">
        <f t="shared" si="54"/>
        <v>0</v>
      </c>
      <c r="AC291" s="21">
        <f t="shared" si="55"/>
        <v>1</v>
      </c>
    </row>
    <row r="292" spans="1:29" hidden="1" outlineLevel="3" x14ac:dyDescent="0.25">
      <c r="A292" s="22"/>
      <c r="B292" s="23"/>
      <c r="C292" s="23" t="s">
        <v>115</v>
      </c>
      <c r="D292" s="23"/>
      <c r="E292" s="23"/>
      <c r="F292" s="23"/>
      <c r="G292" s="23"/>
      <c r="H292" s="23"/>
      <c r="I292" s="24"/>
      <c r="J292" s="25">
        <f t="shared" ref="J292:Z292" si="56">SUBTOTAL(9,J284:J291)</f>
        <v>5120811</v>
      </c>
      <c r="K292" s="26">
        <f t="shared" si="56"/>
        <v>5120811</v>
      </c>
      <c r="L292" s="26">
        <f t="shared" si="56"/>
        <v>0</v>
      </c>
      <c r="M292" s="26">
        <f t="shared" si="56"/>
        <v>0</v>
      </c>
      <c r="N292" s="26">
        <f t="shared" si="56"/>
        <v>0</v>
      </c>
      <c r="O292" s="26">
        <f t="shared" si="56"/>
        <v>0</v>
      </c>
      <c r="P292" s="26">
        <f t="shared" si="56"/>
        <v>-3803654.19</v>
      </c>
      <c r="Q292" s="26">
        <f t="shared" si="56"/>
        <v>1317156.8099999998</v>
      </c>
      <c r="R292" s="26">
        <f t="shared" si="56"/>
        <v>0</v>
      </c>
      <c r="S292" s="26">
        <f t="shared" si="56"/>
        <v>0</v>
      </c>
      <c r="T292" s="26">
        <f t="shared" si="56"/>
        <v>0</v>
      </c>
      <c r="U292" s="26">
        <f t="shared" si="56"/>
        <v>926207.54</v>
      </c>
      <c r="V292" s="26">
        <f t="shared" si="56"/>
        <v>469877.36</v>
      </c>
      <c r="W292" s="26">
        <f t="shared" si="56"/>
        <v>390949.26999999996</v>
      </c>
      <c r="X292" s="26">
        <f t="shared" si="56"/>
        <v>4194603.46</v>
      </c>
      <c r="Y292" s="26">
        <f t="shared" si="56"/>
        <v>0</v>
      </c>
      <c r="Z292" s="26">
        <f t="shared" si="56"/>
        <v>390949.27</v>
      </c>
      <c r="AA292" s="27">
        <f t="shared" si="53"/>
        <v>0.70318699563190212</v>
      </c>
      <c r="AB292" s="27">
        <f t="shared" si="54"/>
        <v>0</v>
      </c>
      <c r="AC292" s="28">
        <f t="shared" si="55"/>
        <v>0.70318699563190212</v>
      </c>
    </row>
    <row r="293" spans="1:29" hidden="1" outlineLevel="4" x14ac:dyDescent="0.25">
      <c r="A293" s="15" t="s">
        <v>258</v>
      </c>
      <c r="B293" s="16" t="s">
        <v>294</v>
      </c>
      <c r="C293" s="16" t="s">
        <v>116</v>
      </c>
      <c r="D293" s="16" t="s">
        <v>117</v>
      </c>
      <c r="E293" s="16"/>
      <c r="F293" s="16">
        <v>280</v>
      </c>
      <c r="G293" s="16">
        <v>2210</v>
      </c>
      <c r="H293" s="16">
        <v>3480</v>
      </c>
      <c r="I293" s="17" t="s">
        <v>118</v>
      </c>
      <c r="J293" s="18">
        <v>1513432</v>
      </c>
      <c r="K293" s="19">
        <v>2468680</v>
      </c>
      <c r="L293" s="19">
        <v>0</v>
      </c>
      <c r="M293" s="19">
        <v>0</v>
      </c>
      <c r="N293" s="19">
        <v>0</v>
      </c>
      <c r="O293" s="19">
        <v>0</v>
      </c>
      <c r="P293" s="19">
        <v>0</v>
      </c>
      <c r="Q293" s="19">
        <v>2468680</v>
      </c>
      <c r="R293" s="19">
        <v>0</v>
      </c>
      <c r="S293" s="19">
        <v>0</v>
      </c>
      <c r="T293" s="19">
        <v>0</v>
      </c>
      <c r="U293" s="19">
        <v>0</v>
      </c>
      <c r="V293" s="19">
        <v>0</v>
      </c>
      <c r="W293" s="19">
        <v>2468680</v>
      </c>
      <c r="X293" s="19">
        <v>2468680</v>
      </c>
      <c r="Y293" s="19">
        <v>0</v>
      </c>
      <c r="Z293" s="19">
        <v>2468680</v>
      </c>
      <c r="AA293" s="20">
        <f t="shared" si="53"/>
        <v>0</v>
      </c>
      <c r="AB293" s="20">
        <f t="shared" si="54"/>
        <v>0</v>
      </c>
      <c r="AC293" s="21">
        <f t="shared" si="55"/>
        <v>0</v>
      </c>
    </row>
    <row r="294" spans="1:29" hidden="1" outlineLevel="4" x14ac:dyDescent="0.25">
      <c r="A294" s="15" t="s">
        <v>258</v>
      </c>
      <c r="B294" s="16" t="s">
        <v>294</v>
      </c>
      <c r="C294" s="16" t="s">
        <v>116</v>
      </c>
      <c r="D294" s="16" t="s">
        <v>119</v>
      </c>
      <c r="E294" s="16"/>
      <c r="F294" s="16">
        <v>280</v>
      </c>
      <c r="G294" s="16">
        <v>2210</v>
      </c>
      <c r="H294" s="16">
        <v>3480</v>
      </c>
      <c r="I294" s="17" t="s">
        <v>120</v>
      </c>
      <c r="J294" s="18">
        <v>24981096</v>
      </c>
      <c r="K294" s="19">
        <v>24025848</v>
      </c>
      <c r="L294" s="19">
        <v>0</v>
      </c>
      <c r="M294" s="19">
        <v>0</v>
      </c>
      <c r="N294" s="19">
        <v>0</v>
      </c>
      <c r="O294" s="19">
        <v>0</v>
      </c>
      <c r="P294" s="19">
        <v>0</v>
      </c>
      <c r="Q294" s="19">
        <v>24025848</v>
      </c>
      <c r="R294" s="19">
        <v>0</v>
      </c>
      <c r="S294" s="19">
        <v>0</v>
      </c>
      <c r="T294" s="19">
        <v>0</v>
      </c>
      <c r="U294" s="19">
        <v>1686888.86</v>
      </c>
      <c r="V294" s="19">
        <v>0</v>
      </c>
      <c r="W294" s="19">
        <v>14114729.810000001</v>
      </c>
      <c r="X294" s="19">
        <v>22338959.140000001</v>
      </c>
      <c r="Y294" s="19">
        <v>0</v>
      </c>
      <c r="Z294" s="19">
        <v>22338959.140000001</v>
      </c>
      <c r="AA294" s="20">
        <f t="shared" si="53"/>
        <v>7.0211418136000861E-2</v>
      </c>
      <c r="AB294" s="20">
        <f t="shared" si="54"/>
        <v>0</v>
      </c>
      <c r="AC294" s="21">
        <f t="shared" si="55"/>
        <v>7.0211418136000861E-2</v>
      </c>
    </row>
    <row r="295" spans="1:29" hidden="1" outlineLevel="4" x14ac:dyDescent="0.25">
      <c r="A295" s="15" t="s">
        <v>258</v>
      </c>
      <c r="B295" s="16" t="s">
        <v>294</v>
      </c>
      <c r="C295" s="16" t="s">
        <v>116</v>
      </c>
      <c r="D295" s="16" t="s">
        <v>123</v>
      </c>
      <c r="E295" s="16"/>
      <c r="F295" s="16">
        <v>280</v>
      </c>
      <c r="G295" s="16">
        <v>2240</v>
      </c>
      <c r="H295" s="16">
        <v>3480</v>
      </c>
      <c r="I295" s="17" t="s">
        <v>124</v>
      </c>
      <c r="J295" s="18">
        <v>117191705</v>
      </c>
      <c r="K295" s="19">
        <v>117191705</v>
      </c>
      <c r="L295" s="19">
        <v>0</v>
      </c>
      <c r="M295" s="19">
        <v>0</v>
      </c>
      <c r="N295" s="19">
        <v>0</v>
      </c>
      <c r="O295" s="19">
        <v>0</v>
      </c>
      <c r="P295" s="19">
        <v>0</v>
      </c>
      <c r="Q295" s="19">
        <v>117191705</v>
      </c>
      <c r="R295" s="19">
        <v>0</v>
      </c>
      <c r="S295" s="19">
        <v>0</v>
      </c>
      <c r="T295" s="19">
        <v>0</v>
      </c>
      <c r="U295" s="19">
        <v>1576350.36</v>
      </c>
      <c r="V295" s="19">
        <v>1558249.35</v>
      </c>
      <c r="W295" s="19">
        <v>69666534.629999995</v>
      </c>
      <c r="X295" s="19">
        <v>115615354.64</v>
      </c>
      <c r="Y295" s="19">
        <v>0</v>
      </c>
      <c r="Z295" s="19">
        <v>115615354.64</v>
      </c>
      <c r="AA295" s="20">
        <f t="shared" si="53"/>
        <v>1.3451040412800548E-2</v>
      </c>
      <c r="AB295" s="20">
        <f t="shared" si="54"/>
        <v>0</v>
      </c>
      <c r="AC295" s="21">
        <f t="shared" si="55"/>
        <v>1.3451040412800548E-2</v>
      </c>
    </row>
    <row r="296" spans="1:29" hidden="1" outlineLevel="3" x14ac:dyDescent="0.25">
      <c r="A296" s="22"/>
      <c r="B296" s="23"/>
      <c r="C296" s="23" t="s">
        <v>126</v>
      </c>
      <c r="D296" s="23"/>
      <c r="E296" s="23"/>
      <c r="F296" s="23"/>
      <c r="G296" s="23"/>
      <c r="H296" s="23"/>
      <c r="I296" s="24"/>
      <c r="J296" s="25">
        <f t="shared" ref="J296:Z296" si="57">SUBTOTAL(9,J293:J295)</f>
        <v>143686233</v>
      </c>
      <c r="K296" s="26">
        <f t="shared" si="57"/>
        <v>143686233</v>
      </c>
      <c r="L296" s="26">
        <f t="shared" si="57"/>
        <v>0</v>
      </c>
      <c r="M296" s="26">
        <f t="shared" si="57"/>
        <v>0</v>
      </c>
      <c r="N296" s="26">
        <f t="shared" si="57"/>
        <v>0</v>
      </c>
      <c r="O296" s="26">
        <f t="shared" si="57"/>
        <v>0</v>
      </c>
      <c r="P296" s="26">
        <f t="shared" si="57"/>
        <v>0</v>
      </c>
      <c r="Q296" s="26">
        <f t="shared" si="57"/>
        <v>143686233</v>
      </c>
      <c r="R296" s="26">
        <f t="shared" si="57"/>
        <v>0</v>
      </c>
      <c r="S296" s="26">
        <f t="shared" si="57"/>
        <v>0</v>
      </c>
      <c r="T296" s="26">
        <f t="shared" si="57"/>
        <v>0</v>
      </c>
      <c r="U296" s="26">
        <f t="shared" si="57"/>
        <v>3263239.22</v>
      </c>
      <c r="V296" s="26">
        <f t="shared" si="57"/>
        <v>1558249.35</v>
      </c>
      <c r="W296" s="26">
        <f t="shared" si="57"/>
        <v>86249944.439999998</v>
      </c>
      <c r="X296" s="26">
        <f t="shared" si="57"/>
        <v>140422993.78</v>
      </c>
      <c r="Y296" s="26">
        <f t="shared" si="57"/>
        <v>0</v>
      </c>
      <c r="Z296" s="26">
        <f t="shared" si="57"/>
        <v>140422993.78</v>
      </c>
      <c r="AA296" s="27">
        <f t="shared" si="53"/>
        <v>2.2710869036423276E-2</v>
      </c>
      <c r="AB296" s="27">
        <f t="shared" si="54"/>
        <v>0</v>
      </c>
      <c r="AC296" s="28">
        <f t="shared" si="55"/>
        <v>2.2710869036423276E-2</v>
      </c>
    </row>
    <row r="297" spans="1:29" ht="150" hidden="1" outlineLevel="4" x14ac:dyDescent="0.25">
      <c r="A297" s="15" t="s">
        <v>258</v>
      </c>
      <c r="B297" s="16" t="s">
        <v>294</v>
      </c>
      <c r="C297" s="16" t="s">
        <v>127</v>
      </c>
      <c r="D297" s="16" t="s">
        <v>303</v>
      </c>
      <c r="E297" s="16" t="s">
        <v>288</v>
      </c>
      <c r="F297" s="16" t="s">
        <v>40</v>
      </c>
      <c r="G297" s="16">
        <v>1310</v>
      </c>
      <c r="H297" s="16">
        <v>3480</v>
      </c>
      <c r="I297" s="17" t="s">
        <v>304</v>
      </c>
      <c r="J297" s="18">
        <v>15000000</v>
      </c>
      <c r="K297" s="19">
        <v>7496943</v>
      </c>
      <c r="L297" s="19">
        <v>0</v>
      </c>
      <c r="M297" s="19">
        <v>0</v>
      </c>
      <c r="N297" s="19">
        <v>0</v>
      </c>
      <c r="O297" s="19">
        <v>0</v>
      </c>
      <c r="P297" s="19">
        <v>0</v>
      </c>
      <c r="Q297" s="19">
        <v>7496943</v>
      </c>
      <c r="R297" s="19">
        <v>0</v>
      </c>
      <c r="S297" s="19">
        <v>0</v>
      </c>
      <c r="T297" s="19">
        <v>0</v>
      </c>
      <c r="U297" s="19">
        <v>7496942.3399999999</v>
      </c>
      <c r="V297" s="19">
        <v>7496942.3399999999</v>
      </c>
      <c r="W297" s="19">
        <v>0</v>
      </c>
      <c r="X297" s="19">
        <v>0.66</v>
      </c>
      <c r="Y297" s="19">
        <v>0</v>
      </c>
      <c r="Z297" s="19">
        <v>0.66000000014901161</v>
      </c>
      <c r="AA297" s="20">
        <f t="shared" si="53"/>
        <v>0.99999991196411653</v>
      </c>
      <c r="AB297" s="20">
        <f t="shared" si="54"/>
        <v>0</v>
      </c>
      <c r="AC297" s="21">
        <f t="shared" si="55"/>
        <v>0.99999991196411653</v>
      </c>
    </row>
    <row r="298" spans="1:29" ht="120" hidden="1" outlineLevel="4" x14ac:dyDescent="0.25">
      <c r="A298" s="15" t="s">
        <v>258</v>
      </c>
      <c r="B298" s="16" t="s">
        <v>294</v>
      </c>
      <c r="C298" s="16" t="s">
        <v>127</v>
      </c>
      <c r="D298" s="16" t="s">
        <v>128</v>
      </c>
      <c r="E298" s="16" t="s">
        <v>59</v>
      </c>
      <c r="F298" s="16" t="s">
        <v>40</v>
      </c>
      <c r="G298" s="16">
        <v>1310</v>
      </c>
      <c r="H298" s="16">
        <v>3480</v>
      </c>
      <c r="I298" s="17" t="s">
        <v>129</v>
      </c>
      <c r="J298" s="18">
        <v>5372288</v>
      </c>
      <c r="K298" s="19">
        <v>5372288</v>
      </c>
      <c r="L298" s="19">
        <v>0</v>
      </c>
      <c r="M298" s="19">
        <v>0</v>
      </c>
      <c r="N298" s="19">
        <v>-79768</v>
      </c>
      <c r="O298" s="19">
        <v>0</v>
      </c>
      <c r="P298" s="19">
        <v>0</v>
      </c>
      <c r="Q298" s="19">
        <v>5292520</v>
      </c>
      <c r="R298" s="19">
        <v>0</v>
      </c>
      <c r="S298" s="19">
        <v>1479626.89</v>
      </c>
      <c r="T298" s="19">
        <v>0</v>
      </c>
      <c r="U298" s="19">
        <v>3812893.11</v>
      </c>
      <c r="V298" s="19">
        <v>3812893.11</v>
      </c>
      <c r="W298" s="19">
        <v>0</v>
      </c>
      <c r="X298" s="19">
        <v>79768</v>
      </c>
      <c r="Y298" s="19">
        <v>0</v>
      </c>
      <c r="Z298" s="19">
        <v>4.6566128730773926E-10</v>
      </c>
      <c r="AA298" s="20">
        <f t="shared" si="53"/>
        <v>0.72043055293130676</v>
      </c>
      <c r="AB298" s="20">
        <f t="shared" si="54"/>
        <v>0.27956944706869313</v>
      </c>
      <c r="AC298" s="21">
        <f t="shared" si="55"/>
        <v>0.99999999999999989</v>
      </c>
    </row>
    <row r="299" spans="1:29" ht="120" hidden="1" outlineLevel="4" x14ac:dyDescent="0.25">
      <c r="A299" s="15" t="s">
        <v>258</v>
      </c>
      <c r="B299" s="16" t="s">
        <v>294</v>
      </c>
      <c r="C299" s="16" t="s">
        <v>127</v>
      </c>
      <c r="D299" s="16" t="s">
        <v>128</v>
      </c>
      <c r="E299" s="16" t="s">
        <v>130</v>
      </c>
      <c r="F299" s="16" t="s">
        <v>40</v>
      </c>
      <c r="G299" s="16">
        <v>1310</v>
      </c>
      <c r="H299" s="16">
        <v>3480</v>
      </c>
      <c r="I299" s="17" t="s">
        <v>131</v>
      </c>
      <c r="J299" s="18">
        <v>3053894</v>
      </c>
      <c r="K299" s="19">
        <v>3053894</v>
      </c>
      <c r="L299" s="19">
        <v>0</v>
      </c>
      <c r="M299" s="19">
        <v>0</v>
      </c>
      <c r="N299" s="19">
        <v>-44883</v>
      </c>
      <c r="O299" s="19">
        <v>0</v>
      </c>
      <c r="P299" s="19">
        <v>0</v>
      </c>
      <c r="Q299" s="19">
        <v>3009011</v>
      </c>
      <c r="R299" s="19">
        <v>0</v>
      </c>
      <c r="S299" s="19">
        <v>965381.2</v>
      </c>
      <c r="T299" s="19">
        <v>0</v>
      </c>
      <c r="U299" s="19">
        <v>2043629.8</v>
      </c>
      <c r="V299" s="19">
        <v>2043629.8</v>
      </c>
      <c r="W299" s="19">
        <v>0</v>
      </c>
      <c r="X299" s="19">
        <v>44883</v>
      </c>
      <c r="Y299" s="19">
        <v>0</v>
      </c>
      <c r="Z299" s="19">
        <v>0</v>
      </c>
      <c r="AA299" s="20">
        <f t="shared" si="53"/>
        <v>0.67916993324384656</v>
      </c>
      <c r="AB299" s="20">
        <f t="shared" si="54"/>
        <v>0.32083006675615344</v>
      </c>
      <c r="AC299" s="21">
        <f t="shared" si="55"/>
        <v>1</v>
      </c>
    </row>
    <row r="300" spans="1:29" ht="75" hidden="1" outlineLevel="4" x14ac:dyDescent="0.25">
      <c r="A300" s="15" t="s">
        <v>258</v>
      </c>
      <c r="B300" s="16" t="s">
        <v>294</v>
      </c>
      <c r="C300" s="16" t="s">
        <v>127</v>
      </c>
      <c r="D300" s="16" t="s">
        <v>128</v>
      </c>
      <c r="E300" s="16" t="s">
        <v>132</v>
      </c>
      <c r="F300" s="16" t="s">
        <v>40</v>
      </c>
      <c r="G300" s="16">
        <v>1310</v>
      </c>
      <c r="H300" s="16">
        <v>3480</v>
      </c>
      <c r="I300" s="17" t="s">
        <v>133</v>
      </c>
      <c r="J300" s="18">
        <v>11712076</v>
      </c>
      <c r="K300" s="19">
        <v>11712076</v>
      </c>
      <c r="L300" s="19">
        <v>0</v>
      </c>
      <c r="M300" s="19">
        <v>0</v>
      </c>
      <c r="N300" s="19">
        <v>-173372</v>
      </c>
      <c r="O300" s="19">
        <v>0</v>
      </c>
      <c r="P300" s="19">
        <v>0</v>
      </c>
      <c r="Q300" s="19">
        <v>11538704</v>
      </c>
      <c r="R300" s="19">
        <v>0</v>
      </c>
      <c r="S300" s="19">
        <v>4612251.0999999996</v>
      </c>
      <c r="T300" s="19">
        <v>0</v>
      </c>
      <c r="U300" s="19">
        <v>6926452.9000000004</v>
      </c>
      <c r="V300" s="19">
        <v>6926452.9000000004</v>
      </c>
      <c r="W300" s="19">
        <v>0</v>
      </c>
      <c r="X300" s="19">
        <v>173372</v>
      </c>
      <c r="Y300" s="19">
        <v>0</v>
      </c>
      <c r="Z300" s="19">
        <v>0</v>
      </c>
      <c r="AA300" s="20">
        <f t="shared" si="53"/>
        <v>0.60027997078354733</v>
      </c>
      <c r="AB300" s="20">
        <f t="shared" si="54"/>
        <v>0.39972002921645272</v>
      </c>
      <c r="AC300" s="21">
        <f t="shared" si="55"/>
        <v>1</v>
      </c>
    </row>
    <row r="301" spans="1:29" ht="45" hidden="1" outlineLevel="4" x14ac:dyDescent="0.25">
      <c r="A301" s="15" t="s">
        <v>258</v>
      </c>
      <c r="B301" s="16" t="s">
        <v>294</v>
      </c>
      <c r="C301" s="16" t="s">
        <v>127</v>
      </c>
      <c r="D301" s="16" t="s">
        <v>162</v>
      </c>
      <c r="E301" s="16"/>
      <c r="F301" s="16" t="s">
        <v>40</v>
      </c>
      <c r="G301" s="16">
        <v>1320</v>
      </c>
      <c r="H301" s="16">
        <v>3480</v>
      </c>
      <c r="I301" s="17" t="s">
        <v>163</v>
      </c>
      <c r="J301" s="18">
        <v>10000757</v>
      </c>
      <c r="K301" s="19">
        <v>10000757</v>
      </c>
      <c r="L301" s="19">
        <v>0</v>
      </c>
      <c r="M301" s="19">
        <v>0</v>
      </c>
      <c r="N301" s="19">
        <v>0</v>
      </c>
      <c r="O301" s="19">
        <v>0</v>
      </c>
      <c r="P301" s="19">
        <v>0</v>
      </c>
      <c r="Q301" s="19">
        <v>10000757</v>
      </c>
      <c r="R301" s="19">
        <v>0</v>
      </c>
      <c r="S301" s="19">
        <v>0</v>
      </c>
      <c r="T301" s="19">
        <v>0</v>
      </c>
      <c r="U301" s="19">
        <v>742417.58</v>
      </c>
      <c r="V301" s="19">
        <v>742417.58</v>
      </c>
      <c r="W301" s="19">
        <v>9258339.4199999999</v>
      </c>
      <c r="X301" s="19">
        <v>9258339.4199999999</v>
      </c>
      <c r="Y301" s="19">
        <v>0</v>
      </c>
      <c r="Z301" s="19">
        <v>9258339.4199999999</v>
      </c>
      <c r="AA301" s="20">
        <f t="shared" si="53"/>
        <v>7.4236138324328849E-2</v>
      </c>
      <c r="AB301" s="20">
        <f t="shared" si="54"/>
        <v>0</v>
      </c>
      <c r="AC301" s="21">
        <f t="shared" si="55"/>
        <v>7.4236138324328849E-2</v>
      </c>
    </row>
    <row r="302" spans="1:29" ht="135" hidden="1" outlineLevel="4" x14ac:dyDescent="0.25">
      <c r="A302" s="15" t="s">
        <v>258</v>
      </c>
      <c r="B302" s="16" t="s">
        <v>294</v>
      </c>
      <c r="C302" s="16" t="s">
        <v>127</v>
      </c>
      <c r="D302" s="16" t="s">
        <v>255</v>
      </c>
      <c r="E302" s="16"/>
      <c r="F302" s="16" t="s">
        <v>40</v>
      </c>
      <c r="G302" s="16">
        <v>1320</v>
      </c>
      <c r="H302" s="16">
        <v>3480</v>
      </c>
      <c r="I302" s="17" t="s">
        <v>305</v>
      </c>
      <c r="J302" s="18">
        <v>3000000</v>
      </c>
      <c r="K302" s="19">
        <v>10503057</v>
      </c>
      <c r="L302" s="19">
        <v>0</v>
      </c>
      <c r="M302" s="19">
        <v>0</v>
      </c>
      <c r="N302" s="19">
        <v>0</v>
      </c>
      <c r="O302" s="19">
        <v>0</v>
      </c>
      <c r="P302" s="19">
        <v>0</v>
      </c>
      <c r="Q302" s="19">
        <v>10503057</v>
      </c>
      <c r="R302" s="19">
        <v>0</v>
      </c>
      <c r="S302" s="19">
        <v>0</v>
      </c>
      <c r="T302" s="19">
        <v>0</v>
      </c>
      <c r="U302" s="19">
        <v>10240076.35</v>
      </c>
      <c r="V302" s="19">
        <v>10240076.35</v>
      </c>
      <c r="W302" s="19">
        <v>262980.65000000002</v>
      </c>
      <c r="X302" s="19">
        <v>262980.65000000002</v>
      </c>
      <c r="Y302" s="19">
        <v>0</v>
      </c>
      <c r="Z302" s="19">
        <v>262980.65000000037</v>
      </c>
      <c r="AA302" s="20">
        <f t="shared" si="53"/>
        <v>0.97496151358599692</v>
      </c>
      <c r="AB302" s="20">
        <f t="shared" si="54"/>
        <v>0</v>
      </c>
      <c r="AC302" s="21">
        <f t="shared" si="55"/>
        <v>0.97496151358599692</v>
      </c>
    </row>
    <row r="303" spans="1:29" ht="240" hidden="1" outlineLevel="4" x14ac:dyDescent="0.25">
      <c r="A303" s="15" t="s">
        <v>258</v>
      </c>
      <c r="B303" s="16" t="s">
        <v>294</v>
      </c>
      <c r="C303" s="16" t="s">
        <v>127</v>
      </c>
      <c r="D303" s="16" t="s">
        <v>167</v>
      </c>
      <c r="E303" s="16" t="s">
        <v>132</v>
      </c>
      <c r="F303" s="16" t="s">
        <v>40</v>
      </c>
      <c r="G303" s="16">
        <v>1330</v>
      </c>
      <c r="H303" s="16">
        <v>3480</v>
      </c>
      <c r="I303" s="17" t="s">
        <v>306</v>
      </c>
      <c r="J303" s="18">
        <v>30000000</v>
      </c>
      <c r="K303" s="19">
        <v>30000000</v>
      </c>
      <c r="L303" s="19">
        <v>0</v>
      </c>
      <c r="M303" s="19">
        <v>0</v>
      </c>
      <c r="N303" s="19">
        <v>0</v>
      </c>
      <c r="O303" s="19">
        <v>0</v>
      </c>
      <c r="P303" s="19">
        <v>-1551813.39</v>
      </c>
      <c r="Q303" s="19">
        <v>28448186.609999999</v>
      </c>
      <c r="R303" s="19">
        <v>0</v>
      </c>
      <c r="S303" s="19">
        <v>0</v>
      </c>
      <c r="T303" s="19">
        <v>0</v>
      </c>
      <c r="U303" s="19">
        <v>16204428.84</v>
      </c>
      <c r="V303" s="19">
        <v>13773764.51</v>
      </c>
      <c r="W303" s="19">
        <v>12243757.77</v>
      </c>
      <c r="X303" s="19">
        <v>13795571.16</v>
      </c>
      <c r="Y303" s="19">
        <v>0</v>
      </c>
      <c r="Z303" s="19">
        <v>12243757.77</v>
      </c>
      <c r="AA303" s="20">
        <f t="shared" si="53"/>
        <v>0.56961201296056885</v>
      </c>
      <c r="AB303" s="20">
        <f t="shared" si="54"/>
        <v>0</v>
      </c>
      <c r="AC303" s="21">
        <f t="shared" si="55"/>
        <v>0.56961201296056885</v>
      </c>
    </row>
    <row r="304" spans="1:29" hidden="1" outlineLevel="3" x14ac:dyDescent="0.25">
      <c r="A304" s="22"/>
      <c r="B304" s="23"/>
      <c r="C304" s="23" t="s">
        <v>183</v>
      </c>
      <c r="D304" s="23"/>
      <c r="E304" s="23"/>
      <c r="F304" s="23"/>
      <c r="G304" s="23"/>
      <c r="H304" s="23"/>
      <c r="I304" s="24"/>
      <c r="J304" s="25">
        <f t="shared" ref="J304:Z304" si="58">SUBTOTAL(9,J297:J303)</f>
        <v>78139015</v>
      </c>
      <c r="K304" s="26">
        <f t="shared" si="58"/>
        <v>78139015</v>
      </c>
      <c r="L304" s="26">
        <f t="shared" si="58"/>
        <v>0</v>
      </c>
      <c r="M304" s="26">
        <f t="shared" si="58"/>
        <v>0</v>
      </c>
      <c r="N304" s="26">
        <f t="shared" si="58"/>
        <v>-298023</v>
      </c>
      <c r="O304" s="26">
        <f t="shared" si="58"/>
        <v>0</v>
      </c>
      <c r="P304" s="26">
        <f t="shared" si="58"/>
        <v>-1551813.39</v>
      </c>
      <c r="Q304" s="26">
        <f t="shared" si="58"/>
        <v>76289178.609999999</v>
      </c>
      <c r="R304" s="26">
        <f t="shared" si="58"/>
        <v>0</v>
      </c>
      <c r="S304" s="26">
        <f t="shared" si="58"/>
        <v>7057259.1899999995</v>
      </c>
      <c r="T304" s="26">
        <f t="shared" si="58"/>
        <v>0</v>
      </c>
      <c r="U304" s="26">
        <f t="shared" si="58"/>
        <v>47466840.920000002</v>
      </c>
      <c r="V304" s="26">
        <f t="shared" si="58"/>
        <v>45036176.589999996</v>
      </c>
      <c r="W304" s="26">
        <f t="shared" si="58"/>
        <v>21765077.84</v>
      </c>
      <c r="X304" s="26">
        <f t="shared" si="58"/>
        <v>23614914.890000001</v>
      </c>
      <c r="Y304" s="26">
        <f t="shared" si="58"/>
        <v>0</v>
      </c>
      <c r="Z304" s="26">
        <f t="shared" si="58"/>
        <v>21765078.5</v>
      </c>
      <c r="AA304" s="27">
        <f t="shared" si="53"/>
        <v>0.62219625096052666</v>
      </c>
      <c r="AB304" s="27">
        <f t="shared" si="54"/>
        <v>9.2506687299356141E-2</v>
      </c>
      <c r="AC304" s="28">
        <f t="shared" si="55"/>
        <v>0.71470293825988285</v>
      </c>
    </row>
    <row r="305" spans="1:29" outlineLevel="2" collapsed="1" x14ac:dyDescent="0.25">
      <c r="A305" s="22"/>
      <c r="B305" s="23" t="s">
        <v>307</v>
      </c>
      <c r="C305" s="23"/>
      <c r="D305" s="23"/>
      <c r="E305" s="23"/>
      <c r="F305" s="23"/>
      <c r="G305" s="23"/>
      <c r="H305" s="23"/>
      <c r="I305" s="24"/>
      <c r="J305" s="25">
        <f t="shared" ref="J305:Z305" si="59">SUBTOTAL(9,J256:J303)</f>
        <v>2298308884</v>
      </c>
      <c r="K305" s="26">
        <f t="shared" si="59"/>
        <v>2298308884</v>
      </c>
      <c r="L305" s="26">
        <f t="shared" si="59"/>
        <v>0</v>
      </c>
      <c r="M305" s="26">
        <f t="shared" si="59"/>
        <v>0</v>
      </c>
      <c r="N305" s="26">
        <f t="shared" si="59"/>
        <v>-23431834</v>
      </c>
      <c r="O305" s="26">
        <f t="shared" si="59"/>
        <v>0</v>
      </c>
      <c r="P305" s="26">
        <f t="shared" si="59"/>
        <v>-33006283.680000003</v>
      </c>
      <c r="Q305" s="26">
        <f t="shared" si="59"/>
        <v>2241870766.3200002</v>
      </c>
      <c r="R305" s="26">
        <f t="shared" si="59"/>
        <v>0</v>
      </c>
      <c r="S305" s="26">
        <f t="shared" si="59"/>
        <v>81987298.449999988</v>
      </c>
      <c r="T305" s="26">
        <f t="shared" si="59"/>
        <v>0</v>
      </c>
      <c r="U305" s="26">
        <f t="shared" si="59"/>
        <v>1386994646.8999996</v>
      </c>
      <c r="V305" s="26">
        <f t="shared" si="59"/>
        <v>1349607589.2799995</v>
      </c>
      <c r="W305" s="26">
        <f t="shared" si="59"/>
        <v>617795155.12999988</v>
      </c>
      <c r="X305" s="26">
        <f t="shared" si="59"/>
        <v>829326938.64999986</v>
      </c>
      <c r="Y305" s="26">
        <f t="shared" si="59"/>
        <v>0</v>
      </c>
      <c r="Z305" s="26">
        <f t="shared" si="59"/>
        <v>772888820.97000003</v>
      </c>
      <c r="AA305" s="27">
        <f t="shared" si="53"/>
        <v>0.61867734203819968</v>
      </c>
      <c r="AB305" s="27">
        <f t="shared" si="54"/>
        <v>3.6570929815272539E-2</v>
      </c>
      <c r="AC305" s="28">
        <f t="shared" si="55"/>
        <v>0.65524827185347223</v>
      </c>
    </row>
    <row r="306" spans="1:29" outlineLevel="1" x14ac:dyDescent="0.25">
      <c r="A306" s="22" t="s">
        <v>308</v>
      </c>
      <c r="B306" s="23"/>
      <c r="C306" s="23"/>
      <c r="D306" s="23"/>
      <c r="E306" s="23"/>
      <c r="F306" s="23"/>
      <c r="G306" s="23"/>
      <c r="H306" s="23"/>
      <c r="I306" s="24"/>
      <c r="J306" s="25">
        <f t="shared" ref="J306:Z306" si="60">SUBTOTAL(9,J161:J303)</f>
        <v>13461660663</v>
      </c>
      <c r="K306" s="26">
        <f t="shared" si="60"/>
        <v>13488171554</v>
      </c>
      <c r="L306" s="26">
        <f t="shared" si="60"/>
        <v>0</v>
      </c>
      <c r="M306" s="26">
        <f t="shared" si="60"/>
        <v>0</v>
      </c>
      <c r="N306" s="26">
        <f t="shared" si="60"/>
        <v>-69890751</v>
      </c>
      <c r="O306" s="26">
        <f t="shared" si="60"/>
        <v>0</v>
      </c>
      <c r="P306" s="26">
        <f t="shared" si="60"/>
        <v>-1765987267.6899998</v>
      </c>
      <c r="Q306" s="26">
        <f t="shared" si="60"/>
        <v>11652293535.309999</v>
      </c>
      <c r="R306" s="26">
        <f t="shared" si="60"/>
        <v>0</v>
      </c>
      <c r="S306" s="26">
        <f t="shared" si="60"/>
        <v>836567897.31000006</v>
      </c>
      <c r="T306" s="26">
        <f t="shared" si="60"/>
        <v>0</v>
      </c>
      <c r="U306" s="26">
        <f t="shared" si="60"/>
        <v>7926944319.3499985</v>
      </c>
      <c r="V306" s="26">
        <f t="shared" si="60"/>
        <v>7889557261.7299995</v>
      </c>
      <c r="W306" s="26">
        <f t="shared" si="60"/>
        <v>2636966415.8300004</v>
      </c>
      <c r="X306" s="26">
        <f t="shared" si="60"/>
        <v>4724659337.3400002</v>
      </c>
      <c r="Y306" s="26">
        <f t="shared" si="60"/>
        <v>0</v>
      </c>
      <c r="Z306" s="26">
        <f t="shared" si="60"/>
        <v>2888781318.6500006</v>
      </c>
      <c r="AA306" s="27">
        <f t="shared" si="53"/>
        <v>0.68029047631944239</v>
      </c>
      <c r="AB306" s="27">
        <f t="shared" si="54"/>
        <v>7.1794269065994981E-2</v>
      </c>
      <c r="AC306" s="28">
        <f t="shared" si="55"/>
        <v>0.75208474538543735</v>
      </c>
    </row>
    <row r="307" spans="1:29" hidden="1" outlineLevel="4" x14ac:dyDescent="0.25">
      <c r="A307" s="15" t="s">
        <v>309</v>
      </c>
      <c r="B307" s="16" t="s">
        <v>37</v>
      </c>
      <c r="C307" s="16" t="s">
        <v>38</v>
      </c>
      <c r="D307" s="16" t="s">
        <v>39</v>
      </c>
      <c r="E307" s="16"/>
      <c r="F307" s="16" t="s">
        <v>40</v>
      </c>
      <c r="G307" s="16">
        <v>1111</v>
      </c>
      <c r="H307" s="16">
        <v>3480</v>
      </c>
      <c r="I307" s="17" t="s">
        <v>41</v>
      </c>
      <c r="J307" s="18">
        <v>796835667</v>
      </c>
      <c r="K307" s="19">
        <v>796835667</v>
      </c>
      <c r="L307" s="19">
        <v>0</v>
      </c>
      <c r="M307" s="19">
        <v>-1699934</v>
      </c>
      <c r="N307" s="19">
        <v>0</v>
      </c>
      <c r="O307" s="19">
        <v>0</v>
      </c>
      <c r="P307" s="19">
        <v>0</v>
      </c>
      <c r="Q307" s="19">
        <v>795135733</v>
      </c>
      <c r="R307" s="19">
        <v>0</v>
      </c>
      <c r="S307" s="19">
        <v>0</v>
      </c>
      <c r="T307" s="19">
        <v>0</v>
      </c>
      <c r="U307" s="19">
        <v>633636651.35000002</v>
      </c>
      <c r="V307" s="19">
        <v>633636651.35000002</v>
      </c>
      <c r="W307" s="19">
        <v>161499081.65000001</v>
      </c>
      <c r="X307" s="19">
        <v>163199015.65000001</v>
      </c>
      <c r="Y307" s="19">
        <v>0</v>
      </c>
      <c r="Z307" s="19">
        <v>161499081.64999998</v>
      </c>
      <c r="AA307" s="20">
        <f t="shared" si="53"/>
        <v>0.79689117851530389</v>
      </c>
      <c r="AB307" s="20">
        <f t="shared" si="54"/>
        <v>0</v>
      </c>
      <c r="AC307" s="21">
        <f t="shared" si="55"/>
        <v>0.79689117851530389</v>
      </c>
    </row>
    <row r="308" spans="1:29" hidden="1" outlineLevel="4" x14ac:dyDescent="0.25">
      <c r="A308" s="15" t="s">
        <v>309</v>
      </c>
      <c r="B308" s="16" t="s">
        <v>37</v>
      </c>
      <c r="C308" s="16" t="s">
        <v>38</v>
      </c>
      <c r="D308" s="16" t="s">
        <v>310</v>
      </c>
      <c r="E308" s="16"/>
      <c r="F308" s="16" t="s">
        <v>40</v>
      </c>
      <c r="G308" s="16">
        <v>1111</v>
      </c>
      <c r="H308" s="16">
        <v>3480</v>
      </c>
      <c r="I308" s="17" t="s">
        <v>311</v>
      </c>
      <c r="J308" s="18">
        <v>169473000</v>
      </c>
      <c r="K308" s="19">
        <v>169473000</v>
      </c>
      <c r="L308" s="19">
        <v>0</v>
      </c>
      <c r="M308" s="19">
        <v>0</v>
      </c>
      <c r="N308" s="19">
        <v>-38390827</v>
      </c>
      <c r="O308" s="19">
        <v>0</v>
      </c>
      <c r="P308" s="19">
        <v>-24040475.25</v>
      </c>
      <c r="Q308" s="19">
        <v>107041697.75</v>
      </c>
      <c r="R308" s="19">
        <v>0</v>
      </c>
      <c r="S308" s="19">
        <v>0</v>
      </c>
      <c r="T308" s="19">
        <v>0</v>
      </c>
      <c r="U308" s="19">
        <v>103805800</v>
      </c>
      <c r="V308" s="19">
        <v>103805800</v>
      </c>
      <c r="W308" s="19">
        <v>3235897.75</v>
      </c>
      <c r="X308" s="19">
        <v>65667200</v>
      </c>
      <c r="Y308" s="19">
        <v>0</v>
      </c>
      <c r="Z308" s="19">
        <v>3235897.75</v>
      </c>
      <c r="AA308" s="20">
        <f t="shared" si="53"/>
        <v>0.96976974564101581</v>
      </c>
      <c r="AB308" s="20">
        <f t="shared" si="54"/>
        <v>0</v>
      </c>
      <c r="AC308" s="21">
        <f t="shared" si="55"/>
        <v>0.96976974564101581</v>
      </c>
    </row>
    <row r="309" spans="1:29" hidden="1" outlineLevel="4" x14ac:dyDescent="0.25">
      <c r="A309" s="15" t="s">
        <v>309</v>
      </c>
      <c r="B309" s="16" t="s">
        <v>37</v>
      </c>
      <c r="C309" s="16" t="s">
        <v>38</v>
      </c>
      <c r="D309" s="16" t="s">
        <v>42</v>
      </c>
      <c r="E309" s="16"/>
      <c r="F309" s="16" t="s">
        <v>40</v>
      </c>
      <c r="G309" s="16">
        <v>1111</v>
      </c>
      <c r="H309" s="16">
        <v>3480</v>
      </c>
      <c r="I309" s="17" t="s">
        <v>43</v>
      </c>
      <c r="J309" s="18">
        <v>4121238</v>
      </c>
      <c r="K309" s="19">
        <v>4121238</v>
      </c>
      <c r="L309" s="19">
        <v>0</v>
      </c>
      <c r="M309" s="19">
        <v>0</v>
      </c>
      <c r="N309" s="19">
        <v>0</v>
      </c>
      <c r="O309" s="19">
        <v>0</v>
      </c>
      <c r="P309" s="19">
        <v>0</v>
      </c>
      <c r="Q309" s="19">
        <v>4121238</v>
      </c>
      <c r="R309" s="19">
        <v>0</v>
      </c>
      <c r="S309" s="19">
        <v>0</v>
      </c>
      <c r="T309" s="19">
        <v>0</v>
      </c>
      <c r="U309" s="19">
        <v>2768350</v>
      </c>
      <c r="V309" s="19">
        <v>2768350</v>
      </c>
      <c r="W309" s="19">
        <v>1352888</v>
      </c>
      <c r="X309" s="19">
        <v>1352888</v>
      </c>
      <c r="Y309" s="19">
        <v>0</v>
      </c>
      <c r="Z309" s="19">
        <v>1352888</v>
      </c>
      <c r="AA309" s="20">
        <f t="shared" si="53"/>
        <v>0.6717277672388734</v>
      </c>
      <c r="AB309" s="20">
        <f t="shared" si="54"/>
        <v>0</v>
      </c>
      <c r="AC309" s="21">
        <f t="shared" si="55"/>
        <v>0.6717277672388734</v>
      </c>
    </row>
    <row r="310" spans="1:29" hidden="1" outlineLevel="4" x14ac:dyDescent="0.25">
      <c r="A310" s="15" t="s">
        <v>309</v>
      </c>
      <c r="B310" s="16" t="s">
        <v>37</v>
      </c>
      <c r="C310" s="16" t="s">
        <v>38</v>
      </c>
      <c r="D310" s="16" t="s">
        <v>44</v>
      </c>
      <c r="E310" s="16"/>
      <c r="F310" s="16" t="s">
        <v>40</v>
      </c>
      <c r="G310" s="16">
        <v>1111</v>
      </c>
      <c r="H310" s="16">
        <v>3480</v>
      </c>
      <c r="I310" s="17" t="s">
        <v>45</v>
      </c>
      <c r="J310" s="18">
        <v>12181118</v>
      </c>
      <c r="K310" s="19">
        <v>12181118</v>
      </c>
      <c r="L310" s="19">
        <v>0</v>
      </c>
      <c r="M310" s="19">
        <v>0</v>
      </c>
      <c r="N310" s="19">
        <v>0</v>
      </c>
      <c r="O310" s="19">
        <v>0</v>
      </c>
      <c r="P310" s="19">
        <v>0</v>
      </c>
      <c r="Q310" s="19">
        <v>12181118</v>
      </c>
      <c r="R310" s="19">
        <v>0</v>
      </c>
      <c r="S310" s="19">
        <v>0</v>
      </c>
      <c r="T310" s="19">
        <v>0</v>
      </c>
      <c r="U310" s="19">
        <v>6606896.29</v>
      </c>
      <c r="V310" s="19">
        <v>6606896.29</v>
      </c>
      <c r="W310" s="19">
        <v>5574221.71</v>
      </c>
      <c r="X310" s="19">
        <v>5574221.71</v>
      </c>
      <c r="Y310" s="19">
        <v>0</v>
      </c>
      <c r="Z310" s="19">
        <v>5574221.71</v>
      </c>
      <c r="AA310" s="20">
        <f t="shared" si="53"/>
        <v>0.54238833332047187</v>
      </c>
      <c r="AB310" s="20">
        <f t="shared" si="54"/>
        <v>0</v>
      </c>
      <c r="AC310" s="21">
        <f t="shared" si="55"/>
        <v>0.54238833332047187</v>
      </c>
    </row>
    <row r="311" spans="1:29" hidden="1" outlineLevel="4" x14ac:dyDescent="0.25">
      <c r="A311" s="15" t="s">
        <v>309</v>
      </c>
      <c r="B311" s="16" t="s">
        <v>37</v>
      </c>
      <c r="C311" s="16" t="s">
        <v>38</v>
      </c>
      <c r="D311" s="16" t="s">
        <v>48</v>
      </c>
      <c r="E311" s="16"/>
      <c r="F311" s="16" t="s">
        <v>40</v>
      </c>
      <c r="G311" s="16">
        <v>1111</v>
      </c>
      <c r="H311" s="16">
        <v>3480</v>
      </c>
      <c r="I311" s="17" t="s">
        <v>49</v>
      </c>
      <c r="J311" s="18">
        <v>202765289</v>
      </c>
      <c r="K311" s="19">
        <v>202765289</v>
      </c>
      <c r="L311" s="19">
        <v>0</v>
      </c>
      <c r="M311" s="19">
        <v>0</v>
      </c>
      <c r="N311" s="19">
        <v>0</v>
      </c>
      <c r="O311" s="19">
        <v>0</v>
      </c>
      <c r="P311" s="19">
        <v>0</v>
      </c>
      <c r="Q311" s="19">
        <v>202765289</v>
      </c>
      <c r="R311" s="19">
        <v>0</v>
      </c>
      <c r="S311" s="19">
        <v>0</v>
      </c>
      <c r="T311" s="19">
        <v>0</v>
      </c>
      <c r="U311" s="19">
        <v>154904411.56999999</v>
      </c>
      <c r="V311" s="19">
        <v>154904411.56999999</v>
      </c>
      <c r="W311" s="19">
        <v>47860877.43</v>
      </c>
      <c r="X311" s="19">
        <v>47860877.43</v>
      </c>
      <c r="Y311" s="19">
        <v>0</v>
      </c>
      <c r="Z311" s="19">
        <v>47860877.430000007</v>
      </c>
      <c r="AA311" s="20">
        <f t="shared" si="53"/>
        <v>0.76395921774362474</v>
      </c>
      <c r="AB311" s="20">
        <f t="shared" si="54"/>
        <v>0</v>
      </c>
      <c r="AC311" s="21">
        <f t="shared" si="55"/>
        <v>0.76395921774362474</v>
      </c>
    </row>
    <row r="312" spans="1:29" ht="30" hidden="1" outlineLevel="4" x14ac:dyDescent="0.25">
      <c r="A312" s="15" t="s">
        <v>309</v>
      </c>
      <c r="B312" s="16" t="s">
        <v>37</v>
      </c>
      <c r="C312" s="16" t="s">
        <v>38</v>
      </c>
      <c r="D312" s="16" t="s">
        <v>50</v>
      </c>
      <c r="E312" s="16"/>
      <c r="F312" s="16" t="s">
        <v>40</v>
      </c>
      <c r="G312" s="16">
        <v>1111</v>
      </c>
      <c r="H312" s="16">
        <v>3480</v>
      </c>
      <c r="I312" s="17" t="s">
        <v>51</v>
      </c>
      <c r="J312" s="18">
        <v>482252440</v>
      </c>
      <c r="K312" s="19">
        <v>482252440</v>
      </c>
      <c r="L312" s="19">
        <v>0</v>
      </c>
      <c r="M312" s="19">
        <v>-836864</v>
      </c>
      <c r="N312" s="19">
        <v>0</v>
      </c>
      <c r="O312" s="19">
        <v>0</v>
      </c>
      <c r="P312" s="19">
        <v>-11197576</v>
      </c>
      <c r="Q312" s="19">
        <v>470218000</v>
      </c>
      <c r="R312" s="19">
        <v>0</v>
      </c>
      <c r="S312" s="19">
        <v>0</v>
      </c>
      <c r="T312" s="19">
        <v>0</v>
      </c>
      <c r="U312" s="19">
        <v>340034025.82999998</v>
      </c>
      <c r="V312" s="19">
        <v>340034025.82999998</v>
      </c>
      <c r="W312" s="19">
        <v>130183974.17</v>
      </c>
      <c r="X312" s="19">
        <v>142218414.16999999</v>
      </c>
      <c r="Y312" s="19">
        <v>0</v>
      </c>
      <c r="Z312" s="19">
        <v>130183974.17000002</v>
      </c>
      <c r="AA312" s="20">
        <f t="shared" si="53"/>
        <v>0.72314123625637472</v>
      </c>
      <c r="AB312" s="20">
        <f t="shared" si="54"/>
        <v>0</v>
      </c>
      <c r="AC312" s="21">
        <f t="shared" si="55"/>
        <v>0.72314123625637472</v>
      </c>
    </row>
    <row r="313" spans="1:29" hidden="1" outlineLevel="4" x14ac:dyDescent="0.25">
      <c r="A313" s="15" t="s">
        <v>309</v>
      </c>
      <c r="B313" s="16" t="s">
        <v>37</v>
      </c>
      <c r="C313" s="16" t="s">
        <v>38</v>
      </c>
      <c r="D313" s="16" t="s">
        <v>52</v>
      </c>
      <c r="E313" s="16"/>
      <c r="F313" s="16">
        <v>280</v>
      </c>
      <c r="G313" s="16">
        <v>1111</v>
      </c>
      <c r="H313" s="16">
        <v>3480</v>
      </c>
      <c r="I313" s="17" t="s">
        <v>53</v>
      </c>
      <c r="J313" s="18">
        <v>159453440</v>
      </c>
      <c r="K313" s="19">
        <v>159453440</v>
      </c>
      <c r="L313" s="19">
        <v>0</v>
      </c>
      <c r="M313" s="19">
        <v>0</v>
      </c>
      <c r="N313" s="19">
        <v>-3197956</v>
      </c>
      <c r="O313" s="19">
        <v>0</v>
      </c>
      <c r="P313" s="19">
        <v>0</v>
      </c>
      <c r="Q313" s="19">
        <v>156255484</v>
      </c>
      <c r="R313" s="19">
        <v>0</v>
      </c>
      <c r="S313" s="19">
        <v>0</v>
      </c>
      <c r="T313" s="19">
        <v>0</v>
      </c>
      <c r="U313" s="19">
        <v>95997.15</v>
      </c>
      <c r="V313" s="19">
        <v>95997.15</v>
      </c>
      <c r="W313" s="19">
        <v>156159486.84999999</v>
      </c>
      <c r="X313" s="19">
        <v>159357442.84999999</v>
      </c>
      <c r="Y313" s="19">
        <v>0</v>
      </c>
      <c r="Z313" s="19">
        <v>156159486.84999999</v>
      </c>
      <c r="AA313" s="20">
        <f t="shared" si="53"/>
        <v>6.1436019743153455E-4</v>
      </c>
      <c r="AB313" s="20">
        <f t="shared" si="54"/>
        <v>0</v>
      </c>
      <c r="AC313" s="21">
        <f t="shared" si="55"/>
        <v>6.1436019743153455E-4</v>
      </c>
    </row>
    <row r="314" spans="1:29" hidden="1" outlineLevel="4" x14ac:dyDescent="0.25">
      <c r="A314" s="15" t="s">
        <v>309</v>
      </c>
      <c r="B314" s="16" t="s">
        <v>37</v>
      </c>
      <c r="C314" s="16" t="s">
        <v>38</v>
      </c>
      <c r="D314" s="16" t="s">
        <v>54</v>
      </c>
      <c r="E314" s="16"/>
      <c r="F314" s="16" t="s">
        <v>40</v>
      </c>
      <c r="G314" s="16">
        <v>1111</v>
      </c>
      <c r="H314" s="16">
        <v>3480</v>
      </c>
      <c r="I314" s="17" t="s">
        <v>55</v>
      </c>
      <c r="J314" s="18">
        <v>141736947</v>
      </c>
      <c r="K314" s="19">
        <v>141736947</v>
      </c>
      <c r="L314" s="19">
        <v>0</v>
      </c>
      <c r="M314" s="19">
        <v>-206702</v>
      </c>
      <c r="N314" s="19">
        <v>0</v>
      </c>
      <c r="O314" s="19">
        <v>0</v>
      </c>
      <c r="P314" s="19">
        <v>0</v>
      </c>
      <c r="Q314" s="19">
        <v>141530245</v>
      </c>
      <c r="R314" s="19">
        <v>0</v>
      </c>
      <c r="S314" s="19">
        <v>1004143.69</v>
      </c>
      <c r="T314" s="19">
        <v>0</v>
      </c>
      <c r="U314" s="19">
        <v>136883324.34</v>
      </c>
      <c r="V314" s="19">
        <v>136883324.34</v>
      </c>
      <c r="W314" s="19">
        <v>3642776.97</v>
      </c>
      <c r="X314" s="19">
        <v>3849478.97</v>
      </c>
      <c r="Y314" s="19">
        <v>0</v>
      </c>
      <c r="Z314" s="19">
        <v>3642776.9699999988</v>
      </c>
      <c r="AA314" s="20">
        <f t="shared" si="53"/>
        <v>0.96716658930393296</v>
      </c>
      <c r="AB314" s="20">
        <f t="shared" si="54"/>
        <v>7.0949053327788699E-3</v>
      </c>
      <c r="AC314" s="21">
        <f t="shared" si="55"/>
        <v>0.97426149463671186</v>
      </c>
    </row>
    <row r="315" spans="1:29" hidden="1" outlineLevel="4" x14ac:dyDescent="0.25">
      <c r="A315" s="15" t="s">
        <v>309</v>
      </c>
      <c r="B315" s="16" t="s">
        <v>37</v>
      </c>
      <c r="C315" s="16" t="s">
        <v>38</v>
      </c>
      <c r="D315" s="16" t="s">
        <v>56</v>
      </c>
      <c r="E315" s="16"/>
      <c r="F315" s="16" t="s">
        <v>40</v>
      </c>
      <c r="G315" s="16">
        <v>1111</v>
      </c>
      <c r="H315" s="16">
        <v>3480</v>
      </c>
      <c r="I315" s="17" t="s">
        <v>57</v>
      </c>
      <c r="J315" s="18">
        <v>79873736</v>
      </c>
      <c r="K315" s="19">
        <v>79873736</v>
      </c>
      <c r="L315" s="19">
        <v>0</v>
      </c>
      <c r="M315" s="19">
        <v>0</v>
      </c>
      <c r="N315" s="19">
        <v>0</v>
      </c>
      <c r="O315" s="19">
        <v>0</v>
      </c>
      <c r="P315" s="19">
        <v>0</v>
      </c>
      <c r="Q315" s="19">
        <v>79873736</v>
      </c>
      <c r="R315" s="19">
        <v>0</v>
      </c>
      <c r="S315" s="19">
        <v>0</v>
      </c>
      <c r="T315" s="19">
        <v>0</v>
      </c>
      <c r="U315" s="19">
        <v>55750992.539999999</v>
      </c>
      <c r="V315" s="19">
        <v>55750992.539999999</v>
      </c>
      <c r="W315" s="19">
        <v>24122743.460000001</v>
      </c>
      <c r="X315" s="19">
        <v>24122743.460000001</v>
      </c>
      <c r="Y315" s="19">
        <v>0</v>
      </c>
      <c r="Z315" s="19">
        <v>24122743.460000001</v>
      </c>
      <c r="AA315" s="20">
        <f t="shared" si="53"/>
        <v>0.69798904285634011</v>
      </c>
      <c r="AB315" s="20">
        <f t="shared" si="54"/>
        <v>0</v>
      </c>
      <c r="AC315" s="21">
        <f t="shared" si="55"/>
        <v>0.69798904285634011</v>
      </c>
    </row>
    <row r="316" spans="1:29" ht="120" hidden="1" outlineLevel="4" x14ac:dyDescent="0.25">
      <c r="A316" s="15" t="s">
        <v>309</v>
      </c>
      <c r="B316" s="16" t="s">
        <v>37</v>
      </c>
      <c r="C316" s="16" t="s">
        <v>38</v>
      </c>
      <c r="D316" s="16" t="s">
        <v>58</v>
      </c>
      <c r="E316" s="16" t="s">
        <v>59</v>
      </c>
      <c r="F316" s="16" t="s">
        <v>40</v>
      </c>
      <c r="G316" s="16">
        <v>1112</v>
      </c>
      <c r="H316" s="16">
        <v>3480</v>
      </c>
      <c r="I316" s="17" t="s">
        <v>260</v>
      </c>
      <c r="J316" s="18">
        <v>176993319</v>
      </c>
      <c r="K316" s="19">
        <v>176993319</v>
      </c>
      <c r="L316" s="19">
        <v>0</v>
      </c>
      <c r="M316" s="19">
        <v>0</v>
      </c>
      <c r="N316" s="19">
        <v>-3551151</v>
      </c>
      <c r="O316" s="19">
        <v>0</v>
      </c>
      <c r="P316" s="19">
        <v>0</v>
      </c>
      <c r="Q316" s="19">
        <v>173442168</v>
      </c>
      <c r="R316" s="19">
        <v>0</v>
      </c>
      <c r="S316" s="19">
        <v>40662262</v>
      </c>
      <c r="T316" s="19">
        <v>0</v>
      </c>
      <c r="U316" s="19">
        <v>132779906</v>
      </c>
      <c r="V316" s="19">
        <v>132779906</v>
      </c>
      <c r="W316" s="19">
        <v>0</v>
      </c>
      <c r="X316" s="19">
        <v>3551151</v>
      </c>
      <c r="Y316" s="19">
        <v>0</v>
      </c>
      <c r="Z316" s="19">
        <v>0</v>
      </c>
      <c r="AA316" s="20">
        <f t="shared" si="53"/>
        <v>0.76555723173386536</v>
      </c>
      <c r="AB316" s="20">
        <f t="shared" si="54"/>
        <v>0.23444276826613469</v>
      </c>
      <c r="AC316" s="21">
        <f t="shared" si="55"/>
        <v>1</v>
      </c>
    </row>
    <row r="317" spans="1:29" ht="60" hidden="1" outlineLevel="4" x14ac:dyDescent="0.25">
      <c r="A317" s="15" t="s">
        <v>309</v>
      </c>
      <c r="B317" s="16" t="s">
        <v>37</v>
      </c>
      <c r="C317" s="16" t="s">
        <v>38</v>
      </c>
      <c r="D317" s="16" t="s">
        <v>61</v>
      </c>
      <c r="E317" s="16" t="s">
        <v>59</v>
      </c>
      <c r="F317" s="16" t="s">
        <v>40</v>
      </c>
      <c r="G317" s="16">
        <v>1112</v>
      </c>
      <c r="H317" s="16">
        <v>3480</v>
      </c>
      <c r="I317" s="17" t="s">
        <v>62</v>
      </c>
      <c r="J317" s="18">
        <v>9567205</v>
      </c>
      <c r="K317" s="19">
        <v>9567205</v>
      </c>
      <c r="L317" s="19">
        <v>0</v>
      </c>
      <c r="M317" s="19">
        <v>0</v>
      </c>
      <c r="N317" s="19">
        <v>-191954</v>
      </c>
      <c r="O317" s="19">
        <v>0</v>
      </c>
      <c r="P317" s="19">
        <v>0</v>
      </c>
      <c r="Q317" s="19">
        <v>9375251</v>
      </c>
      <c r="R317" s="19">
        <v>0</v>
      </c>
      <c r="S317" s="19">
        <v>2197931</v>
      </c>
      <c r="T317" s="19">
        <v>0</v>
      </c>
      <c r="U317" s="19">
        <v>7177320</v>
      </c>
      <c r="V317" s="19">
        <v>7177320</v>
      </c>
      <c r="W317" s="19">
        <v>0</v>
      </c>
      <c r="X317" s="19">
        <v>191954</v>
      </c>
      <c r="Y317" s="19">
        <v>0</v>
      </c>
      <c r="Z317" s="19">
        <v>0</v>
      </c>
      <c r="AA317" s="20">
        <f t="shared" si="53"/>
        <v>0.76556030339881032</v>
      </c>
      <c r="AB317" s="20">
        <f t="shared" si="54"/>
        <v>0.23443969660118966</v>
      </c>
      <c r="AC317" s="21">
        <f t="shared" si="55"/>
        <v>1</v>
      </c>
    </row>
    <row r="318" spans="1:29" ht="120" hidden="1" outlineLevel="4" x14ac:dyDescent="0.25">
      <c r="A318" s="15" t="s">
        <v>309</v>
      </c>
      <c r="B318" s="16" t="s">
        <v>37</v>
      </c>
      <c r="C318" s="16" t="s">
        <v>38</v>
      </c>
      <c r="D318" s="16" t="s">
        <v>63</v>
      </c>
      <c r="E318" s="16" t="s">
        <v>59</v>
      </c>
      <c r="F318" s="16" t="s">
        <v>40</v>
      </c>
      <c r="G318" s="16">
        <v>1112</v>
      </c>
      <c r="H318" s="16">
        <v>3480</v>
      </c>
      <c r="I318" s="17" t="s">
        <v>64</v>
      </c>
      <c r="J318" s="18">
        <v>38930218</v>
      </c>
      <c r="K318" s="19">
        <v>38930218</v>
      </c>
      <c r="L318" s="19">
        <v>0</v>
      </c>
      <c r="M318" s="19">
        <v>0</v>
      </c>
      <c r="N318" s="19">
        <v>-781100</v>
      </c>
      <c r="O318" s="19">
        <v>0</v>
      </c>
      <c r="P318" s="19">
        <v>0</v>
      </c>
      <c r="Q318" s="19">
        <v>38149118</v>
      </c>
      <c r="R318" s="19">
        <v>0</v>
      </c>
      <c r="S318" s="19">
        <v>8021716</v>
      </c>
      <c r="T318" s="19">
        <v>0</v>
      </c>
      <c r="U318" s="19">
        <v>30127402</v>
      </c>
      <c r="V318" s="19">
        <v>30127402</v>
      </c>
      <c r="W318" s="19">
        <v>0</v>
      </c>
      <c r="X318" s="19">
        <v>781100</v>
      </c>
      <c r="Y318" s="19">
        <v>0</v>
      </c>
      <c r="Z318" s="19">
        <v>0</v>
      </c>
      <c r="AA318" s="20">
        <f t="shared" si="53"/>
        <v>0.78972735359176582</v>
      </c>
      <c r="AB318" s="20">
        <f t="shared" si="54"/>
        <v>0.21027264640823412</v>
      </c>
      <c r="AC318" s="21">
        <f t="shared" si="55"/>
        <v>1</v>
      </c>
    </row>
    <row r="319" spans="1:29" ht="90" hidden="1" outlineLevel="4" x14ac:dyDescent="0.25">
      <c r="A319" s="15" t="s">
        <v>309</v>
      </c>
      <c r="B319" s="16" t="s">
        <v>37</v>
      </c>
      <c r="C319" s="16" t="s">
        <v>38</v>
      </c>
      <c r="D319" s="16" t="s">
        <v>65</v>
      </c>
      <c r="E319" s="16" t="s">
        <v>59</v>
      </c>
      <c r="F319" s="16" t="s">
        <v>40</v>
      </c>
      <c r="G319" s="16">
        <v>1112</v>
      </c>
      <c r="H319" s="16">
        <v>3480</v>
      </c>
      <c r="I319" s="17" t="s">
        <v>66</v>
      </c>
      <c r="J319" s="18">
        <v>28701618</v>
      </c>
      <c r="K319" s="19">
        <v>55201618</v>
      </c>
      <c r="L319" s="19">
        <v>0</v>
      </c>
      <c r="M319" s="19">
        <v>0</v>
      </c>
      <c r="N319" s="19">
        <v>-1151725</v>
      </c>
      <c r="O319" s="19">
        <v>0</v>
      </c>
      <c r="P319" s="19">
        <v>0</v>
      </c>
      <c r="Q319" s="19">
        <v>54049893</v>
      </c>
      <c r="R319" s="19">
        <v>0</v>
      </c>
      <c r="S319" s="19">
        <v>11052316</v>
      </c>
      <c r="T319" s="19">
        <v>0</v>
      </c>
      <c r="U319" s="19">
        <v>42997577</v>
      </c>
      <c r="V319" s="19">
        <v>42997577</v>
      </c>
      <c r="W319" s="19">
        <v>0</v>
      </c>
      <c r="X319" s="19">
        <v>1151725</v>
      </c>
      <c r="Y319" s="19">
        <v>0</v>
      </c>
      <c r="Z319" s="19">
        <v>0</v>
      </c>
      <c r="AA319" s="20">
        <f t="shared" si="53"/>
        <v>0.79551641295571107</v>
      </c>
      <c r="AB319" s="20">
        <f t="shared" si="54"/>
        <v>0.20448358704428887</v>
      </c>
      <c r="AC319" s="21">
        <f t="shared" si="55"/>
        <v>1</v>
      </c>
    </row>
    <row r="320" spans="1:29" ht="90" hidden="1" outlineLevel="4" x14ac:dyDescent="0.25">
      <c r="A320" s="15" t="s">
        <v>309</v>
      </c>
      <c r="B320" s="16" t="s">
        <v>37</v>
      </c>
      <c r="C320" s="16" t="s">
        <v>38</v>
      </c>
      <c r="D320" s="16" t="s">
        <v>67</v>
      </c>
      <c r="E320" s="16" t="s">
        <v>59</v>
      </c>
      <c r="F320" s="16" t="s">
        <v>40</v>
      </c>
      <c r="G320" s="16">
        <v>1112</v>
      </c>
      <c r="H320" s="16">
        <v>3480</v>
      </c>
      <c r="I320" s="17" t="s">
        <v>68</v>
      </c>
      <c r="J320" s="18">
        <v>57403238</v>
      </c>
      <c r="K320" s="19">
        <v>30903238</v>
      </c>
      <c r="L320" s="19">
        <v>0</v>
      </c>
      <c r="M320" s="19">
        <v>0</v>
      </c>
      <c r="N320" s="19">
        <v>-575862</v>
      </c>
      <c r="O320" s="19">
        <v>0</v>
      </c>
      <c r="P320" s="19">
        <v>0</v>
      </c>
      <c r="Q320" s="19">
        <v>30327376</v>
      </c>
      <c r="R320" s="19">
        <v>0</v>
      </c>
      <c r="S320" s="19">
        <v>8729227</v>
      </c>
      <c r="T320" s="19">
        <v>0</v>
      </c>
      <c r="U320" s="19">
        <v>21598149</v>
      </c>
      <c r="V320" s="19">
        <v>21598149</v>
      </c>
      <c r="W320" s="19">
        <v>0</v>
      </c>
      <c r="X320" s="19">
        <v>575862</v>
      </c>
      <c r="Y320" s="19">
        <v>0</v>
      </c>
      <c r="Z320" s="19">
        <v>0</v>
      </c>
      <c r="AA320" s="20">
        <f t="shared" si="53"/>
        <v>0.71216675653046935</v>
      </c>
      <c r="AB320" s="20">
        <f t="shared" si="54"/>
        <v>0.28783324346953065</v>
      </c>
      <c r="AC320" s="21">
        <f t="shared" si="55"/>
        <v>1</v>
      </c>
    </row>
    <row r="321" spans="1:29" ht="60" hidden="1" outlineLevel="4" x14ac:dyDescent="0.25">
      <c r="A321" s="15" t="s">
        <v>309</v>
      </c>
      <c r="B321" s="16" t="s">
        <v>37</v>
      </c>
      <c r="C321" s="16" t="s">
        <v>38</v>
      </c>
      <c r="D321" s="16" t="s">
        <v>69</v>
      </c>
      <c r="E321" s="16" t="s">
        <v>59</v>
      </c>
      <c r="F321" s="16" t="s">
        <v>40</v>
      </c>
      <c r="G321" s="16">
        <v>1112</v>
      </c>
      <c r="H321" s="16">
        <v>3480</v>
      </c>
      <c r="I321" s="17" t="s">
        <v>70</v>
      </c>
      <c r="J321" s="18">
        <v>79104149</v>
      </c>
      <c r="K321" s="19">
        <v>79104149</v>
      </c>
      <c r="L321" s="19">
        <v>0</v>
      </c>
      <c r="M321" s="19">
        <v>0</v>
      </c>
      <c r="N321" s="19">
        <v>-1550989</v>
      </c>
      <c r="O321" s="19">
        <v>0</v>
      </c>
      <c r="P321" s="19">
        <v>0</v>
      </c>
      <c r="Q321" s="19">
        <v>77553160</v>
      </c>
      <c r="R321" s="19">
        <v>0</v>
      </c>
      <c r="S321" s="19">
        <v>17985740.210000001</v>
      </c>
      <c r="T321" s="19">
        <v>0</v>
      </c>
      <c r="U321" s="19">
        <v>59567419.789999999</v>
      </c>
      <c r="V321" s="19">
        <v>59567419.789999999</v>
      </c>
      <c r="W321" s="19">
        <v>0</v>
      </c>
      <c r="X321" s="19">
        <v>1550989</v>
      </c>
      <c r="Y321" s="19">
        <v>0</v>
      </c>
      <c r="Z321" s="19">
        <v>0</v>
      </c>
      <c r="AA321" s="20">
        <f t="shared" si="53"/>
        <v>0.76808501149405128</v>
      </c>
      <c r="AB321" s="20">
        <f t="shared" si="54"/>
        <v>0.23191498850594872</v>
      </c>
      <c r="AC321" s="21">
        <f t="shared" si="55"/>
        <v>1</v>
      </c>
    </row>
    <row r="322" spans="1:29" hidden="1" outlineLevel="3" x14ac:dyDescent="0.25">
      <c r="A322" s="22"/>
      <c r="B322" s="23"/>
      <c r="C322" s="23" t="s">
        <v>71</v>
      </c>
      <c r="D322" s="23"/>
      <c r="E322" s="23"/>
      <c r="F322" s="23"/>
      <c r="G322" s="23"/>
      <c r="H322" s="23"/>
      <c r="I322" s="24"/>
      <c r="J322" s="25">
        <f t="shared" ref="J322:Z322" si="61">SUBTOTAL(9,J307:J321)</f>
        <v>2439392622</v>
      </c>
      <c r="K322" s="26">
        <f t="shared" si="61"/>
        <v>2439392622</v>
      </c>
      <c r="L322" s="26">
        <f t="shared" si="61"/>
        <v>0</v>
      </c>
      <c r="M322" s="26">
        <f t="shared" si="61"/>
        <v>-2743500</v>
      </c>
      <c r="N322" s="26">
        <f t="shared" si="61"/>
        <v>-49391564</v>
      </c>
      <c r="O322" s="26">
        <f t="shared" si="61"/>
        <v>0</v>
      </c>
      <c r="P322" s="26">
        <f t="shared" si="61"/>
        <v>-35238051.25</v>
      </c>
      <c r="Q322" s="26">
        <f t="shared" si="61"/>
        <v>2352019506.75</v>
      </c>
      <c r="R322" s="26">
        <f t="shared" si="61"/>
        <v>0</v>
      </c>
      <c r="S322" s="26">
        <f t="shared" si="61"/>
        <v>89653335.900000006</v>
      </c>
      <c r="T322" s="26">
        <f t="shared" si="61"/>
        <v>0</v>
      </c>
      <c r="U322" s="26">
        <f t="shared" si="61"/>
        <v>1728734222.8599999</v>
      </c>
      <c r="V322" s="26">
        <f t="shared" si="61"/>
        <v>1728734222.8599999</v>
      </c>
      <c r="W322" s="26">
        <f t="shared" si="61"/>
        <v>533631947.99000007</v>
      </c>
      <c r="X322" s="26">
        <f t="shared" si="61"/>
        <v>621005063.24000013</v>
      </c>
      <c r="Y322" s="26">
        <f t="shared" si="61"/>
        <v>0</v>
      </c>
      <c r="Z322" s="26">
        <f t="shared" si="61"/>
        <v>533631947.99000007</v>
      </c>
      <c r="AA322" s="27">
        <f t="shared" si="53"/>
        <v>0.73499995127538276</v>
      </c>
      <c r="AB322" s="27">
        <f t="shared" si="54"/>
        <v>3.8117598788065414E-2</v>
      </c>
      <c r="AC322" s="28">
        <f t="shared" si="55"/>
        <v>0.77311755006344818</v>
      </c>
    </row>
    <row r="323" spans="1:29" ht="210" hidden="1" outlineLevel="4" x14ac:dyDescent="0.25">
      <c r="A323" s="15" t="s">
        <v>309</v>
      </c>
      <c r="B323" s="16" t="s">
        <v>37</v>
      </c>
      <c r="C323" s="16" t="s">
        <v>72</v>
      </c>
      <c r="D323" s="16" t="s">
        <v>200</v>
      </c>
      <c r="E323" s="16"/>
      <c r="F323" s="16" t="s">
        <v>40</v>
      </c>
      <c r="G323" s="16">
        <v>1120</v>
      </c>
      <c r="H323" s="16">
        <v>3480</v>
      </c>
      <c r="I323" s="17" t="s">
        <v>312</v>
      </c>
      <c r="J323" s="18">
        <v>807379329</v>
      </c>
      <c r="K323" s="19">
        <v>796258742</v>
      </c>
      <c r="L323" s="19">
        <v>0</v>
      </c>
      <c r="M323" s="19">
        <v>0</v>
      </c>
      <c r="N323" s="19">
        <v>0</v>
      </c>
      <c r="O323" s="19">
        <v>0</v>
      </c>
      <c r="P323" s="19">
        <v>-293590595.57999998</v>
      </c>
      <c r="Q323" s="19">
        <v>502668146.42000002</v>
      </c>
      <c r="R323" s="19">
        <v>180000000</v>
      </c>
      <c r="S323" s="19">
        <v>167480484.84</v>
      </c>
      <c r="T323" s="19">
        <v>0</v>
      </c>
      <c r="U323" s="19">
        <v>155187661.58000001</v>
      </c>
      <c r="V323" s="19">
        <v>155187661.58000001</v>
      </c>
      <c r="W323" s="19">
        <v>0</v>
      </c>
      <c r="X323" s="19">
        <v>293590595.57999998</v>
      </c>
      <c r="Y323" s="19">
        <v>0</v>
      </c>
      <c r="Z323" s="19">
        <v>0</v>
      </c>
      <c r="AA323" s="20">
        <f t="shared" si="53"/>
        <v>0.30872786088644316</v>
      </c>
      <c r="AB323" s="20">
        <f t="shared" si="54"/>
        <v>0.69127213911355689</v>
      </c>
      <c r="AC323" s="21">
        <f t="shared" si="55"/>
        <v>1</v>
      </c>
    </row>
    <row r="324" spans="1:29" hidden="1" outlineLevel="4" x14ac:dyDescent="0.25">
      <c r="A324" s="15" t="s">
        <v>309</v>
      </c>
      <c r="B324" s="16" t="s">
        <v>37</v>
      </c>
      <c r="C324" s="16" t="s">
        <v>72</v>
      </c>
      <c r="D324" s="16" t="s">
        <v>89</v>
      </c>
      <c r="E324" s="16"/>
      <c r="F324" s="16" t="s">
        <v>40</v>
      </c>
      <c r="G324" s="16">
        <v>1120</v>
      </c>
      <c r="H324" s="16">
        <v>3480</v>
      </c>
      <c r="I324" s="17" t="s">
        <v>90</v>
      </c>
      <c r="J324" s="18">
        <v>0</v>
      </c>
      <c r="K324" s="19">
        <v>4805000</v>
      </c>
      <c r="L324" s="19">
        <v>0</v>
      </c>
      <c r="M324" s="19">
        <v>0</v>
      </c>
      <c r="N324" s="19">
        <v>0</v>
      </c>
      <c r="O324" s="19">
        <v>0</v>
      </c>
      <c r="P324" s="19">
        <v>0</v>
      </c>
      <c r="Q324" s="19">
        <v>4805000</v>
      </c>
      <c r="R324" s="19">
        <v>0</v>
      </c>
      <c r="S324" s="19">
        <v>4774340</v>
      </c>
      <c r="T324" s="19">
        <v>0</v>
      </c>
      <c r="U324" s="19">
        <v>30660</v>
      </c>
      <c r="V324" s="19">
        <v>30660</v>
      </c>
      <c r="W324" s="19">
        <v>0</v>
      </c>
      <c r="X324" s="19">
        <v>0</v>
      </c>
      <c r="Y324" s="19">
        <v>0</v>
      </c>
      <c r="Z324" s="19">
        <v>0</v>
      </c>
      <c r="AA324" s="20">
        <f t="shared" si="53"/>
        <v>6.3808532778355876E-3</v>
      </c>
      <c r="AB324" s="20">
        <f t="shared" si="54"/>
        <v>0.99361914672216445</v>
      </c>
      <c r="AC324" s="21">
        <f t="shared" si="55"/>
        <v>1</v>
      </c>
    </row>
    <row r="325" spans="1:29" hidden="1" outlineLevel="4" x14ac:dyDescent="0.25">
      <c r="A325" s="15" t="s">
        <v>309</v>
      </c>
      <c r="B325" s="16" t="s">
        <v>37</v>
      </c>
      <c r="C325" s="16" t="s">
        <v>72</v>
      </c>
      <c r="D325" s="16" t="s">
        <v>91</v>
      </c>
      <c r="E325" s="16"/>
      <c r="F325" s="16" t="s">
        <v>40</v>
      </c>
      <c r="G325" s="16">
        <v>1120</v>
      </c>
      <c r="H325" s="16">
        <v>3480</v>
      </c>
      <c r="I325" s="17" t="s">
        <v>92</v>
      </c>
      <c r="J325" s="18">
        <v>60397500</v>
      </c>
      <c r="K325" s="19">
        <v>60397500</v>
      </c>
      <c r="L325" s="19">
        <v>0</v>
      </c>
      <c r="M325" s="19">
        <v>0</v>
      </c>
      <c r="N325" s="19">
        <v>0</v>
      </c>
      <c r="O325" s="19">
        <v>0</v>
      </c>
      <c r="P325" s="19">
        <v>0</v>
      </c>
      <c r="Q325" s="19">
        <v>60397500</v>
      </c>
      <c r="R325" s="19">
        <v>0</v>
      </c>
      <c r="S325" s="19">
        <v>18559730.77</v>
      </c>
      <c r="T325" s="19">
        <v>0</v>
      </c>
      <c r="U325" s="19">
        <v>25895419.23</v>
      </c>
      <c r="V325" s="19">
        <v>25895419.23</v>
      </c>
      <c r="W325" s="19">
        <v>5876100</v>
      </c>
      <c r="X325" s="19">
        <v>15942350</v>
      </c>
      <c r="Y325" s="19">
        <v>0</v>
      </c>
      <c r="Z325" s="19">
        <v>15942350.000000004</v>
      </c>
      <c r="AA325" s="20">
        <f t="shared" si="53"/>
        <v>0.42874985272569227</v>
      </c>
      <c r="AB325" s="20">
        <f t="shared" si="54"/>
        <v>0.30729302984395046</v>
      </c>
      <c r="AC325" s="21">
        <f t="shared" si="55"/>
        <v>0.73604288256964279</v>
      </c>
    </row>
    <row r="326" spans="1:29" hidden="1" outlineLevel="3" x14ac:dyDescent="0.25">
      <c r="A326" s="22"/>
      <c r="B326" s="23"/>
      <c r="C326" s="23" t="s">
        <v>97</v>
      </c>
      <c r="D326" s="23"/>
      <c r="E326" s="23"/>
      <c r="F326" s="23"/>
      <c r="G326" s="23"/>
      <c r="H326" s="23"/>
      <c r="I326" s="24"/>
      <c r="J326" s="25">
        <f t="shared" ref="J326:Z326" si="62">SUBTOTAL(9,J323:J325)</f>
        <v>867776829</v>
      </c>
      <c r="K326" s="26">
        <f t="shared" si="62"/>
        <v>861461242</v>
      </c>
      <c r="L326" s="26">
        <f t="shared" si="62"/>
        <v>0</v>
      </c>
      <c r="M326" s="26">
        <f t="shared" si="62"/>
        <v>0</v>
      </c>
      <c r="N326" s="26">
        <f t="shared" si="62"/>
        <v>0</v>
      </c>
      <c r="O326" s="26">
        <f t="shared" si="62"/>
        <v>0</v>
      </c>
      <c r="P326" s="26">
        <f t="shared" si="62"/>
        <v>-293590595.57999998</v>
      </c>
      <c r="Q326" s="26">
        <f t="shared" si="62"/>
        <v>567870646.42000008</v>
      </c>
      <c r="R326" s="26">
        <f t="shared" si="62"/>
        <v>180000000</v>
      </c>
      <c r="S326" s="26">
        <f t="shared" si="62"/>
        <v>190814555.61000001</v>
      </c>
      <c r="T326" s="26">
        <f t="shared" si="62"/>
        <v>0</v>
      </c>
      <c r="U326" s="26">
        <f t="shared" si="62"/>
        <v>181113740.81</v>
      </c>
      <c r="V326" s="26">
        <f t="shared" si="62"/>
        <v>181113740.81</v>
      </c>
      <c r="W326" s="26">
        <f t="shared" si="62"/>
        <v>5876100</v>
      </c>
      <c r="X326" s="26">
        <f t="shared" si="62"/>
        <v>309532945.57999998</v>
      </c>
      <c r="Y326" s="26">
        <f t="shared" si="62"/>
        <v>0</v>
      </c>
      <c r="Z326" s="26">
        <f t="shared" si="62"/>
        <v>15942350.000000004</v>
      </c>
      <c r="AA326" s="27">
        <f t="shared" si="53"/>
        <v>0.31893485242068198</v>
      </c>
      <c r="AB326" s="27">
        <f t="shared" si="54"/>
        <v>0.65299123655661473</v>
      </c>
      <c r="AC326" s="28">
        <f t="shared" si="55"/>
        <v>0.97192608897729671</v>
      </c>
    </row>
    <row r="327" spans="1:29" hidden="1" outlineLevel="4" x14ac:dyDescent="0.25">
      <c r="A327" s="15" t="s">
        <v>309</v>
      </c>
      <c r="B327" s="16" t="s">
        <v>37</v>
      </c>
      <c r="C327" s="16" t="s">
        <v>98</v>
      </c>
      <c r="D327" s="16" t="s">
        <v>101</v>
      </c>
      <c r="E327" s="16"/>
      <c r="F327" s="16" t="s">
        <v>40</v>
      </c>
      <c r="G327" s="16">
        <v>1120</v>
      </c>
      <c r="H327" s="16">
        <v>3480</v>
      </c>
      <c r="I327" s="17" t="s">
        <v>102</v>
      </c>
      <c r="J327" s="18">
        <v>6469140</v>
      </c>
      <c r="K327" s="19">
        <v>6469140</v>
      </c>
      <c r="L327" s="19">
        <v>0</v>
      </c>
      <c r="M327" s="19">
        <v>0</v>
      </c>
      <c r="N327" s="19">
        <v>0</v>
      </c>
      <c r="O327" s="19">
        <v>0</v>
      </c>
      <c r="P327" s="19">
        <v>-6469140</v>
      </c>
      <c r="Q327" s="19">
        <v>0</v>
      </c>
      <c r="R327" s="19">
        <v>0</v>
      </c>
      <c r="S327" s="19">
        <v>0</v>
      </c>
      <c r="T327" s="19">
        <v>0</v>
      </c>
      <c r="U327" s="19">
        <v>0</v>
      </c>
      <c r="V327" s="19">
        <v>0</v>
      </c>
      <c r="W327" s="19">
        <v>0</v>
      </c>
      <c r="X327" s="19">
        <v>6469140</v>
      </c>
      <c r="Y327" s="19">
        <v>0</v>
      </c>
      <c r="Z327" s="19">
        <v>0</v>
      </c>
      <c r="AA327" s="20">
        <v>0</v>
      </c>
      <c r="AB327" s="20">
        <v>0</v>
      </c>
      <c r="AC327" s="21">
        <v>0</v>
      </c>
    </row>
    <row r="328" spans="1:29" ht="30" hidden="1" outlineLevel="4" x14ac:dyDescent="0.25">
      <c r="A328" s="15" t="s">
        <v>309</v>
      </c>
      <c r="B328" s="16" t="s">
        <v>37</v>
      </c>
      <c r="C328" s="16" t="s">
        <v>98</v>
      </c>
      <c r="D328" s="16" t="s">
        <v>105</v>
      </c>
      <c r="E328" s="16"/>
      <c r="F328" s="16" t="s">
        <v>40</v>
      </c>
      <c r="G328" s="16">
        <v>1120</v>
      </c>
      <c r="H328" s="16">
        <v>3480</v>
      </c>
      <c r="I328" s="17" t="s">
        <v>106</v>
      </c>
      <c r="J328" s="18">
        <v>2100000</v>
      </c>
      <c r="K328" s="19">
        <v>2100000</v>
      </c>
      <c r="L328" s="19">
        <v>0</v>
      </c>
      <c r="M328" s="19">
        <v>0</v>
      </c>
      <c r="N328" s="19">
        <v>0</v>
      </c>
      <c r="O328" s="19">
        <v>0</v>
      </c>
      <c r="P328" s="19">
        <v>-2100000</v>
      </c>
      <c r="Q328" s="19">
        <v>0</v>
      </c>
      <c r="R328" s="19">
        <v>0</v>
      </c>
      <c r="S328" s="19">
        <v>0</v>
      </c>
      <c r="T328" s="19">
        <v>0</v>
      </c>
      <c r="U328" s="19">
        <v>0</v>
      </c>
      <c r="V328" s="19">
        <v>0</v>
      </c>
      <c r="W328" s="19">
        <v>0</v>
      </c>
      <c r="X328" s="19">
        <v>2100000</v>
      </c>
      <c r="Y328" s="19">
        <v>0</v>
      </c>
      <c r="Z328" s="19">
        <v>0</v>
      </c>
      <c r="AA328" s="20">
        <v>0</v>
      </c>
      <c r="AB328" s="20">
        <v>0</v>
      </c>
      <c r="AC328" s="21">
        <v>0</v>
      </c>
    </row>
    <row r="329" spans="1:29" hidden="1" outlineLevel="4" x14ac:dyDescent="0.25">
      <c r="A329" s="15" t="s">
        <v>309</v>
      </c>
      <c r="B329" s="16" t="s">
        <v>37</v>
      </c>
      <c r="C329" s="16" t="s">
        <v>98</v>
      </c>
      <c r="D329" s="16" t="s">
        <v>313</v>
      </c>
      <c r="E329" s="16"/>
      <c r="F329" s="16" t="s">
        <v>40</v>
      </c>
      <c r="G329" s="16">
        <v>1120</v>
      </c>
      <c r="H329" s="16">
        <v>3480</v>
      </c>
      <c r="I329" s="17" t="s">
        <v>314</v>
      </c>
      <c r="J329" s="18">
        <v>34200</v>
      </c>
      <c r="K329" s="19">
        <v>34200</v>
      </c>
      <c r="L329" s="19">
        <v>0</v>
      </c>
      <c r="M329" s="19">
        <v>0</v>
      </c>
      <c r="N329" s="19">
        <v>0</v>
      </c>
      <c r="O329" s="19">
        <v>0</v>
      </c>
      <c r="P329" s="19">
        <v>-34200</v>
      </c>
      <c r="Q329" s="19">
        <v>0</v>
      </c>
      <c r="R329" s="19">
        <v>0</v>
      </c>
      <c r="S329" s="19">
        <v>0</v>
      </c>
      <c r="T329" s="19">
        <v>0</v>
      </c>
      <c r="U329" s="19">
        <v>0</v>
      </c>
      <c r="V329" s="19">
        <v>0</v>
      </c>
      <c r="W329" s="19">
        <v>0</v>
      </c>
      <c r="X329" s="19">
        <v>34200</v>
      </c>
      <c r="Y329" s="19">
        <v>0</v>
      </c>
      <c r="Z329" s="19">
        <v>0</v>
      </c>
      <c r="AA329" s="20">
        <v>0</v>
      </c>
      <c r="AB329" s="20">
        <v>0</v>
      </c>
      <c r="AC329" s="21">
        <v>0</v>
      </c>
    </row>
    <row r="330" spans="1:29" ht="30" hidden="1" outlineLevel="4" x14ac:dyDescent="0.25">
      <c r="A330" s="15" t="s">
        <v>309</v>
      </c>
      <c r="B330" s="16" t="s">
        <v>37</v>
      </c>
      <c r="C330" s="16" t="s">
        <v>98</v>
      </c>
      <c r="D330" s="16" t="s">
        <v>107</v>
      </c>
      <c r="E330" s="16"/>
      <c r="F330" s="16" t="s">
        <v>40</v>
      </c>
      <c r="G330" s="16">
        <v>1120</v>
      </c>
      <c r="H330" s="16">
        <v>3480</v>
      </c>
      <c r="I330" s="17" t="s">
        <v>108</v>
      </c>
      <c r="J330" s="18">
        <v>934120</v>
      </c>
      <c r="K330" s="19">
        <v>934120</v>
      </c>
      <c r="L330" s="19">
        <v>0</v>
      </c>
      <c r="M330" s="19">
        <v>0</v>
      </c>
      <c r="N330" s="19">
        <v>0</v>
      </c>
      <c r="O330" s="19">
        <v>0</v>
      </c>
      <c r="P330" s="19">
        <v>-607178</v>
      </c>
      <c r="Q330" s="19">
        <v>326942</v>
      </c>
      <c r="R330" s="19">
        <v>0</v>
      </c>
      <c r="S330" s="19">
        <v>0</v>
      </c>
      <c r="T330" s="19">
        <v>0</v>
      </c>
      <c r="U330" s="19">
        <v>49855</v>
      </c>
      <c r="V330" s="19">
        <v>49855</v>
      </c>
      <c r="W330" s="19">
        <v>277087</v>
      </c>
      <c r="X330" s="19">
        <v>884265</v>
      </c>
      <c r="Y330" s="19">
        <v>0</v>
      </c>
      <c r="Z330" s="19">
        <v>277087</v>
      </c>
      <c r="AA330" s="20">
        <f>U330/Q330</f>
        <v>0.15248882064708724</v>
      </c>
      <c r="AB330" s="20">
        <f>(R330+S330+T330)/Q330</f>
        <v>0</v>
      </c>
      <c r="AC330" s="21">
        <f>AA330+AB330</f>
        <v>0.15248882064708724</v>
      </c>
    </row>
    <row r="331" spans="1:29" ht="30" hidden="1" outlineLevel="4" x14ac:dyDescent="0.25">
      <c r="A331" s="15" t="s">
        <v>309</v>
      </c>
      <c r="B331" s="16" t="s">
        <v>37</v>
      </c>
      <c r="C331" s="16" t="s">
        <v>98</v>
      </c>
      <c r="D331" s="16" t="s">
        <v>111</v>
      </c>
      <c r="E331" s="16"/>
      <c r="F331" s="16" t="s">
        <v>40</v>
      </c>
      <c r="G331" s="16">
        <v>1120</v>
      </c>
      <c r="H331" s="16">
        <v>3480</v>
      </c>
      <c r="I331" s="17" t="s">
        <v>112</v>
      </c>
      <c r="J331" s="18">
        <v>3145285</v>
      </c>
      <c r="K331" s="19">
        <v>3145285</v>
      </c>
      <c r="L331" s="19">
        <v>0</v>
      </c>
      <c r="M331" s="19">
        <v>0</v>
      </c>
      <c r="N331" s="19">
        <v>0</v>
      </c>
      <c r="O331" s="19">
        <v>0</v>
      </c>
      <c r="P331" s="19">
        <v>-2044435.25</v>
      </c>
      <c r="Q331" s="19">
        <v>1100849.75</v>
      </c>
      <c r="R331" s="19">
        <v>0</v>
      </c>
      <c r="S331" s="19">
        <v>1.23</v>
      </c>
      <c r="T331" s="19">
        <v>0</v>
      </c>
      <c r="U331" s="19">
        <v>6126.77</v>
      </c>
      <c r="V331" s="19">
        <v>6126.77</v>
      </c>
      <c r="W331" s="19">
        <v>1094721</v>
      </c>
      <c r="X331" s="19">
        <v>3139157</v>
      </c>
      <c r="Y331" s="19">
        <v>0</v>
      </c>
      <c r="Z331" s="19">
        <v>1094721.75</v>
      </c>
      <c r="AA331" s="20">
        <f>U331/Q331</f>
        <v>5.5654915668555136E-3</v>
      </c>
      <c r="AB331" s="20">
        <f>(R331+S331+T331)/Q331</f>
        <v>1.1173186894941838E-6</v>
      </c>
      <c r="AC331" s="21">
        <f>AA331+AB331</f>
        <v>5.5666088855450078E-3</v>
      </c>
    </row>
    <row r="332" spans="1:29" hidden="1" outlineLevel="3" x14ac:dyDescent="0.25">
      <c r="A332" s="22"/>
      <c r="B332" s="23"/>
      <c r="C332" s="23" t="s">
        <v>115</v>
      </c>
      <c r="D332" s="23"/>
      <c r="E332" s="23"/>
      <c r="F332" s="23"/>
      <c r="G332" s="23"/>
      <c r="H332" s="23"/>
      <c r="I332" s="24"/>
      <c r="J332" s="25">
        <f t="shared" ref="J332:Z332" si="63">SUBTOTAL(9,J327:J331)</f>
        <v>12682745</v>
      </c>
      <c r="K332" s="26">
        <f t="shared" si="63"/>
        <v>12682745</v>
      </c>
      <c r="L332" s="26">
        <f t="shared" si="63"/>
        <v>0</v>
      </c>
      <c r="M332" s="26">
        <f t="shared" si="63"/>
        <v>0</v>
      </c>
      <c r="N332" s="26">
        <f t="shared" si="63"/>
        <v>0</v>
      </c>
      <c r="O332" s="26">
        <f t="shared" si="63"/>
        <v>0</v>
      </c>
      <c r="P332" s="26">
        <f t="shared" si="63"/>
        <v>-11254953.25</v>
      </c>
      <c r="Q332" s="26">
        <f t="shared" si="63"/>
        <v>1427791.75</v>
      </c>
      <c r="R332" s="26">
        <f t="shared" si="63"/>
        <v>0</v>
      </c>
      <c r="S332" s="26">
        <f t="shared" si="63"/>
        <v>1.23</v>
      </c>
      <c r="T332" s="26">
        <f t="shared" si="63"/>
        <v>0</v>
      </c>
      <c r="U332" s="26">
        <f t="shared" si="63"/>
        <v>55981.770000000004</v>
      </c>
      <c r="V332" s="26">
        <f t="shared" si="63"/>
        <v>55981.770000000004</v>
      </c>
      <c r="W332" s="26">
        <f t="shared" si="63"/>
        <v>1371808</v>
      </c>
      <c r="X332" s="26">
        <f t="shared" si="63"/>
        <v>12626762</v>
      </c>
      <c r="Y332" s="26">
        <f t="shared" si="63"/>
        <v>0</v>
      </c>
      <c r="Z332" s="26">
        <f t="shared" si="63"/>
        <v>1371808.75</v>
      </c>
      <c r="AA332" s="27">
        <f>U332/Q332</f>
        <v>3.9208638094456003E-2</v>
      </c>
      <c r="AB332" s="27">
        <f>(R332+S332+T332)/Q332</f>
        <v>8.6147016888142124E-7</v>
      </c>
      <c r="AC332" s="28">
        <f>AA332+AB332</f>
        <v>3.9209499564624883E-2</v>
      </c>
    </row>
    <row r="333" spans="1:29" hidden="1" outlineLevel="4" x14ac:dyDescent="0.25">
      <c r="A333" s="15" t="s">
        <v>309</v>
      </c>
      <c r="B333" s="16" t="s">
        <v>37</v>
      </c>
      <c r="C333" s="16" t="s">
        <v>116</v>
      </c>
      <c r="D333" s="16" t="s">
        <v>117</v>
      </c>
      <c r="E333" s="16"/>
      <c r="F333" s="16">
        <v>280</v>
      </c>
      <c r="G333" s="16">
        <v>2210</v>
      </c>
      <c r="H333" s="16">
        <v>3480</v>
      </c>
      <c r="I333" s="17" t="s">
        <v>118</v>
      </c>
      <c r="J333" s="18">
        <v>15475000</v>
      </c>
      <c r="K333" s="19">
        <v>5475000</v>
      </c>
      <c r="L333" s="19">
        <v>0</v>
      </c>
      <c r="M333" s="19">
        <v>0</v>
      </c>
      <c r="N333" s="19">
        <v>0</v>
      </c>
      <c r="O333" s="19">
        <v>0</v>
      </c>
      <c r="P333" s="19">
        <v>-5475000</v>
      </c>
      <c r="Q333" s="19">
        <v>0</v>
      </c>
      <c r="R333" s="19">
        <v>0</v>
      </c>
      <c r="S333" s="19">
        <v>0</v>
      </c>
      <c r="T333" s="19">
        <v>0</v>
      </c>
      <c r="U333" s="19">
        <v>0</v>
      </c>
      <c r="V333" s="19">
        <v>0</v>
      </c>
      <c r="W333" s="19">
        <v>0</v>
      </c>
      <c r="X333" s="19">
        <v>5475000</v>
      </c>
      <c r="Y333" s="19">
        <v>0</v>
      </c>
      <c r="Z333" s="19">
        <v>0</v>
      </c>
      <c r="AA333" s="20">
        <v>0</v>
      </c>
      <c r="AB333" s="20">
        <v>0</v>
      </c>
      <c r="AC333" s="21">
        <v>0</v>
      </c>
    </row>
    <row r="334" spans="1:29" hidden="1" outlineLevel="4" x14ac:dyDescent="0.25">
      <c r="A334" s="15" t="s">
        <v>309</v>
      </c>
      <c r="B334" s="16" t="s">
        <v>37</v>
      </c>
      <c r="C334" s="16" t="s">
        <v>116</v>
      </c>
      <c r="D334" s="16" t="s">
        <v>119</v>
      </c>
      <c r="E334" s="16"/>
      <c r="F334" s="16">
        <v>280</v>
      </c>
      <c r="G334" s="16">
        <v>2210</v>
      </c>
      <c r="H334" s="16">
        <v>3480</v>
      </c>
      <c r="I334" s="17" t="s">
        <v>120</v>
      </c>
      <c r="J334" s="18">
        <v>18000000</v>
      </c>
      <c r="K334" s="19">
        <v>0</v>
      </c>
      <c r="L334" s="19">
        <v>0</v>
      </c>
      <c r="M334" s="19">
        <v>0</v>
      </c>
      <c r="N334" s="19">
        <v>0</v>
      </c>
      <c r="O334" s="19">
        <v>0</v>
      </c>
      <c r="P334" s="19">
        <v>0</v>
      </c>
      <c r="Q334" s="19">
        <v>0</v>
      </c>
      <c r="R334" s="19">
        <v>0</v>
      </c>
      <c r="S334" s="19">
        <v>0</v>
      </c>
      <c r="T334" s="19">
        <v>0</v>
      </c>
      <c r="U334" s="19">
        <v>0</v>
      </c>
      <c r="V334" s="19">
        <v>0</v>
      </c>
      <c r="W334" s="19">
        <v>0</v>
      </c>
      <c r="X334" s="19">
        <v>0</v>
      </c>
      <c r="Y334" s="19">
        <v>0</v>
      </c>
      <c r="Z334" s="19">
        <v>0</v>
      </c>
      <c r="AA334" s="20">
        <v>0</v>
      </c>
      <c r="AB334" s="20">
        <v>0</v>
      </c>
      <c r="AC334" s="21">
        <v>0</v>
      </c>
    </row>
    <row r="335" spans="1:29" ht="30" hidden="1" outlineLevel="4" x14ac:dyDescent="0.25">
      <c r="A335" s="15" t="s">
        <v>309</v>
      </c>
      <c r="B335" s="16" t="s">
        <v>37</v>
      </c>
      <c r="C335" s="16" t="s">
        <v>116</v>
      </c>
      <c r="D335" s="16" t="s">
        <v>273</v>
      </c>
      <c r="E335" s="16"/>
      <c r="F335" s="16">
        <v>280</v>
      </c>
      <c r="G335" s="16">
        <v>2210</v>
      </c>
      <c r="H335" s="16">
        <v>3480</v>
      </c>
      <c r="I335" s="17" t="s">
        <v>315</v>
      </c>
      <c r="J335" s="18">
        <v>1518687500</v>
      </c>
      <c r="K335" s="19">
        <v>1518687500</v>
      </c>
      <c r="L335" s="19">
        <v>0</v>
      </c>
      <c r="M335" s="19">
        <v>0</v>
      </c>
      <c r="N335" s="19">
        <v>0</v>
      </c>
      <c r="O335" s="19">
        <v>0</v>
      </c>
      <c r="P335" s="19">
        <v>-254447.49</v>
      </c>
      <c r="Q335" s="19">
        <v>1518433052.51</v>
      </c>
      <c r="R335" s="19">
        <v>0</v>
      </c>
      <c r="S335" s="19">
        <v>1299841055.97</v>
      </c>
      <c r="T335" s="19">
        <v>0</v>
      </c>
      <c r="U335" s="19">
        <v>218591996.53999999</v>
      </c>
      <c r="V335" s="19">
        <v>115559997.87</v>
      </c>
      <c r="W335" s="19">
        <v>0</v>
      </c>
      <c r="X335" s="19">
        <v>254447.49</v>
      </c>
      <c r="Y335" s="19">
        <v>0</v>
      </c>
      <c r="Z335" s="19">
        <v>-2.9802322387695313E-8</v>
      </c>
      <c r="AA335" s="20">
        <f t="shared" ref="AA335:AA368" si="64">U335/Q335</f>
        <v>0.14395892935724963</v>
      </c>
      <c r="AB335" s="20">
        <f t="shared" ref="AB335:AB368" si="65">(R335+S335+T335)/Q335</f>
        <v>0.85604107064275037</v>
      </c>
      <c r="AC335" s="21">
        <f t="shared" ref="AC335:AC368" si="66">AA335+AB335</f>
        <v>1</v>
      </c>
    </row>
    <row r="336" spans="1:29" ht="60" hidden="1" outlineLevel="4" x14ac:dyDescent="0.25">
      <c r="A336" s="15" t="s">
        <v>309</v>
      </c>
      <c r="B336" s="16" t="s">
        <v>37</v>
      </c>
      <c r="C336" s="16" t="s">
        <v>116</v>
      </c>
      <c r="D336" s="16" t="s">
        <v>245</v>
      </c>
      <c r="E336" s="16"/>
      <c r="F336" s="16">
        <v>280</v>
      </c>
      <c r="G336" s="16">
        <v>2110</v>
      </c>
      <c r="H336" s="16">
        <v>3480</v>
      </c>
      <c r="I336" s="17" t="s">
        <v>316</v>
      </c>
      <c r="J336" s="18">
        <v>7893979123</v>
      </c>
      <c r="K336" s="19">
        <v>3960480015</v>
      </c>
      <c r="L336" s="19">
        <v>0</v>
      </c>
      <c r="M336" s="19">
        <v>0</v>
      </c>
      <c r="N336" s="19">
        <v>0</v>
      </c>
      <c r="O336" s="19">
        <v>0</v>
      </c>
      <c r="P336" s="19">
        <v>-1705029529</v>
      </c>
      <c r="Q336" s="19">
        <v>2255450486</v>
      </c>
      <c r="R336" s="19">
        <v>896017881.5</v>
      </c>
      <c r="S336" s="19">
        <v>0</v>
      </c>
      <c r="T336" s="19">
        <v>0</v>
      </c>
      <c r="U336" s="19">
        <v>14360509.35</v>
      </c>
      <c r="V336" s="19">
        <v>14360509.35</v>
      </c>
      <c r="W336" s="19">
        <v>1345072095.1500001</v>
      </c>
      <c r="X336" s="19">
        <v>3050101624.1500001</v>
      </c>
      <c r="Y336" s="19">
        <v>0</v>
      </c>
      <c r="Z336" s="19">
        <v>1345072095.1500001</v>
      </c>
      <c r="AA336" s="20">
        <f t="shared" si="64"/>
        <v>6.3670248755795565E-3</v>
      </c>
      <c r="AB336" s="20">
        <f t="shared" si="65"/>
        <v>0.39726781282131857</v>
      </c>
      <c r="AC336" s="21">
        <f t="shared" si="66"/>
        <v>0.40363483769689812</v>
      </c>
    </row>
    <row r="337" spans="1:29" hidden="1" outlineLevel="4" x14ac:dyDescent="0.25">
      <c r="A337" s="15" t="s">
        <v>309</v>
      </c>
      <c r="B337" s="16" t="s">
        <v>37</v>
      </c>
      <c r="C337" s="16" t="s">
        <v>116</v>
      </c>
      <c r="D337" s="16" t="s">
        <v>123</v>
      </c>
      <c r="E337" s="16"/>
      <c r="F337" s="16">
        <v>280</v>
      </c>
      <c r="G337" s="16">
        <v>2240</v>
      </c>
      <c r="H337" s="16">
        <v>3480</v>
      </c>
      <c r="I337" s="17" t="s">
        <v>124</v>
      </c>
      <c r="J337" s="18">
        <v>100000000</v>
      </c>
      <c r="K337" s="19">
        <v>100000000</v>
      </c>
      <c r="L337" s="19">
        <v>0</v>
      </c>
      <c r="M337" s="19">
        <v>0</v>
      </c>
      <c r="N337" s="19">
        <v>0</v>
      </c>
      <c r="O337" s="19">
        <v>0</v>
      </c>
      <c r="P337" s="19">
        <v>0</v>
      </c>
      <c r="Q337" s="19">
        <v>100000000</v>
      </c>
      <c r="R337" s="19">
        <v>0</v>
      </c>
      <c r="S337" s="19">
        <v>7518454.1100000003</v>
      </c>
      <c r="T337" s="19">
        <v>0</v>
      </c>
      <c r="U337" s="19">
        <v>87479365.799999997</v>
      </c>
      <c r="V337" s="19">
        <v>87479365.799999997</v>
      </c>
      <c r="W337" s="19">
        <v>5002180.09</v>
      </c>
      <c r="X337" s="19">
        <v>5002180.09</v>
      </c>
      <c r="Y337" s="19">
        <v>0</v>
      </c>
      <c r="Z337" s="19">
        <v>5002180.0900000036</v>
      </c>
      <c r="AA337" s="20">
        <f t="shared" si="64"/>
        <v>0.87479365799999997</v>
      </c>
      <c r="AB337" s="20">
        <f t="shared" si="65"/>
        <v>7.5184541100000002E-2</v>
      </c>
      <c r="AC337" s="21">
        <f t="shared" si="66"/>
        <v>0.94997819910000003</v>
      </c>
    </row>
    <row r="338" spans="1:29" hidden="1" outlineLevel="3" x14ac:dyDescent="0.25">
      <c r="A338" s="22"/>
      <c r="B338" s="23"/>
      <c r="C338" s="23" t="s">
        <v>126</v>
      </c>
      <c r="D338" s="23"/>
      <c r="E338" s="23"/>
      <c r="F338" s="23"/>
      <c r="G338" s="23"/>
      <c r="H338" s="23"/>
      <c r="I338" s="24"/>
      <c r="J338" s="25">
        <f t="shared" ref="J338:Z338" si="67">SUBTOTAL(9,J333:J337)</f>
        <v>9546141623</v>
      </c>
      <c r="K338" s="26">
        <f t="shared" si="67"/>
        <v>5584642515</v>
      </c>
      <c r="L338" s="26">
        <f t="shared" si="67"/>
        <v>0</v>
      </c>
      <c r="M338" s="26">
        <f t="shared" si="67"/>
        <v>0</v>
      </c>
      <c r="N338" s="26">
        <f t="shared" si="67"/>
        <v>0</v>
      </c>
      <c r="O338" s="26">
        <f t="shared" si="67"/>
        <v>0</v>
      </c>
      <c r="P338" s="26">
        <f t="shared" si="67"/>
        <v>-1710758976.49</v>
      </c>
      <c r="Q338" s="26">
        <f t="shared" si="67"/>
        <v>3873883538.5100002</v>
      </c>
      <c r="R338" s="26">
        <f t="shared" si="67"/>
        <v>896017881.5</v>
      </c>
      <c r="S338" s="26">
        <f t="shared" si="67"/>
        <v>1307359510.0799999</v>
      </c>
      <c r="T338" s="26">
        <f t="shared" si="67"/>
        <v>0</v>
      </c>
      <c r="U338" s="26">
        <f t="shared" si="67"/>
        <v>320431871.69</v>
      </c>
      <c r="V338" s="26">
        <f t="shared" si="67"/>
        <v>217399873.01999998</v>
      </c>
      <c r="W338" s="26">
        <f t="shared" si="67"/>
        <v>1350074275.24</v>
      </c>
      <c r="X338" s="26">
        <f t="shared" si="67"/>
        <v>3060833251.73</v>
      </c>
      <c r="Y338" s="26">
        <f t="shared" si="67"/>
        <v>0</v>
      </c>
      <c r="Z338" s="26">
        <f t="shared" si="67"/>
        <v>1350074275.24</v>
      </c>
      <c r="AA338" s="27">
        <f t="shared" si="64"/>
        <v>8.2715927958238705E-2</v>
      </c>
      <c r="AB338" s="27">
        <f t="shared" si="65"/>
        <v>0.56877739603588551</v>
      </c>
      <c r="AC338" s="28">
        <f t="shared" si="66"/>
        <v>0.65149332399412418</v>
      </c>
    </row>
    <row r="339" spans="1:29" ht="120" hidden="1" outlineLevel="4" x14ac:dyDescent="0.25">
      <c r="A339" s="15" t="s">
        <v>309</v>
      </c>
      <c r="B339" s="16" t="s">
        <v>37</v>
      </c>
      <c r="C339" s="16" t="s">
        <v>127</v>
      </c>
      <c r="D339" s="16" t="s">
        <v>128</v>
      </c>
      <c r="E339" s="16" t="s">
        <v>59</v>
      </c>
      <c r="F339" s="16" t="s">
        <v>40</v>
      </c>
      <c r="G339" s="16">
        <v>1310</v>
      </c>
      <c r="H339" s="16">
        <v>3480</v>
      </c>
      <c r="I339" s="17" t="s">
        <v>129</v>
      </c>
      <c r="J339" s="18">
        <v>10444806</v>
      </c>
      <c r="K339" s="19">
        <v>10444806</v>
      </c>
      <c r="L339" s="19">
        <v>0</v>
      </c>
      <c r="M339" s="19">
        <v>0</v>
      </c>
      <c r="N339" s="19">
        <v>-256407</v>
      </c>
      <c r="O339" s="19">
        <v>0</v>
      </c>
      <c r="P339" s="19">
        <v>0</v>
      </c>
      <c r="Q339" s="19">
        <v>10188399</v>
      </c>
      <c r="R339" s="19">
        <v>0</v>
      </c>
      <c r="S339" s="19">
        <v>2141449.67</v>
      </c>
      <c r="T339" s="19">
        <v>0</v>
      </c>
      <c r="U339" s="19">
        <v>8046949.3300000001</v>
      </c>
      <c r="V339" s="19">
        <v>8046949.3300000001</v>
      </c>
      <c r="W339" s="19">
        <v>0</v>
      </c>
      <c r="X339" s="19">
        <v>256407</v>
      </c>
      <c r="Y339" s="19">
        <v>0</v>
      </c>
      <c r="Z339" s="19">
        <v>0</v>
      </c>
      <c r="AA339" s="20">
        <f t="shared" si="64"/>
        <v>0.78981489927907222</v>
      </c>
      <c r="AB339" s="20">
        <f t="shared" si="65"/>
        <v>0.21018510072092778</v>
      </c>
      <c r="AC339" s="21">
        <f t="shared" si="66"/>
        <v>1</v>
      </c>
    </row>
    <row r="340" spans="1:29" ht="120" hidden="1" outlineLevel="4" x14ac:dyDescent="0.25">
      <c r="A340" s="15" t="s">
        <v>309</v>
      </c>
      <c r="B340" s="16" t="s">
        <v>37</v>
      </c>
      <c r="C340" s="16" t="s">
        <v>127</v>
      </c>
      <c r="D340" s="16" t="s">
        <v>128</v>
      </c>
      <c r="E340" s="16" t="s">
        <v>130</v>
      </c>
      <c r="F340" s="16" t="s">
        <v>40</v>
      </c>
      <c r="G340" s="16">
        <v>1310</v>
      </c>
      <c r="H340" s="16">
        <v>3480</v>
      </c>
      <c r="I340" s="17" t="s">
        <v>131</v>
      </c>
      <c r="J340" s="18">
        <v>4778690</v>
      </c>
      <c r="K340" s="19">
        <v>4778690</v>
      </c>
      <c r="L340" s="19">
        <v>0</v>
      </c>
      <c r="M340" s="19">
        <v>0</v>
      </c>
      <c r="N340" s="19">
        <v>-95977</v>
      </c>
      <c r="O340" s="19">
        <v>0</v>
      </c>
      <c r="P340" s="19">
        <v>0</v>
      </c>
      <c r="Q340" s="19">
        <v>4682713</v>
      </c>
      <c r="R340" s="19">
        <v>0</v>
      </c>
      <c r="S340" s="19">
        <v>1046318.9</v>
      </c>
      <c r="T340" s="19">
        <v>0</v>
      </c>
      <c r="U340" s="19">
        <v>3636394.1</v>
      </c>
      <c r="V340" s="19">
        <v>3636394.1</v>
      </c>
      <c r="W340" s="19">
        <v>0</v>
      </c>
      <c r="X340" s="19">
        <v>95977</v>
      </c>
      <c r="Y340" s="19">
        <v>0</v>
      </c>
      <c r="Z340" s="19">
        <v>0</v>
      </c>
      <c r="AA340" s="20">
        <f t="shared" si="64"/>
        <v>0.77655711550120632</v>
      </c>
      <c r="AB340" s="20">
        <f t="shared" si="65"/>
        <v>0.22344288449879376</v>
      </c>
      <c r="AC340" s="21">
        <f t="shared" si="66"/>
        <v>1</v>
      </c>
    </row>
    <row r="341" spans="1:29" ht="75" hidden="1" outlineLevel="4" x14ac:dyDescent="0.25">
      <c r="A341" s="15" t="s">
        <v>309</v>
      </c>
      <c r="B341" s="16" t="s">
        <v>37</v>
      </c>
      <c r="C341" s="16" t="s">
        <v>127</v>
      </c>
      <c r="D341" s="16" t="s">
        <v>128</v>
      </c>
      <c r="E341" s="16" t="s">
        <v>132</v>
      </c>
      <c r="F341" s="16" t="s">
        <v>40</v>
      </c>
      <c r="G341" s="16">
        <v>1310</v>
      </c>
      <c r="H341" s="16">
        <v>3480</v>
      </c>
      <c r="I341" s="17" t="s">
        <v>133</v>
      </c>
      <c r="J341" s="18">
        <v>16523977</v>
      </c>
      <c r="K341" s="19">
        <v>16523977</v>
      </c>
      <c r="L341" s="19">
        <v>0</v>
      </c>
      <c r="M341" s="19">
        <v>0</v>
      </c>
      <c r="N341" s="19">
        <v>-284904</v>
      </c>
      <c r="O341" s="19">
        <v>0</v>
      </c>
      <c r="P341" s="19">
        <v>0</v>
      </c>
      <c r="Q341" s="19">
        <v>16239073</v>
      </c>
      <c r="R341" s="19">
        <v>0</v>
      </c>
      <c r="S341" s="19">
        <v>3796100.87</v>
      </c>
      <c r="T341" s="19">
        <v>0</v>
      </c>
      <c r="U341" s="19">
        <v>12442972.130000001</v>
      </c>
      <c r="V341" s="19">
        <v>12442972.130000001</v>
      </c>
      <c r="W341" s="19">
        <v>0</v>
      </c>
      <c r="X341" s="19">
        <v>284904</v>
      </c>
      <c r="Y341" s="19">
        <v>0</v>
      </c>
      <c r="Z341" s="19">
        <v>-1.862645149230957E-9</v>
      </c>
      <c r="AA341" s="20">
        <f t="shared" si="64"/>
        <v>0.76623660291446449</v>
      </c>
      <c r="AB341" s="20">
        <f t="shared" si="65"/>
        <v>0.23376339708553562</v>
      </c>
      <c r="AC341" s="21">
        <f t="shared" si="66"/>
        <v>1</v>
      </c>
    </row>
    <row r="342" spans="1:29" ht="45" hidden="1" outlineLevel="4" x14ac:dyDescent="0.25">
      <c r="A342" s="15" t="s">
        <v>309</v>
      </c>
      <c r="B342" s="16" t="s">
        <v>37</v>
      </c>
      <c r="C342" s="16" t="s">
        <v>127</v>
      </c>
      <c r="D342" s="16" t="s">
        <v>162</v>
      </c>
      <c r="E342" s="16"/>
      <c r="F342" s="16" t="s">
        <v>40</v>
      </c>
      <c r="G342" s="16">
        <v>1320</v>
      </c>
      <c r="H342" s="16">
        <v>3480</v>
      </c>
      <c r="I342" s="17" t="s">
        <v>163</v>
      </c>
      <c r="J342" s="18">
        <v>10469384</v>
      </c>
      <c r="K342" s="19">
        <v>10469384</v>
      </c>
      <c r="L342" s="19">
        <v>0</v>
      </c>
      <c r="M342" s="19">
        <v>-356500</v>
      </c>
      <c r="N342" s="19">
        <v>0</v>
      </c>
      <c r="O342" s="19">
        <v>0</v>
      </c>
      <c r="P342" s="19">
        <v>0</v>
      </c>
      <c r="Q342" s="19">
        <v>10112884</v>
      </c>
      <c r="R342" s="19">
        <v>0</v>
      </c>
      <c r="S342" s="19">
        <v>0</v>
      </c>
      <c r="T342" s="19">
        <v>0</v>
      </c>
      <c r="U342" s="19">
        <v>4191458</v>
      </c>
      <c r="V342" s="19">
        <v>4191458</v>
      </c>
      <c r="W342" s="19">
        <v>5921426</v>
      </c>
      <c r="X342" s="19">
        <v>6277926</v>
      </c>
      <c r="Y342" s="19">
        <v>0</v>
      </c>
      <c r="Z342" s="19">
        <v>5921426</v>
      </c>
      <c r="AA342" s="20">
        <f t="shared" si="64"/>
        <v>0.41446712925808304</v>
      </c>
      <c r="AB342" s="20">
        <f t="shared" si="65"/>
        <v>0</v>
      </c>
      <c r="AC342" s="21">
        <f t="shared" si="66"/>
        <v>0.41446712925808304</v>
      </c>
    </row>
    <row r="343" spans="1:29" ht="180" hidden="1" outlineLevel="4" x14ac:dyDescent="0.25">
      <c r="A343" s="15" t="s">
        <v>309</v>
      </c>
      <c r="B343" s="16" t="s">
        <v>37</v>
      </c>
      <c r="C343" s="16" t="s">
        <v>127</v>
      </c>
      <c r="D343" s="16" t="s">
        <v>255</v>
      </c>
      <c r="E343" s="16"/>
      <c r="F343" s="16" t="s">
        <v>40</v>
      </c>
      <c r="G343" s="16">
        <v>1320</v>
      </c>
      <c r="H343" s="16">
        <v>3480</v>
      </c>
      <c r="I343" s="17" t="s">
        <v>317</v>
      </c>
      <c r="J343" s="18">
        <v>0</v>
      </c>
      <c r="K343" s="19">
        <v>6315587</v>
      </c>
      <c r="L343" s="19">
        <v>0</v>
      </c>
      <c r="M343" s="19">
        <v>0</v>
      </c>
      <c r="N343" s="19">
        <v>0</v>
      </c>
      <c r="O343" s="19">
        <v>0</v>
      </c>
      <c r="P343" s="19">
        <v>0</v>
      </c>
      <c r="Q343" s="19">
        <v>6315587</v>
      </c>
      <c r="R343" s="19">
        <v>0</v>
      </c>
      <c r="S343" s="19">
        <v>0</v>
      </c>
      <c r="T343" s="19">
        <v>0</v>
      </c>
      <c r="U343" s="19">
        <v>6315587</v>
      </c>
      <c r="V343" s="19">
        <v>6315587</v>
      </c>
      <c r="W343" s="19">
        <v>0</v>
      </c>
      <c r="X343" s="19">
        <v>0</v>
      </c>
      <c r="Y343" s="19">
        <v>0</v>
      </c>
      <c r="Z343" s="19">
        <v>0</v>
      </c>
      <c r="AA343" s="20">
        <f t="shared" si="64"/>
        <v>1</v>
      </c>
      <c r="AB343" s="20">
        <f t="shared" si="65"/>
        <v>0</v>
      </c>
      <c r="AC343" s="21">
        <f t="shared" si="66"/>
        <v>1</v>
      </c>
    </row>
    <row r="344" spans="1:29" hidden="1" outlineLevel="3" x14ac:dyDescent="0.25">
      <c r="A344" s="22"/>
      <c r="B344" s="23"/>
      <c r="C344" s="23" t="s">
        <v>183</v>
      </c>
      <c r="D344" s="23"/>
      <c r="E344" s="23"/>
      <c r="F344" s="23"/>
      <c r="G344" s="23"/>
      <c r="H344" s="23"/>
      <c r="I344" s="24"/>
      <c r="J344" s="25">
        <f t="shared" ref="J344:Z344" si="68">SUBTOTAL(9,J339:J343)</f>
        <v>42216857</v>
      </c>
      <c r="K344" s="26">
        <f t="shared" si="68"/>
        <v>48532444</v>
      </c>
      <c r="L344" s="26">
        <f t="shared" si="68"/>
        <v>0</v>
      </c>
      <c r="M344" s="26">
        <f t="shared" si="68"/>
        <v>-356500</v>
      </c>
      <c r="N344" s="26">
        <f t="shared" si="68"/>
        <v>-637288</v>
      </c>
      <c r="O344" s="26">
        <f t="shared" si="68"/>
        <v>0</v>
      </c>
      <c r="P344" s="26">
        <f t="shared" si="68"/>
        <v>0</v>
      </c>
      <c r="Q344" s="26">
        <f t="shared" si="68"/>
        <v>47538656</v>
      </c>
      <c r="R344" s="26">
        <f t="shared" si="68"/>
        <v>0</v>
      </c>
      <c r="S344" s="26">
        <f t="shared" si="68"/>
        <v>6983869.4399999995</v>
      </c>
      <c r="T344" s="26">
        <f t="shared" si="68"/>
        <v>0</v>
      </c>
      <c r="U344" s="26">
        <f t="shared" si="68"/>
        <v>34633360.560000002</v>
      </c>
      <c r="V344" s="26">
        <f t="shared" si="68"/>
        <v>34633360.560000002</v>
      </c>
      <c r="W344" s="26">
        <f t="shared" si="68"/>
        <v>5921426</v>
      </c>
      <c r="X344" s="26">
        <f t="shared" si="68"/>
        <v>6915214</v>
      </c>
      <c r="Y344" s="26">
        <f t="shared" si="68"/>
        <v>0</v>
      </c>
      <c r="Z344" s="26">
        <f t="shared" si="68"/>
        <v>5921425.9999999981</v>
      </c>
      <c r="AA344" s="27">
        <f t="shared" si="64"/>
        <v>0.72853049442542095</v>
      </c>
      <c r="AB344" s="27">
        <f t="shared" si="65"/>
        <v>0.14690927400219306</v>
      </c>
      <c r="AC344" s="28">
        <f t="shared" si="66"/>
        <v>0.87543976842761406</v>
      </c>
    </row>
    <row r="345" spans="1:29" ht="120" hidden="1" outlineLevel="4" x14ac:dyDescent="0.25">
      <c r="A345" s="15" t="s">
        <v>309</v>
      </c>
      <c r="B345" s="16" t="s">
        <v>37</v>
      </c>
      <c r="C345" s="16" t="s">
        <v>318</v>
      </c>
      <c r="D345" s="16" t="s">
        <v>319</v>
      </c>
      <c r="E345" s="16" t="s">
        <v>288</v>
      </c>
      <c r="F345" s="16">
        <v>280</v>
      </c>
      <c r="G345" s="16">
        <v>2310</v>
      </c>
      <c r="H345" s="16">
        <v>3480</v>
      </c>
      <c r="I345" s="17" t="s">
        <v>320</v>
      </c>
      <c r="J345" s="18">
        <v>12218157799</v>
      </c>
      <c r="K345" s="19">
        <v>16179656907</v>
      </c>
      <c r="L345" s="19">
        <v>0</v>
      </c>
      <c r="M345" s="19">
        <v>0</v>
      </c>
      <c r="N345" s="19">
        <v>0</v>
      </c>
      <c r="O345" s="19">
        <v>0</v>
      </c>
      <c r="P345" s="19">
        <v>0</v>
      </c>
      <c r="Q345" s="19">
        <v>16179656907</v>
      </c>
      <c r="R345" s="19">
        <v>0</v>
      </c>
      <c r="S345" s="19">
        <v>2572274746.9099998</v>
      </c>
      <c r="T345" s="19">
        <v>0</v>
      </c>
      <c r="U345" s="19">
        <v>7674842705.0900002</v>
      </c>
      <c r="V345" s="19">
        <v>5101975875.1999998</v>
      </c>
      <c r="W345" s="19">
        <v>0</v>
      </c>
      <c r="X345" s="19">
        <v>5932539455</v>
      </c>
      <c r="Y345" s="19">
        <v>0</v>
      </c>
      <c r="Z345" s="19">
        <v>5932539455</v>
      </c>
      <c r="AA345" s="20">
        <f t="shared" si="64"/>
        <v>0.47435138762241247</v>
      </c>
      <c r="AB345" s="20">
        <f t="shared" si="65"/>
        <v>0.15898203291301718</v>
      </c>
      <c r="AC345" s="21">
        <f t="shared" si="66"/>
        <v>0.63333342053542963</v>
      </c>
    </row>
    <row r="346" spans="1:29" ht="90" hidden="1" outlineLevel="4" x14ac:dyDescent="0.25">
      <c r="A346" s="15" t="s">
        <v>309</v>
      </c>
      <c r="B346" s="16" t="s">
        <v>37</v>
      </c>
      <c r="C346" s="16" t="s">
        <v>318</v>
      </c>
      <c r="D346" s="16" t="s">
        <v>319</v>
      </c>
      <c r="E346" s="16" t="s">
        <v>250</v>
      </c>
      <c r="F346" s="16">
        <v>280</v>
      </c>
      <c r="G346" s="16">
        <v>2310</v>
      </c>
      <c r="H346" s="16">
        <v>3480</v>
      </c>
      <c r="I346" s="17" t="s">
        <v>321</v>
      </c>
      <c r="J346" s="18">
        <v>1611939946</v>
      </c>
      <c r="K346" s="19">
        <v>1611939946</v>
      </c>
      <c r="L346" s="19">
        <v>0</v>
      </c>
      <c r="M346" s="19">
        <v>0</v>
      </c>
      <c r="N346" s="19">
        <v>0</v>
      </c>
      <c r="O346" s="19">
        <v>0</v>
      </c>
      <c r="P346" s="19">
        <v>-1396626980</v>
      </c>
      <c r="Q346" s="19">
        <v>215312966</v>
      </c>
      <c r="R346" s="19">
        <v>0</v>
      </c>
      <c r="S346" s="19">
        <v>0</v>
      </c>
      <c r="T346" s="19">
        <v>0</v>
      </c>
      <c r="U346" s="19">
        <v>215312965.41999999</v>
      </c>
      <c r="V346" s="19">
        <v>215312965.41999999</v>
      </c>
      <c r="W346" s="19">
        <v>0</v>
      </c>
      <c r="X346" s="19">
        <v>1396626980.5799999</v>
      </c>
      <c r="Y346" s="19">
        <v>0</v>
      </c>
      <c r="Z346" s="19">
        <v>0.58000001311302185</v>
      </c>
      <c r="AA346" s="20">
        <f t="shared" si="64"/>
        <v>0.99999999730624667</v>
      </c>
      <c r="AB346" s="20">
        <f t="shared" si="65"/>
        <v>0</v>
      </c>
      <c r="AC346" s="21">
        <f t="shared" si="66"/>
        <v>0.99999999730624667</v>
      </c>
    </row>
    <row r="347" spans="1:29" ht="120" hidden="1" outlineLevel="4" x14ac:dyDescent="0.25">
      <c r="A347" s="15" t="s">
        <v>309</v>
      </c>
      <c r="B347" s="16" t="s">
        <v>37</v>
      </c>
      <c r="C347" s="16" t="s">
        <v>318</v>
      </c>
      <c r="D347" s="16" t="s">
        <v>319</v>
      </c>
      <c r="E347" s="16" t="s">
        <v>277</v>
      </c>
      <c r="F347" s="16" t="s">
        <v>40</v>
      </c>
      <c r="G347" s="16">
        <v>2310</v>
      </c>
      <c r="H347" s="16">
        <v>3480</v>
      </c>
      <c r="I347" s="17" t="s">
        <v>322</v>
      </c>
      <c r="J347" s="18">
        <v>0</v>
      </c>
      <c r="K347" s="19">
        <v>0</v>
      </c>
      <c r="L347" s="19">
        <v>0</v>
      </c>
      <c r="M347" s="19">
        <v>88421188</v>
      </c>
      <c r="N347" s="19">
        <v>0</v>
      </c>
      <c r="O347" s="19">
        <v>0</v>
      </c>
      <c r="P347" s="19">
        <v>0</v>
      </c>
      <c r="Q347" s="19">
        <v>88421188</v>
      </c>
      <c r="R347" s="19">
        <v>0</v>
      </c>
      <c r="S347" s="19">
        <v>0</v>
      </c>
      <c r="T347" s="19">
        <v>0</v>
      </c>
      <c r="U347" s="19">
        <v>0</v>
      </c>
      <c r="V347" s="19">
        <v>0</v>
      </c>
      <c r="W347" s="19">
        <v>0</v>
      </c>
      <c r="X347" s="19">
        <v>0</v>
      </c>
      <c r="Y347" s="19">
        <v>0</v>
      </c>
      <c r="Z347" s="19">
        <v>88421188</v>
      </c>
      <c r="AA347" s="20">
        <f t="shared" si="64"/>
        <v>0</v>
      </c>
      <c r="AB347" s="20">
        <f t="shared" si="65"/>
        <v>0</v>
      </c>
      <c r="AC347" s="21">
        <f t="shared" si="66"/>
        <v>0</v>
      </c>
    </row>
    <row r="348" spans="1:29" ht="409.5" hidden="1" outlineLevel="4" x14ac:dyDescent="0.25">
      <c r="A348" s="15" t="s">
        <v>309</v>
      </c>
      <c r="B348" s="16" t="s">
        <v>37</v>
      </c>
      <c r="C348" s="16" t="s">
        <v>318</v>
      </c>
      <c r="D348" s="16" t="s">
        <v>323</v>
      </c>
      <c r="E348" s="16" t="s">
        <v>132</v>
      </c>
      <c r="F348" s="16">
        <v>280</v>
      </c>
      <c r="G348" s="16">
        <v>2310</v>
      </c>
      <c r="H348" s="16">
        <v>3480</v>
      </c>
      <c r="I348" s="17" t="s">
        <v>324</v>
      </c>
      <c r="J348" s="18">
        <v>0</v>
      </c>
      <c r="K348" s="19">
        <v>16368000000</v>
      </c>
      <c r="L348" s="19">
        <v>0</v>
      </c>
      <c r="M348" s="19">
        <v>0</v>
      </c>
      <c r="N348" s="19">
        <v>0</v>
      </c>
      <c r="O348" s="19">
        <v>0</v>
      </c>
      <c r="P348" s="19">
        <v>0</v>
      </c>
      <c r="Q348" s="19">
        <v>16368000000</v>
      </c>
      <c r="R348" s="19">
        <v>0</v>
      </c>
      <c r="S348" s="19">
        <v>15164195525.360001</v>
      </c>
      <c r="T348" s="19">
        <v>0</v>
      </c>
      <c r="U348" s="19">
        <v>1203804474.6400001</v>
      </c>
      <c r="V348" s="19">
        <v>0</v>
      </c>
      <c r="W348" s="19">
        <v>0</v>
      </c>
      <c r="X348" s="19">
        <v>0</v>
      </c>
      <c r="Y348" s="19">
        <v>0</v>
      </c>
      <c r="Z348" s="19">
        <v>-7.152557373046875E-7</v>
      </c>
      <c r="AA348" s="20">
        <f t="shared" si="64"/>
        <v>7.3546216681329435E-2</v>
      </c>
      <c r="AB348" s="20">
        <f t="shared" si="65"/>
        <v>0.92645378331867057</v>
      </c>
      <c r="AC348" s="21">
        <f t="shared" si="66"/>
        <v>1</v>
      </c>
    </row>
    <row r="349" spans="1:29" hidden="1" outlineLevel="3" x14ac:dyDescent="0.25">
      <c r="A349" s="22"/>
      <c r="B349" s="23"/>
      <c r="C349" s="23" t="s">
        <v>325</v>
      </c>
      <c r="D349" s="23"/>
      <c r="E349" s="23"/>
      <c r="F349" s="23"/>
      <c r="G349" s="23"/>
      <c r="H349" s="23"/>
      <c r="I349" s="24"/>
      <c r="J349" s="25">
        <f t="shared" ref="J349:Z349" si="69">SUBTOTAL(9,J345:J348)</f>
        <v>13830097745</v>
      </c>
      <c r="K349" s="26">
        <f t="shared" si="69"/>
        <v>34159596853</v>
      </c>
      <c r="L349" s="26">
        <f t="shared" si="69"/>
        <v>0</v>
      </c>
      <c r="M349" s="26">
        <f t="shared" si="69"/>
        <v>88421188</v>
      </c>
      <c r="N349" s="26">
        <f t="shared" si="69"/>
        <v>0</v>
      </c>
      <c r="O349" s="26">
        <f t="shared" si="69"/>
        <v>0</v>
      </c>
      <c r="P349" s="26">
        <f t="shared" si="69"/>
        <v>-1396626980</v>
      </c>
      <c r="Q349" s="26">
        <f t="shared" si="69"/>
        <v>32851391061</v>
      </c>
      <c r="R349" s="26">
        <f t="shared" si="69"/>
        <v>0</v>
      </c>
      <c r="S349" s="26">
        <f t="shared" si="69"/>
        <v>17736470272.27</v>
      </c>
      <c r="T349" s="26">
        <f t="shared" si="69"/>
        <v>0</v>
      </c>
      <c r="U349" s="26">
        <f t="shared" si="69"/>
        <v>9093960145.1499996</v>
      </c>
      <c r="V349" s="26">
        <f t="shared" si="69"/>
        <v>5317288840.6199999</v>
      </c>
      <c r="W349" s="26">
        <f t="shared" si="69"/>
        <v>0</v>
      </c>
      <c r="X349" s="26">
        <f t="shared" si="69"/>
        <v>7329166435.5799999</v>
      </c>
      <c r="Y349" s="26">
        <f t="shared" si="69"/>
        <v>0</v>
      </c>
      <c r="Z349" s="26">
        <f t="shared" si="69"/>
        <v>6020960643.579999</v>
      </c>
      <c r="AA349" s="27">
        <f t="shared" si="64"/>
        <v>0.2768211589050798</v>
      </c>
      <c r="AB349" s="27">
        <f t="shared" si="65"/>
        <v>0.53990012901846662</v>
      </c>
      <c r="AC349" s="28">
        <f t="shared" si="66"/>
        <v>0.81672128792354637</v>
      </c>
    </row>
    <row r="350" spans="1:29" outlineLevel="1" collapsed="1" x14ac:dyDescent="0.25">
      <c r="A350" s="22" t="s">
        <v>326</v>
      </c>
      <c r="B350" s="23"/>
      <c r="C350" s="23"/>
      <c r="D350" s="23"/>
      <c r="E350" s="23"/>
      <c r="F350" s="23"/>
      <c r="G350" s="23"/>
      <c r="H350" s="23"/>
      <c r="I350" s="24"/>
      <c r="J350" s="25">
        <f t="shared" ref="J350:Z350" si="70">SUBTOTAL(9,J307:J348)</f>
        <v>26738308421</v>
      </c>
      <c r="K350" s="26">
        <f t="shared" si="70"/>
        <v>43106308421</v>
      </c>
      <c r="L350" s="26">
        <f t="shared" si="70"/>
        <v>0</v>
      </c>
      <c r="M350" s="26">
        <f t="shared" si="70"/>
        <v>85321188</v>
      </c>
      <c r="N350" s="26">
        <f t="shared" si="70"/>
        <v>-50028852</v>
      </c>
      <c r="O350" s="26">
        <f t="shared" si="70"/>
        <v>0</v>
      </c>
      <c r="P350" s="26">
        <f t="shared" si="70"/>
        <v>-3447469556.5699997</v>
      </c>
      <c r="Q350" s="26">
        <f t="shared" si="70"/>
        <v>39694131200.43</v>
      </c>
      <c r="R350" s="26">
        <f t="shared" si="70"/>
        <v>1076017881.5</v>
      </c>
      <c r="S350" s="26">
        <f t="shared" si="70"/>
        <v>19331281544.529999</v>
      </c>
      <c r="T350" s="26">
        <f t="shared" si="70"/>
        <v>0</v>
      </c>
      <c r="U350" s="26">
        <f t="shared" si="70"/>
        <v>11358929322.839998</v>
      </c>
      <c r="V350" s="26">
        <f t="shared" si="70"/>
        <v>7479226019.6399994</v>
      </c>
      <c r="W350" s="26">
        <f t="shared" si="70"/>
        <v>1896875557.23</v>
      </c>
      <c r="X350" s="26">
        <f t="shared" si="70"/>
        <v>11340079672.129999</v>
      </c>
      <c r="Y350" s="26">
        <f t="shared" si="70"/>
        <v>0</v>
      </c>
      <c r="Z350" s="26">
        <f t="shared" si="70"/>
        <v>7927902451.5599995</v>
      </c>
      <c r="AA350" s="27">
        <f t="shared" si="64"/>
        <v>0.28616142939329403</v>
      </c>
      <c r="AB350" s="27">
        <f t="shared" si="65"/>
        <v>0.51411376969018863</v>
      </c>
      <c r="AC350" s="28">
        <f t="shared" si="66"/>
        <v>0.80027519908348266</v>
      </c>
    </row>
    <row r="351" spans="1:29" hidden="1" outlineLevel="4" x14ac:dyDescent="0.25">
      <c r="A351" s="15" t="s">
        <v>327</v>
      </c>
      <c r="B351" s="16" t="s">
        <v>37</v>
      </c>
      <c r="C351" s="16" t="s">
        <v>38</v>
      </c>
      <c r="D351" s="16" t="s">
        <v>39</v>
      </c>
      <c r="E351" s="16"/>
      <c r="F351" s="16" t="s">
        <v>40</v>
      </c>
      <c r="G351" s="16">
        <v>1111</v>
      </c>
      <c r="H351" s="16">
        <v>3480</v>
      </c>
      <c r="I351" s="17" t="s">
        <v>41</v>
      </c>
      <c r="J351" s="18">
        <v>2419423948</v>
      </c>
      <c r="K351" s="19">
        <v>2427475332</v>
      </c>
      <c r="L351" s="19">
        <v>0</v>
      </c>
      <c r="M351" s="19">
        <v>0</v>
      </c>
      <c r="N351" s="19">
        <v>-48650562</v>
      </c>
      <c r="O351" s="19">
        <v>0</v>
      </c>
      <c r="P351" s="19">
        <v>-15648311</v>
      </c>
      <c r="Q351" s="19">
        <v>2363176459</v>
      </c>
      <c r="R351" s="19">
        <v>0</v>
      </c>
      <c r="S351" s="19">
        <v>2372530</v>
      </c>
      <c r="T351" s="19">
        <v>0</v>
      </c>
      <c r="U351" s="19">
        <v>1860041139.03</v>
      </c>
      <c r="V351" s="19">
        <v>1860041139.03</v>
      </c>
      <c r="W351" s="19">
        <v>500762789.97000003</v>
      </c>
      <c r="X351" s="19">
        <v>565061662.97000003</v>
      </c>
      <c r="Y351" s="19">
        <v>0</v>
      </c>
      <c r="Z351" s="19">
        <v>500762789.97000003</v>
      </c>
      <c r="AA351" s="20">
        <f t="shared" si="64"/>
        <v>0.78709363067076832</v>
      </c>
      <c r="AB351" s="20">
        <f t="shared" si="65"/>
        <v>1.003958037481449E-3</v>
      </c>
      <c r="AC351" s="21">
        <f t="shared" si="66"/>
        <v>0.78809758870824975</v>
      </c>
    </row>
    <row r="352" spans="1:29" hidden="1" outlineLevel="4" x14ac:dyDescent="0.25">
      <c r="A352" s="15" t="s">
        <v>327</v>
      </c>
      <c r="B352" s="16" t="s">
        <v>37</v>
      </c>
      <c r="C352" s="16" t="s">
        <v>38</v>
      </c>
      <c r="D352" s="16" t="s">
        <v>42</v>
      </c>
      <c r="E352" s="16"/>
      <c r="F352" s="16" t="s">
        <v>40</v>
      </c>
      <c r="G352" s="16">
        <v>1111</v>
      </c>
      <c r="H352" s="16">
        <v>3480</v>
      </c>
      <c r="I352" s="17" t="s">
        <v>43</v>
      </c>
      <c r="J352" s="18">
        <v>10137969</v>
      </c>
      <c r="K352" s="19">
        <v>10497927</v>
      </c>
      <c r="L352" s="19">
        <v>0</v>
      </c>
      <c r="M352" s="19">
        <v>0</v>
      </c>
      <c r="N352" s="19">
        <v>0</v>
      </c>
      <c r="O352" s="19">
        <v>0</v>
      </c>
      <c r="P352" s="19">
        <v>0</v>
      </c>
      <c r="Q352" s="19">
        <v>10497927</v>
      </c>
      <c r="R352" s="19">
        <v>0</v>
      </c>
      <c r="S352" s="19">
        <v>0</v>
      </c>
      <c r="T352" s="19">
        <v>0</v>
      </c>
      <c r="U352" s="19">
        <v>0</v>
      </c>
      <c r="V352" s="19">
        <v>0</v>
      </c>
      <c r="W352" s="19">
        <v>10497927</v>
      </c>
      <c r="X352" s="19">
        <v>10497927</v>
      </c>
      <c r="Y352" s="19">
        <v>0</v>
      </c>
      <c r="Z352" s="19">
        <v>10497927</v>
      </c>
      <c r="AA352" s="20">
        <f t="shared" si="64"/>
        <v>0</v>
      </c>
      <c r="AB352" s="20">
        <f t="shared" si="65"/>
        <v>0</v>
      </c>
      <c r="AC352" s="21">
        <f t="shared" si="66"/>
        <v>0</v>
      </c>
    </row>
    <row r="353" spans="1:29" hidden="1" outlineLevel="4" x14ac:dyDescent="0.25">
      <c r="A353" s="15" t="s">
        <v>327</v>
      </c>
      <c r="B353" s="16" t="s">
        <v>37</v>
      </c>
      <c r="C353" s="16" t="s">
        <v>38</v>
      </c>
      <c r="D353" s="16" t="s">
        <v>44</v>
      </c>
      <c r="E353" s="16"/>
      <c r="F353" s="16" t="s">
        <v>40</v>
      </c>
      <c r="G353" s="16">
        <v>1111</v>
      </c>
      <c r="H353" s="16">
        <v>3480</v>
      </c>
      <c r="I353" s="17" t="s">
        <v>45</v>
      </c>
      <c r="J353" s="18">
        <v>3369730</v>
      </c>
      <c r="K353" s="19">
        <v>3369730</v>
      </c>
      <c r="L353" s="19">
        <v>0</v>
      </c>
      <c r="M353" s="19">
        <v>0</v>
      </c>
      <c r="N353" s="19">
        <v>0</v>
      </c>
      <c r="O353" s="19">
        <v>0</v>
      </c>
      <c r="P353" s="19">
        <v>0</v>
      </c>
      <c r="Q353" s="19">
        <v>3369730</v>
      </c>
      <c r="R353" s="19">
        <v>0</v>
      </c>
      <c r="S353" s="19">
        <v>0</v>
      </c>
      <c r="T353" s="19">
        <v>0</v>
      </c>
      <c r="U353" s="19">
        <v>3035204.26</v>
      </c>
      <c r="V353" s="19">
        <v>3035204.26</v>
      </c>
      <c r="W353" s="19">
        <v>334525.74</v>
      </c>
      <c r="X353" s="19">
        <v>334525.74</v>
      </c>
      <c r="Y353" s="19">
        <v>0</v>
      </c>
      <c r="Z353" s="19">
        <v>334525.74000000022</v>
      </c>
      <c r="AA353" s="20">
        <f t="shared" si="64"/>
        <v>0.9007262480970285</v>
      </c>
      <c r="AB353" s="20">
        <f t="shared" si="65"/>
        <v>0</v>
      </c>
      <c r="AC353" s="21">
        <f t="shared" si="66"/>
        <v>0.9007262480970285</v>
      </c>
    </row>
    <row r="354" spans="1:29" hidden="1" outlineLevel="4" x14ac:dyDescent="0.25">
      <c r="A354" s="15" t="s">
        <v>327</v>
      </c>
      <c r="B354" s="16" t="s">
        <v>37</v>
      </c>
      <c r="C354" s="16" t="s">
        <v>38</v>
      </c>
      <c r="D354" s="16" t="s">
        <v>48</v>
      </c>
      <c r="E354" s="16"/>
      <c r="F354" s="16" t="s">
        <v>40</v>
      </c>
      <c r="G354" s="16">
        <v>1111</v>
      </c>
      <c r="H354" s="16">
        <v>3480</v>
      </c>
      <c r="I354" s="17" t="s">
        <v>49</v>
      </c>
      <c r="J354" s="18">
        <v>860583024</v>
      </c>
      <c r="K354" s="19">
        <v>862060479</v>
      </c>
      <c r="L354" s="19">
        <v>0</v>
      </c>
      <c r="M354" s="19">
        <v>0</v>
      </c>
      <c r="N354" s="19">
        <v>0</v>
      </c>
      <c r="O354" s="19">
        <v>0</v>
      </c>
      <c r="P354" s="19">
        <v>-13214262</v>
      </c>
      <c r="Q354" s="19">
        <v>848846217</v>
      </c>
      <c r="R354" s="19">
        <v>0</v>
      </c>
      <c r="S354" s="19">
        <v>366626.5</v>
      </c>
      <c r="T354" s="19">
        <v>0</v>
      </c>
      <c r="U354" s="19">
        <v>652338454.32000005</v>
      </c>
      <c r="V354" s="19">
        <v>652338454.32000005</v>
      </c>
      <c r="W354" s="19">
        <v>196141136.18000001</v>
      </c>
      <c r="X354" s="19">
        <v>209355398.18000001</v>
      </c>
      <c r="Y354" s="19">
        <v>0</v>
      </c>
      <c r="Z354" s="19">
        <v>196141136.17999995</v>
      </c>
      <c r="AA354" s="20">
        <f t="shared" si="64"/>
        <v>0.76850016087189565</v>
      </c>
      <c r="AB354" s="20">
        <f t="shared" si="65"/>
        <v>4.3191156732221144E-4</v>
      </c>
      <c r="AC354" s="21">
        <f t="shared" si="66"/>
        <v>0.76893207243921791</v>
      </c>
    </row>
    <row r="355" spans="1:29" ht="30" hidden="1" outlineLevel="4" x14ac:dyDescent="0.25">
      <c r="A355" s="15" t="s">
        <v>327</v>
      </c>
      <c r="B355" s="16" t="s">
        <v>37</v>
      </c>
      <c r="C355" s="16" t="s">
        <v>38</v>
      </c>
      <c r="D355" s="16" t="s">
        <v>50</v>
      </c>
      <c r="E355" s="16"/>
      <c r="F355" s="16" t="s">
        <v>40</v>
      </c>
      <c r="G355" s="16">
        <v>1111</v>
      </c>
      <c r="H355" s="16">
        <v>3480</v>
      </c>
      <c r="I355" s="17" t="s">
        <v>51</v>
      </c>
      <c r="J355" s="18">
        <v>1370008838</v>
      </c>
      <c r="K355" s="19">
        <v>1381317809</v>
      </c>
      <c r="L355" s="19">
        <v>0</v>
      </c>
      <c r="M355" s="19">
        <v>-33074865</v>
      </c>
      <c r="N355" s="19">
        <v>0</v>
      </c>
      <c r="O355" s="19">
        <v>0</v>
      </c>
      <c r="P355" s="19">
        <v>-31056780</v>
      </c>
      <c r="Q355" s="19">
        <v>1317186164</v>
      </c>
      <c r="R355" s="19">
        <v>0</v>
      </c>
      <c r="S355" s="19">
        <v>747501.81</v>
      </c>
      <c r="T355" s="19">
        <v>0</v>
      </c>
      <c r="U355" s="19">
        <v>963606253.58000004</v>
      </c>
      <c r="V355" s="19">
        <v>963606253.58000004</v>
      </c>
      <c r="W355" s="19">
        <v>352832408.61000001</v>
      </c>
      <c r="X355" s="19">
        <v>416964053.61000001</v>
      </c>
      <c r="Y355" s="19">
        <v>0</v>
      </c>
      <c r="Z355" s="19">
        <v>352832408.61000001</v>
      </c>
      <c r="AA355" s="20">
        <f t="shared" si="64"/>
        <v>0.73156420855025017</v>
      </c>
      <c r="AB355" s="20">
        <f t="shared" si="65"/>
        <v>5.6749898414511441E-4</v>
      </c>
      <c r="AC355" s="21">
        <f t="shared" si="66"/>
        <v>0.73213170753439527</v>
      </c>
    </row>
    <row r="356" spans="1:29" hidden="1" outlineLevel="4" x14ac:dyDescent="0.25">
      <c r="A356" s="15" t="s">
        <v>327</v>
      </c>
      <c r="B356" s="16" t="s">
        <v>37</v>
      </c>
      <c r="C356" s="16" t="s">
        <v>38</v>
      </c>
      <c r="D356" s="16" t="s">
        <v>52</v>
      </c>
      <c r="E356" s="16"/>
      <c r="F356" s="16">
        <v>280</v>
      </c>
      <c r="G356" s="16">
        <v>1111</v>
      </c>
      <c r="H356" s="16">
        <v>3480</v>
      </c>
      <c r="I356" s="17" t="s">
        <v>53</v>
      </c>
      <c r="J356" s="18">
        <v>474601058</v>
      </c>
      <c r="K356" s="19">
        <v>479781687</v>
      </c>
      <c r="L356" s="19">
        <v>0</v>
      </c>
      <c r="M356" s="19">
        <v>0</v>
      </c>
      <c r="N356" s="19">
        <v>-4052592</v>
      </c>
      <c r="O356" s="19">
        <v>0</v>
      </c>
      <c r="P356" s="19">
        <v>0</v>
      </c>
      <c r="Q356" s="19">
        <v>475729095</v>
      </c>
      <c r="R356" s="19">
        <v>0</v>
      </c>
      <c r="S356" s="19">
        <v>0</v>
      </c>
      <c r="T356" s="19">
        <v>0</v>
      </c>
      <c r="U356" s="19">
        <v>1713621.29</v>
      </c>
      <c r="V356" s="19">
        <v>1713621.29</v>
      </c>
      <c r="W356" s="19">
        <v>474015473.70999998</v>
      </c>
      <c r="X356" s="19">
        <v>478068065.70999998</v>
      </c>
      <c r="Y356" s="19">
        <v>0</v>
      </c>
      <c r="Z356" s="19">
        <v>474015473.70999998</v>
      </c>
      <c r="AA356" s="20">
        <f t="shared" si="64"/>
        <v>3.6020947804338097E-3</v>
      </c>
      <c r="AB356" s="20">
        <f t="shared" si="65"/>
        <v>0</v>
      </c>
      <c r="AC356" s="21">
        <f t="shared" si="66"/>
        <v>3.6020947804338097E-3</v>
      </c>
    </row>
    <row r="357" spans="1:29" hidden="1" outlineLevel="4" x14ac:dyDescent="0.25">
      <c r="A357" s="15" t="s">
        <v>327</v>
      </c>
      <c r="B357" s="16" t="s">
        <v>37</v>
      </c>
      <c r="C357" s="16" t="s">
        <v>38</v>
      </c>
      <c r="D357" s="16" t="s">
        <v>54</v>
      </c>
      <c r="E357" s="16"/>
      <c r="F357" s="16" t="s">
        <v>40</v>
      </c>
      <c r="G357" s="16">
        <v>1111</v>
      </c>
      <c r="H357" s="16">
        <v>3480</v>
      </c>
      <c r="I357" s="17" t="s">
        <v>55</v>
      </c>
      <c r="J357" s="18">
        <v>467787075</v>
      </c>
      <c r="K357" s="19">
        <v>467508852</v>
      </c>
      <c r="L357" s="19">
        <v>0</v>
      </c>
      <c r="M357" s="19">
        <v>0</v>
      </c>
      <c r="N357" s="19">
        <v>0</v>
      </c>
      <c r="O357" s="19">
        <v>0</v>
      </c>
      <c r="P357" s="19">
        <v>-7661607</v>
      </c>
      <c r="Q357" s="19">
        <v>459847245</v>
      </c>
      <c r="R357" s="19">
        <v>0</v>
      </c>
      <c r="S357" s="19">
        <v>37856013.060000002</v>
      </c>
      <c r="T357" s="19">
        <v>0</v>
      </c>
      <c r="U357" s="19">
        <v>384911561.57999998</v>
      </c>
      <c r="V357" s="19">
        <v>384911561.57999998</v>
      </c>
      <c r="W357" s="19">
        <v>37079670.359999999</v>
      </c>
      <c r="X357" s="19">
        <v>44741277.359999999</v>
      </c>
      <c r="Y357" s="19">
        <v>0</v>
      </c>
      <c r="Z357" s="19">
        <v>37079670.360000014</v>
      </c>
      <c r="AA357" s="20">
        <f t="shared" si="64"/>
        <v>0.83704222601137901</v>
      </c>
      <c r="AB357" s="20">
        <f t="shared" si="65"/>
        <v>8.2323018070924847E-2</v>
      </c>
      <c r="AC357" s="21">
        <f t="shared" si="66"/>
        <v>0.91936524408230391</v>
      </c>
    </row>
    <row r="358" spans="1:29" hidden="1" outlineLevel="4" x14ac:dyDescent="0.25">
      <c r="A358" s="15" t="s">
        <v>327</v>
      </c>
      <c r="B358" s="16" t="s">
        <v>37</v>
      </c>
      <c r="C358" s="16" t="s">
        <v>38</v>
      </c>
      <c r="D358" s="16" t="s">
        <v>56</v>
      </c>
      <c r="E358" s="16"/>
      <c r="F358" s="16" t="s">
        <v>40</v>
      </c>
      <c r="G358" s="16">
        <v>1111</v>
      </c>
      <c r="H358" s="16">
        <v>3480</v>
      </c>
      <c r="I358" s="17" t="s">
        <v>57</v>
      </c>
      <c r="J358" s="18">
        <v>507678538</v>
      </c>
      <c r="K358" s="19">
        <v>508665159</v>
      </c>
      <c r="L358" s="19">
        <v>0</v>
      </c>
      <c r="M358" s="19">
        <v>0</v>
      </c>
      <c r="N358" s="19">
        <v>0</v>
      </c>
      <c r="O358" s="19">
        <v>0</v>
      </c>
      <c r="P358" s="19">
        <v>0</v>
      </c>
      <c r="Q358" s="19">
        <v>508665159</v>
      </c>
      <c r="R358" s="19">
        <v>0</v>
      </c>
      <c r="S358" s="19">
        <v>89253.65</v>
      </c>
      <c r="T358" s="19">
        <v>0</v>
      </c>
      <c r="U358" s="19">
        <v>389941100.56999999</v>
      </c>
      <c r="V358" s="19">
        <v>389941100.56999999</v>
      </c>
      <c r="W358" s="19">
        <v>118634804.78</v>
      </c>
      <c r="X358" s="19">
        <v>118634804.78</v>
      </c>
      <c r="Y358" s="19">
        <v>0</v>
      </c>
      <c r="Z358" s="19">
        <v>118634804.78000003</v>
      </c>
      <c r="AA358" s="20">
        <f t="shared" si="64"/>
        <v>0.76659683422508595</v>
      </c>
      <c r="AB358" s="20">
        <f t="shared" si="65"/>
        <v>1.7546641129395692E-4</v>
      </c>
      <c r="AC358" s="21">
        <f t="shared" si="66"/>
        <v>0.76677230063637991</v>
      </c>
    </row>
    <row r="359" spans="1:29" ht="30" hidden="1" outlineLevel="4" x14ac:dyDescent="0.25">
      <c r="A359" s="15" t="s">
        <v>327</v>
      </c>
      <c r="B359" s="16" t="s">
        <v>37</v>
      </c>
      <c r="C359" s="16" t="s">
        <v>38</v>
      </c>
      <c r="D359" s="16" t="s">
        <v>58</v>
      </c>
      <c r="E359" s="16" t="s">
        <v>59</v>
      </c>
      <c r="F359" s="16" t="s">
        <v>40</v>
      </c>
      <c r="G359" s="16">
        <v>1112</v>
      </c>
      <c r="H359" s="16">
        <v>3480</v>
      </c>
      <c r="I359" s="17" t="s">
        <v>328</v>
      </c>
      <c r="J359" s="18">
        <v>526412084</v>
      </c>
      <c r="K359" s="19">
        <v>528527538</v>
      </c>
      <c r="L359" s="19">
        <v>0</v>
      </c>
      <c r="M359" s="19">
        <v>0</v>
      </c>
      <c r="N359" s="19">
        <v>-4500177</v>
      </c>
      <c r="O359" s="19">
        <v>0</v>
      </c>
      <c r="P359" s="19">
        <v>-7886346</v>
      </c>
      <c r="Q359" s="19">
        <v>516141015</v>
      </c>
      <c r="R359" s="19">
        <v>0</v>
      </c>
      <c r="S359" s="19">
        <v>125849785</v>
      </c>
      <c r="T359" s="19">
        <v>0</v>
      </c>
      <c r="U359" s="19">
        <v>390291230</v>
      </c>
      <c r="V359" s="19">
        <v>390291230</v>
      </c>
      <c r="W359" s="19">
        <v>0</v>
      </c>
      <c r="X359" s="19">
        <v>12386523</v>
      </c>
      <c r="Y359" s="19">
        <v>0</v>
      </c>
      <c r="Z359" s="19">
        <v>0</v>
      </c>
      <c r="AA359" s="20">
        <f t="shared" si="64"/>
        <v>0.75617170241741005</v>
      </c>
      <c r="AB359" s="20">
        <f t="shared" si="65"/>
        <v>0.24382829758258989</v>
      </c>
      <c r="AC359" s="21">
        <f t="shared" si="66"/>
        <v>1</v>
      </c>
    </row>
    <row r="360" spans="1:29" ht="60" hidden="1" outlineLevel="4" x14ac:dyDescent="0.25">
      <c r="A360" s="15" t="s">
        <v>327</v>
      </c>
      <c r="B360" s="16" t="s">
        <v>37</v>
      </c>
      <c r="C360" s="16" t="s">
        <v>38</v>
      </c>
      <c r="D360" s="16" t="s">
        <v>61</v>
      </c>
      <c r="E360" s="16" t="s">
        <v>59</v>
      </c>
      <c r="F360" s="16" t="s">
        <v>40</v>
      </c>
      <c r="G360" s="16">
        <v>1112</v>
      </c>
      <c r="H360" s="16">
        <v>3480</v>
      </c>
      <c r="I360" s="17" t="s">
        <v>62</v>
      </c>
      <c r="J360" s="18">
        <v>28454707</v>
      </c>
      <c r="K360" s="19">
        <v>28569056</v>
      </c>
      <c r="L360" s="19">
        <v>0</v>
      </c>
      <c r="M360" s="19">
        <v>0</v>
      </c>
      <c r="N360" s="19">
        <v>-243253</v>
      </c>
      <c r="O360" s="19">
        <v>0</v>
      </c>
      <c r="P360" s="19">
        <v>0</v>
      </c>
      <c r="Q360" s="19">
        <v>28325803</v>
      </c>
      <c r="R360" s="19">
        <v>0</v>
      </c>
      <c r="S360" s="19">
        <v>7228902</v>
      </c>
      <c r="T360" s="19">
        <v>0</v>
      </c>
      <c r="U360" s="19">
        <v>21096901</v>
      </c>
      <c r="V360" s="19">
        <v>21096901</v>
      </c>
      <c r="W360" s="19">
        <v>0</v>
      </c>
      <c r="X360" s="19">
        <v>243253</v>
      </c>
      <c r="Y360" s="19">
        <v>0</v>
      </c>
      <c r="Z360" s="19">
        <v>0</v>
      </c>
      <c r="AA360" s="20">
        <f t="shared" si="64"/>
        <v>0.74479445472384309</v>
      </c>
      <c r="AB360" s="20">
        <f t="shared" si="65"/>
        <v>0.25520554527615685</v>
      </c>
      <c r="AC360" s="21">
        <f t="shared" si="66"/>
        <v>1</v>
      </c>
    </row>
    <row r="361" spans="1:29" ht="120" hidden="1" outlineLevel="4" x14ac:dyDescent="0.25">
      <c r="A361" s="15" t="s">
        <v>327</v>
      </c>
      <c r="B361" s="16" t="s">
        <v>37</v>
      </c>
      <c r="C361" s="16" t="s">
        <v>38</v>
      </c>
      <c r="D361" s="16" t="s">
        <v>63</v>
      </c>
      <c r="E361" s="16" t="s">
        <v>59</v>
      </c>
      <c r="F361" s="16" t="s">
        <v>40</v>
      </c>
      <c r="G361" s="16">
        <v>1112</v>
      </c>
      <c r="H361" s="16">
        <v>3480</v>
      </c>
      <c r="I361" s="17" t="s">
        <v>64</v>
      </c>
      <c r="J361" s="18">
        <v>97443015</v>
      </c>
      <c r="K361" s="19">
        <v>99943015</v>
      </c>
      <c r="L361" s="19">
        <v>0</v>
      </c>
      <c r="M361" s="19">
        <v>0</v>
      </c>
      <c r="N361" s="19">
        <v>-829297</v>
      </c>
      <c r="O361" s="19">
        <v>0</v>
      </c>
      <c r="P361" s="19">
        <v>0</v>
      </c>
      <c r="Q361" s="19">
        <v>99113718</v>
      </c>
      <c r="R361" s="19">
        <v>0</v>
      </c>
      <c r="S361" s="19">
        <v>21835216</v>
      </c>
      <c r="T361" s="19">
        <v>0</v>
      </c>
      <c r="U361" s="19">
        <v>77278502</v>
      </c>
      <c r="V361" s="19">
        <v>77278502</v>
      </c>
      <c r="W361" s="19">
        <v>0</v>
      </c>
      <c r="X361" s="19">
        <v>829297</v>
      </c>
      <c r="Y361" s="19">
        <v>0</v>
      </c>
      <c r="Z361" s="19">
        <v>0</v>
      </c>
      <c r="AA361" s="20">
        <f t="shared" si="64"/>
        <v>0.7796953192695284</v>
      </c>
      <c r="AB361" s="20">
        <f t="shared" si="65"/>
        <v>0.22030468073047163</v>
      </c>
      <c r="AC361" s="21">
        <f t="shared" si="66"/>
        <v>1</v>
      </c>
    </row>
    <row r="362" spans="1:29" ht="90" hidden="1" outlineLevel="4" x14ac:dyDescent="0.25">
      <c r="A362" s="15" t="s">
        <v>327</v>
      </c>
      <c r="B362" s="16" t="s">
        <v>37</v>
      </c>
      <c r="C362" s="16" t="s">
        <v>38</v>
      </c>
      <c r="D362" s="16" t="s">
        <v>65</v>
      </c>
      <c r="E362" s="16" t="s">
        <v>59</v>
      </c>
      <c r="F362" s="16" t="s">
        <v>40</v>
      </c>
      <c r="G362" s="16">
        <v>1112</v>
      </c>
      <c r="H362" s="16">
        <v>3480</v>
      </c>
      <c r="I362" s="17" t="s">
        <v>66</v>
      </c>
      <c r="J362" s="18">
        <v>85364122</v>
      </c>
      <c r="K362" s="19">
        <v>160550215</v>
      </c>
      <c r="L362" s="19">
        <v>0</v>
      </c>
      <c r="M362" s="19">
        <v>0</v>
      </c>
      <c r="N362" s="19">
        <v>-1459517</v>
      </c>
      <c r="O362" s="19">
        <v>0</v>
      </c>
      <c r="P362" s="19">
        <v>0</v>
      </c>
      <c r="Q362" s="19">
        <v>159090698</v>
      </c>
      <c r="R362" s="19">
        <v>0</v>
      </c>
      <c r="S362" s="19">
        <v>32541503</v>
      </c>
      <c r="T362" s="19">
        <v>0</v>
      </c>
      <c r="U362" s="19">
        <v>126549195</v>
      </c>
      <c r="V362" s="19">
        <v>126549195</v>
      </c>
      <c r="W362" s="19">
        <v>0</v>
      </c>
      <c r="X362" s="19">
        <v>1459517</v>
      </c>
      <c r="Y362" s="19">
        <v>0</v>
      </c>
      <c r="Z362" s="19">
        <v>0</v>
      </c>
      <c r="AA362" s="20">
        <f t="shared" si="64"/>
        <v>0.79545313830982123</v>
      </c>
      <c r="AB362" s="20">
        <f t="shared" si="65"/>
        <v>0.20454686169017877</v>
      </c>
      <c r="AC362" s="21">
        <f t="shared" si="66"/>
        <v>1</v>
      </c>
    </row>
    <row r="363" spans="1:29" ht="90" hidden="1" outlineLevel="4" x14ac:dyDescent="0.25">
      <c r="A363" s="15" t="s">
        <v>327</v>
      </c>
      <c r="B363" s="16" t="s">
        <v>37</v>
      </c>
      <c r="C363" s="16" t="s">
        <v>38</v>
      </c>
      <c r="D363" s="16" t="s">
        <v>67</v>
      </c>
      <c r="E363" s="16" t="s">
        <v>59</v>
      </c>
      <c r="F363" s="16" t="s">
        <v>40</v>
      </c>
      <c r="G363" s="16">
        <v>1112</v>
      </c>
      <c r="H363" s="16">
        <v>3480</v>
      </c>
      <c r="I363" s="17" t="s">
        <v>68</v>
      </c>
      <c r="J363" s="18">
        <v>170728243</v>
      </c>
      <c r="K363" s="19">
        <v>96571290</v>
      </c>
      <c r="L363" s="19">
        <v>0</v>
      </c>
      <c r="M363" s="19">
        <v>0</v>
      </c>
      <c r="N363" s="19">
        <v>-729758</v>
      </c>
      <c r="O363" s="19">
        <v>0</v>
      </c>
      <c r="P363" s="19">
        <v>0</v>
      </c>
      <c r="Q363" s="19">
        <v>95841532</v>
      </c>
      <c r="R363" s="19">
        <v>0</v>
      </c>
      <c r="S363" s="19">
        <v>32519393</v>
      </c>
      <c r="T363" s="19">
        <v>0</v>
      </c>
      <c r="U363" s="19">
        <v>63322139</v>
      </c>
      <c r="V363" s="19">
        <v>63322139</v>
      </c>
      <c r="W363" s="19">
        <v>0</v>
      </c>
      <c r="X363" s="19">
        <v>729758</v>
      </c>
      <c r="Y363" s="19">
        <v>0</v>
      </c>
      <c r="Z363" s="19">
        <v>0</v>
      </c>
      <c r="AA363" s="20">
        <f t="shared" si="64"/>
        <v>0.6606962313582383</v>
      </c>
      <c r="AB363" s="20">
        <f t="shared" si="65"/>
        <v>0.3393037686417617</v>
      </c>
      <c r="AC363" s="21">
        <f t="shared" si="66"/>
        <v>1</v>
      </c>
    </row>
    <row r="364" spans="1:29" ht="60" hidden="1" outlineLevel="4" x14ac:dyDescent="0.25">
      <c r="A364" s="15" t="s">
        <v>327</v>
      </c>
      <c r="B364" s="16" t="s">
        <v>37</v>
      </c>
      <c r="C364" s="16" t="s">
        <v>38</v>
      </c>
      <c r="D364" s="16" t="s">
        <v>69</v>
      </c>
      <c r="E364" s="16" t="s">
        <v>59</v>
      </c>
      <c r="F364" s="16" t="s">
        <v>40</v>
      </c>
      <c r="G364" s="16">
        <v>1112</v>
      </c>
      <c r="H364" s="16">
        <v>3480</v>
      </c>
      <c r="I364" s="17" t="s">
        <v>70</v>
      </c>
      <c r="J364" s="18">
        <v>258854671</v>
      </c>
      <c r="K364" s="19">
        <v>260055334</v>
      </c>
      <c r="L364" s="19">
        <v>0</v>
      </c>
      <c r="M364" s="19">
        <v>0</v>
      </c>
      <c r="N364" s="19">
        <v>-2217687</v>
      </c>
      <c r="O364" s="19">
        <v>0</v>
      </c>
      <c r="P364" s="19">
        <v>-7399197</v>
      </c>
      <c r="Q364" s="19">
        <v>250438450</v>
      </c>
      <c r="R364" s="19">
        <v>0</v>
      </c>
      <c r="S364" s="19">
        <v>78602961.349999994</v>
      </c>
      <c r="T364" s="19">
        <v>0</v>
      </c>
      <c r="U364" s="19">
        <v>171835488.65000001</v>
      </c>
      <c r="V364" s="19">
        <v>171835488.65000001</v>
      </c>
      <c r="W364" s="19">
        <v>0</v>
      </c>
      <c r="X364" s="19">
        <v>9616884</v>
      </c>
      <c r="Y364" s="19">
        <v>0</v>
      </c>
      <c r="Z364" s="19">
        <v>0</v>
      </c>
      <c r="AA364" s="20">
        <f t="shared" si="64"/>
        <v>0.68613860471505073</v>
      </c>
      <c r="AB364" s="20">
        <f t="shared" si="65"/>
        <v>0.31386139528494922</v>
      </c>
      <c r="AC364" s="21">
        <f t="shared" si="66"/>
        <v>1</v>
      </c>
    </row>
    <row r="365" spans="1:29" hidden="1" outlineLevel="3" x14ac:dyDescent="0.25">
      <c r="A365" s="22"/>
      <c r="B365" s="23"/>
      <c r="C365" s="23" t="s">
        <v>71</v>
      </c>
      <c r="D365" s="23"/>
      <c r="E365" s="23"/>
      <c r="F365" s="23"/>
      <c r="G365" s="23"/>
      <c r="H365" s="23"/>
      <c r="I365" s="24"/>
      <c r="J365" s="25">
        <f t="shared" ref="J365:Z365" si="71">SUBTOTAL(9,J351:J364)</f>
        <v>7280847022</v>
      </c>
      <c r="K365" s="26">
        <f t="shared" si="71"/>
        <v>7314893423</v>
      </c>
      <c r="L365" s="26">
        <f t="shared" si="71"/>
        <v>0</v>
      </c>
      <c r="M365" s="26">
        <f t="shared" si="71"/>
        <v>-33074865</v>
      </c>
      <c r="N365" s="26">
        <f t="shared" si="71"/>
        <v>-62682843</v>
      </c>
      <c r="O365" s="26">
        <f t="shared" si="71"/>
        <v>0</v>
      </c>
      <c r="P365" s="26">
        <f t="shared" si="71"/>
        <v>-82866503</v>
      </c>
      <c r="Q365" s="26">
        <f t="shared" si="71"/>
        <v>7136269212</v>
      </c>
      <c r="R365" s="26">
        <f t="shared" si="71"/>
        <v>0</v>
      </c>
      <c r="S365" s="26">
        <f t="shared" si="71"/>
        <v>340009685.37</v>
      </c>
      <c r="T365" s="26">
        <f t="shared" si="71"/>
        <v>0</v>
      </c>
      <c r="U365" s="26">
        <f t="shared" si="71"/>
        <v>5105960790.2799997</v>
      </c>
      <c r="V365" s="26">
        <f t="shared" si="71"/>
        <v>5105960790.2799997</v>
      </c>
      <c r="W365" s="26">
        <f t="shared" si="71"/>
        <v>1690298736.3499999</v>
      </c>
      <c r="X365" s="26">
        <f t="shared" si="71"/>
        <v>1868922947.3499999</v>
      </c>
      <c r="Y365" s="26">
        <f t="shared" si="71"/>
        <v>0</v>
      </c>
      <c r="Z365" s="26">
        <f t="shared" si="71"/>
        <v>1690298736.3500001</v>
      </c>
      <c r="AA365" s="27">
        <f t="shared" si="64"/>
        <v>0.71549441852530826</v>
      </c>
      <c r="AB365" s="27">
        <f t="shared" si="65"/>
        <v>4.7645299703415953E-2</v>
      </c>
      <c r="AC365" s="28">
        <f t="shared" si="66"/>
        <v>0.76313971822872417</v>
      </c>
    </row>
    <row r="366" spans="1:29" hidden="1" outlineLevel="4" x14ac:dyDescent="0.25">
      <c r="A366" s="15" t="s">
        <v>327</v>
      </c>
      <c r="B366" s="16" t="s">
        <v>37</v>
      </c>
      <c r="C366" s="16" t="s">
        <v>72</v>
      </c>
      <c r="D366" s="16" t="s">
        <v>73</v>
      </c>
      <c r="E366" s="16"/>
      <c r="F366" s="16" t="s">
        <v>40</v>
      </c>
      <c r="G366" s="16">
        <v>1120</v>
      </c>
      <c r="H366" s="16">
        <v>3480</v>
      </c>
      <c r="I366" s="17" t="s">
        <v>74</v>
      </c>
      <c r="J366" s="18">
        <v>3173703564</v>
      </c>
      <c r="K366" s="19">
        <v>2698750492</v>
      </c>
      <c r="L366" s="19">
        <v>0</v>
      </c>
      <c r="M366" s="19">
        <v>0</v>
      </c>
      <c r="N366" s="19">
        <v>0</v>
      </c>
      <c r="O366" s="19">
        <v>0</v>
      </c>
      <c r="P366" s="19">
        <v>-808686701.60000002</v>
      </c>
      <c r="Q366" s="19">
        <v>1890063790.4000001</v>
      </c>
      <c r="R366" s="19">
        <v>0</v>
      </c>
      <c r="S366" s="19">
        <v>217290498.78999999</v>
      </c>
      <c r="T366" s="19">
        <v>142599929.68000001</v>
      </c>
      <c r="U366" s="19">
        <v>953846483.21000004</v>
      </c>
      <c r="V366" s="19">
        <v>953846483.21000004</v>
      </c>
      <c r="W366" s="19">
        <v>202688372.72</v>
      </c>
      <c r="X366" s="19">
        <v>1385013580.3199999</v>
      </c>
      <c r="Y366" s="19">
        <v>0</v>
      </c>
      <c r="Z366" s="19">
        <v>576326878.72000003</v>
      </c>
      <c r="AA366" s="20">
        <f t="shared" si="64"/>
        <v>0.50466364577469347</v>
      </c>
      <c r="AB366" s="20">
        <f t="shared" si="65"/>
        <v>0.19041178943163356</v>
      </c>
      <c r="AC366" s="21">
        <f t="shared" si="66"/>
        <v>0.69507543520632709</v>
      </c>
    </row>
    <row r="367" spans="1:29" hidden="1" outlineLevel="4" x14ac:dyDescent="0.25">
      <c r="A367" s="15" t="s">
        <v>327</v>
      </c>
      <c r="B367" s="16" t="s">
        <v>37</v>
      </c>
      <c r="C367" s="16" t="s">
        <v>72</v>
      </c>
      <c r="D367" s="16" t="s">
        <v>194</v>
      </c>
      <c r="E367" s="16"/>
      <c r="F367" s="16" t="s">
        <v>40</v>
      </c>
      <c r="G367" s="16">
        <v>1120</v>
      </c>
      <c r="H367" s="16">
        <v>3480</v>
      </c>
      <c r="I367" s="17" t="s">
        <v>195</v>
      </c>
      <c r="J367" s="18">
        <v>4323385701</v>
      </c>
      <c r="K367" s="19">
        <v>5924531991</v>
      </c>
      <c r="L367" s="19">
        <v>0</v>
      </c>
      <c r="M367" s="19">
        <v>0</v>
      </c>
      <c r="N367" s="19">
        <v>0</v>
      </c>
      <c r="O367" s="19">
        <v>0</v>
      </c>
      <c r="P367" s="19">
        <v>0</v>
      </c>
      <c r="Q367" s="19">
        <v>5924531991</v>
      </c>
      <c r="R367" s="19">
        <v>0</v>
      </c>
      <c r="S367" s="19">
        <v>2407340150.48</v>
      </c>
      <c r="T367" s="19">
        <v>0</v>
      </c>
      <c r="U367" s="19">
        <v>2999341169.5900002</v>
      </c>
      <c r="V367" s="19">
        <v>2999341169.5900002</v>
      </c>
      <c r="W367" s="19">
        <v>177156078.25999999</v>
      </c>
      <c r="X367" s="19">
        <v>517850670.93000001</v>
      </c>
      <c r="Y367" s="19">
        <v>0</v>
      </c>
      <c r="Z367" s="19">
        <v>517850670.92999983</v>
      </c>
      <c r="AA367" s="20">
        <f t="shared" si="64"/>
        <v>0.50625790765351952</v>
      </c>
      <c r="AB367" s="20">
        <f t="shared" si="65"/>
        <v>0.40633423098010241</v>
      </c>
      <c r="AC367" s="21">
        <f t="shared" si="66"/>
        <v>0.91259213863362199</v>
      </c>
    </row>
    <row r="368" spans="1:29" hidden="1" outlineLevel="4" x14ac:dyDescent="0.25">
      <c r="A368" s="15" t="s">
        <v>327</v>
      </c>
      <c r="B368" s="16" t="s">
        <v>37</v>
      </c>
      <c r="C368" s="16" t="s">
        <v>72</v>
      </c>
      <c r="D368" s="16" t="s">
        <v>75</v>
      </c>
      <c r="E368" s="16"/>
      <c r="F368" s="16" t="s">
        <v>40</v>
      </c>
      <c r="G368" s="16">
        <v>1120</v>
      </c>
      <c r="H368" s="16">
        <v>3480</v>
      </c>
      <c r="I368" s="17" t="s">
        <v>76</v>
      </c>
      <c r="J368" s="18">
        <v>21000000</v>
      </c>
      <c r="K368" s="19">
        <v>21145839.800000001</v>
      </c>
      <c r="L368" s="19">
        <v>0</v>
      </c>
      <c r="M368" s="19">
        <v>0</v>
      </c>
      <c r="N368" s="19">
        <v>0</v>
      </c>
      <c r="O368" s="19">
        <v>0</v>
      </c>
      <c r="P368" s="19">
        <v>0</v>
      </c>
      <c r="Q368" s="19">
        <v>21145839.800000001</v>
      </c>
      <c r="R368" s="19">
        <v>0</v>
      </c>
      <c r="S368" s="19">
        <v>13266696.67</v>
      </c>
      <c r="T368" s="19">
        <v>0</v>
      </c>
      <c r="U368" s="19">
        <v>7879143.1299999999</v>
      </c>
      <c r="V368" s="19">
        <v>4740274.7300000004</v>
      </c>
      <c r="W368" s="19">
        <v>0</v>
      </c>
      <c r="X368" s="19">
        <v>0</v>
      </c>
      <c r="Y368" s="19">
        <v>0</v>
      </c>
      <c r="Z368" s="19">
        <v>9.3132257461547852E-10</v>
      </c>
      <c r="AA368" s="20">
        <f t="shared" si="64"/>
        <v>0.37260961042559299</v>
      </c>
      <c r="AB368" s="20">
        <f t="shared" si="65"/>
        <v>0.62739038957440696</v>
      </c>
      <c r="AC368" s="21">
        <f t="shared" si="66"/>
        <v>1</v>
      </c>
    </row>
    <row r="369" spans="1:29" hidden="1" outlineLevel="4" x14ac:dyDescent="0.25">
      <c r="A369" s="15" t="s">
        <v>327</v>
      </c>
      <c r="B369" s="16" t="s">
        <v>37</v>
      </c>
      <c r="C369" s="16" t="s">
        <v>72</v>
      </c>
      <c r="D369" s="16" t="s">
        <v>79</v>
      </c>
      <c r="E369" s="16"/>
      <c r="F369" s="16" t="s">
        <v>40</v>
      </c>
      <c r="G369" s="16">
        <v>1120</v>
      </c>
      <c r="H369" s="16">
        <v>3480</v>
      </c>
      <c r="I369" s="17" t="s">
        <v>80</v>
      </c>
      <c r="J369" s="18">
        <v>5916912</v>
      </c>
      <c r="K369" s="19">
        <v>0</v>
      </c>
      <c r="L369" s="19">
        <v>0</v>
      </c>
      <c r="M369" s="19">
        <v>0</v>
      </c>
      <c r="N369" s="19">
        <v>0</v>
      </c>
      <c r="O369" s="19">
        <v>0</v>
      </c>
      <c r="P369" s="19">
        <v>0</v>
      </c>
      <c r="Q369" s="19">
        <v>0</v>
      </c>
      <c r="R369" s="19">
        <v>0</v>
      </c>
      <c r="S369" s="19">
        <v>0</v>
      </c>
      <c r="T369" s="19">
        <v>0</v>
      </c>
      <c r="U369" s="19">
        <v>0</v>
      </c>
      <c r="V369" s="19">
        <v>0</v>
      </c>
      <c r="W369" s="19">
        <v>0</v>
      </c>
      <c r="X369" s="19">
        <v>0</v>
      </c>
      <c r="Y369" s="19">
        <v>0</v>
      </c>
      <c r="Z369" s="19">
        <v>0</v>
      </c>
      <c r="AA369" s="20">
        <v>0</v>
      </c>
      <c r="AB369" s="20">
        <v>0</v>
      </c>
      <c r="AC369" s="21">
        <v>0</v>
      </c>
    </row>
    <row r="370" spans="1:29" ht="30" hidden="1" outlineLevel="4" x14ac:dyDescent="0.25">
      <c r="A370" s="15" t="s">
        <v>327</v>
      </c>
      <c r="B370" s="16" t="s">
        <v>37</v>
      </c>
      <c r="C370" s="16" t="s">
        <v>72</v>
      </c>
      <c r="D370" s="16" t="s">
        <v>81</v>
      </c>
      <c r="E370" s="16"/>
      <c r="F370" s="16" t="s">
        <v>40</v>
      </c>
      <c r="G370" s="16">
        <v>1120</v>
      </c>
      <c r="H370" s="16">
        <v>3480</v>
      </c>
      <c r="I370" s="17" t="s">
        <v>82</v>
      </c>
      <c r="J370" s="18">
        <v>288000000</v>
      </c>
      <c r="K370" s="19">
        <v>6000000</v>
      </c>
      <c r="L370" s="19">
        <v>0</v>
      </c>
      <c r="M370" s="19">
        <v>0</v>
      </c>
      <c r="N370" s="19">
        <v>0</v>
      </c>
      <c r="O370" s="19">
        <v>0</v>
      </c>
      <c r="P370" s="19">
        <v>0</v>
      </c>
      <c r="Q370" s="19">
        <v>6000000</v>
      </c>
      <c r="R370" s="19">
        <v>0</v>
      </c>
      <c r="S370" s="19">
        <v>0</v>
      </c>
      <c r="T370" s="19">
        <v>0</v>
      </c>
      <c r="U370" s="19">
        <v>0</v>
      </c>
      <c r="V370" s="19">
        <v>0</v>
      </c>
      <c r="W370" s="19">
        <v>6000000</v>
      </c>
      <c r="X370" s="19">
        <v>6000000</v>
      </c>
      <c r="Y370" s="19">
        <v>0</v>
      </c>
      <c r="Z370" s="19">
        <v>6000000</v>
      </c>
      <c r="AA370" s="20">
        <f>U370/Q370</f>
        <v>0</v>
      </c>
      <c r="AB370" s="20">
        <f>(R370+S370+T370)/Q370</f>
        <v>0</v>
      </c>
      <c r="AC370" s="21">
        <f>AA370+AB370</f>
        <v>0</v>
      </c>
    </row>
    <row r="371" spans="1:29" ht="150" hidden="1" outlineLevel="4" x14ac:dyDescent="0.25">
      <c r="A371" s="15" t="s">
        <v>327</v>
      </c>
      <c r="B371" s="16" t="s">
        <v>37</v>
      </c>
      <c r="C371" s="16" t="s">
        <v>72</v>
      </c>
      <c r="D371" s="16" t="s">
        <v>85</v>
      </c>
      <c r="E371" s="16"/>
      <c r="F371" s="16" t="s">
        <v>40</v>
      </c>
      <c r="G371" s="16">
        <v>1120</v>
      </c>
      <c r="H371" s="16">
        <v>3480</v>
      </c>
      <c r="I371" s="17" t="s">
        <v>329</v>
      </c>
      <c r="J371" s="18">
        <v>905363000</v>
      </c>
      <c r="K371" s="19">
        <v>14363000</v>
      </c>
      <c r="L371" s="19">
        <v>0</v>
      </c>
      <c r="M371" s="19">
        <v>0</v>
      </c>
      <c r="N371" s="19">
        <v>0</v>
      </c>
      <c r="O371" s="19">
        <v>0</v>
      </c>
      <c r="P371" s="19">
        <v>0</v>
      </c>
      <c r="Q371" s="19">
        <v>14363000</v>
      </c>
      <c r="R371" s="19">
        <v>0</v>
      </c>
      <c r="S371" s="19">
        <v>4476579.75</v>
      </c>
      <c r="T371" s="19">
        <v>0</v>
      </c>
      <c r="U371" s="19">
        <v>3946021.91</v>
      </c>
      <c r="V371" s="19">
        <v>3946021.91</v>
      </c>
      <c r="W371" s="19">
        <v>5940398.3399999999</v>
      </c>
      <c r="X371" s="19">
        <v>5940398.3399999999</v>
      </c>
      <c r="Y371" s="19">
        <v>0</v>
      </c>
      <c r="Z371" s="19">
        <v>5940398.3399999999</v>
      </c>
      <c r="AA371" s="20">
        <f>U371/Q371</f>
        <v>0.2747352161804637</v>
      </c>
      <c r="AB371" s="20">
        <f>(R371+S371+T371)/Q371</f>
        <v>0.31167442386688016</v>
      </c>
      <c r="AC371" s="21">
        <f>AA371+AB371</f>
        <v>0.58640964004734386</v>
      </c>
    </row>
    <row r="372" spans="1:29" hidden="1" outlineLevel="4" x14ac:dyDescent="0.25">
      <c r="A372" s="15" t="s">
        <v>327</v>
      </c>
      <c r="B372" s="16" t="s">
        <v>37</v>
      </c>
      <c r="C372" s="16" t="s">
        <v>72</v>
      </c>
      <c r="D372" s="16" t="s">
        <v>91</v>
      </c>
      <c r="E372" s="16"/>
      <c r="F372" s="16" t="s">
        <v>40</v>
      </c>
      <c r="G372" s="16">
        <v>1120</v>
      </c>
      <c r="H372" s="16">
        <v>3480</v>
      </c>
      <c r="I372" s="17" t="s">
        <v>92</v>
      </c>
      <c r="J372" s="18">
        <v>27901185</v>
      </c>
      <c r="K372" s="19">
        <v>27755345.199999999</v>
      </c>
      <c r="L372" s="19">
        <v>0</v>
      </c>
      <c r="M372" s="19">
        <v>0</v>
      </c>
      <c r="N372" s="19">
        <v>0</v>
      </c>
      <c r="O372" s="19">
        <v>0</v>
      </c>
      <c r="P372" s="19">
        <v>-21050888</v>
      </c>
      <c r="Q372" s="19">
        <v>6704457.1999999993</v>
      </c>
      <c r="R372" s="19">
        <v>0</v>
      </c>
      <c r="S372" s="19">
        <v>5889257.2000000002</v>
      </c>
      <c r="T372" s="19">
        <v>0</v>
      </c>
      <c r="U372" s="19">
        <v>649900</v>
      </c>
      <c r="V372" s="19">
        <v>649900</v>
      </c>
      <c r="W372" s="19">
        <v>165300</v>
      </c>
      <c r="X372" s="19">
        <v>21216188</v>
      </c>
      <c r="Y372" s="19">
        <v>0</v>
      </c>
      <c r="Z372" s="19">
        <v>165299.99999999907</v>
      </c>
      <c r="AA372" s="20">
        <f>U372/Q372</f>
        <v>9.6935513288085431E-2</v>
      </c>
      <c r="AB372" s="20">
        <f>(R372+S372+T372)/Q372</f>
        <v>0.87840924691114453</v>
      </c>
      <c r="AC372" s="21">
        <f>AA372+AB372</f>
        <v>0.97534476019923</v>
      </c>
    </row>
    <row r="373" spans="1:29" ht="75" hidden="1" outlineLevel="4" x14ac:dyDescent="0.25">
      <c r="A373" s="15" t="s">
        <v>327</v>
      </c>
      <c r="B373" s="16" t="s">
        <v>37</v>
      </c>
      <c r="C373" s="16" t="s">
        <v>72</v>
      </c>
      <c r="D373" s="16" t="s">
        <v>271</v>
      </c>
      <c r="E373" s="16"/>
      <c r="F373" s="16" t="s">
        <v>40</v>
      </c>
      <c r="G373" s="16">
        <v>1120</v>
      </c>
      <c r="H373" s="16">
        <v>3480</v>
      </c>
      <c r="I373" s="17" t="s">
        <v>330</v>
      </c>
      <c r="J373" s="18">
        <v>4461030</v>
      </c>
      <c r="K373" s="19">
        <v>0</v>
      </c>
      <c r="L373" s="19">
        <v>0</v>
      </c>
      <c r="M373" s="19">
        <v>0</v>
      </c>
      <c r="N373" s="19">
        <v>0</v>
      </c>
      <c r="O373" s="19">
        <v>0</v>
      </c>
      <c r="P373" s="19">
        <v>0</v>
      </c>
      <c r="Q373" s="19">
        <v>0</v>
      </c>
      <c r="R373" s="19">
        <v>0</v>
      </c>
      <c r="S373" s="19">
        <v>0</v>
      </c>
      <c r="T373" s="19">
        <v>0</v>
      </c>
      <c r="U373" s="19">
        <v>0</v>
      </c>
      <c r="V373" s="19">
        <v>0</v>
      </c>
      <c r="W373" s="19">
        <v>0</v>
      </c>
      <c r="X373" s="19">
        <v>0</v>
      </c>
      <c r="Y373" s="19">
        <v>0</v>
      </c>
      <c r="Z373" s="19">
        <v>0</v>
      </c>
      <c r="AA373" s="20">
        <v>0</v>
      </c>
      <c r="AB373" s="20">
        <v>0</v>
      </c>
      <c r="AC373" s="21">
        <v>0</v>
      </c>
    </row>
    <row r="374" spans="1:29" ht="30" hidden="1" outlineLevel="4" x14ac:dyDescent="0.25">
      <c r="A374" s="15" t="s">
        <v>327</v>
      </c>
      <c r="B374" s="16" t="s">
        <v>37</v>
      </c>
      <c r="C374" s="16" t="s">
        <v>72</v>
      </c>
      <c r="D374" s="16" t="s">
        <v>207</v>
      </c>
      <c r="E374" s="16"/>
      <c r="F374" s="16" t="s">
        <v>40</v>
      </c>
      <c r="G374" s="16">
        <v>1120</v>
      </c>
      <c r="H374" s="16">
        <v>3480</v>
      </c>
      <c r="I374" s="17" t="s">
        <v>208</v>
      </c>
      <c r="J374" s="18">
        <v>15754949</v>
      </c>
      <c r="K374" s="19">
        <v>16858349</v>
      </c>
      <c r="L374" s="19">
        <v>0</v>
      </c>
      <c r="M374" s="19">
        <v>0</v>
      </c>
      <c r="N374" s="19">
        <v>0</v>
      </c>
      <c r="O374" s="19">
        <v>0</v>
      </c>
      <c r="P374" s="19">
        <v>0</v>
      </c>
      <c r="Q374" s="19">
        <v>16858349</v>
      </c>
      <c r="R374" s="19">
        <v>0</v>
      </c>
      <c r="S374" s="19">
        <v>9474492.9700000007</v>
      </c>
      <c r="T374" s="19">
        <v>0</v>
      </c>
      <c r="U374" s="19">
        <v>3758370.03</v>
      </c>
      <c r="V374" s="19">
        <v>3758370.03</v>
      </c>
      <c r="W374" s="19">
        <v>1763162</v>
      </c>
      <c r="X374" s="19">
        <v>3625486</v>
      </c>
      <c r="Y374" s="19">
        <v>0</v>
      </c>
      <c r="Z374" s="19">
        <v>3625485.9999999995</v>
      </c>
      <c r="AA374" s="20">
        <f>U374/Q374</f>
        <v>0.22293820290468538</v>
      </c>
      <c r="AB374" s="20">
        <f>(R374+S374+T374)/Q374</f>
        <v>0.56200598113136702</v>
      </c>
      <c r="AC374" s="21">
        <f>AA374+AB374</f>
        <v>0.78494418403605237</v>
      </c>
    </row>
    <row r="375" spans="1:29" ht="30" hidden="1" outlineLevel="4" x14ac:dyDescent="0.25">
      <c r="A375" s="15" t="s">
        <v>327</v>
      </c>
      <c r="B375" s="16" t="s">
        <v>37</v>
      </c>
      <c r="C375" s="16" t="s">
        <v>72</v>
      </c>
      <c r="D375" s="16" t="s">
        <v>211</v>
      </c>
      <c r="E375" s="16"/>
      <c r="F375" s="16" t="s">
        <v>40</v>
      </c>
      <c r="G375" s="16">
        <v>1120</v>
      </c>
      <c r="H375" s="16">
        <v>3480</v>
      </c>
      <c r="I375" s="17" t="s">
        <v>212</v>
      </c>
      <c r="J375" s="18">
        <v>72611920</v>
      </c>
      <c r="K375" s="19">
        <v>52595145</v>
      </c>
      <c r="L375" s="19">
        <v>0</v>
      </c>
      <c r="M375" s="19">
        <v>0</v>
      </c>
      <c r="N375" s="19">
        <v>0</v>
      </c>
      <c r="O375" s="19">
        <v>0</v>
      </c>
      <c r="P375" s="19">
        <v>-40689182</v>
      </c>
      <c r="Q375" s="19">
        <v>11905963</v>
      </c>
      <c r="R375" s="19">
        <v>0</v>
      </c>
      <c r="S375" s="19">
        <v>0</v>
      </c>
      <c r="T375" s="19">
        <v>0</v>
      </c>
      <c r="U375" s="19">
        <v>7294483.8600000003</v>
      </c>
      <c r="V375" s="19">
        <v>7294483.8600000003</v>
      </c>
      <c r="W375" s="19">
        <v>4611479.1399999997</v>
      </c>
      <c r="X375" s="19">
        <v>45300661.140000001</v>
      </c>
      <c r="Y375" s="19">
        <v>0</v>
      </c>
      <c r="Z375" s="19">
        <v>4611479.1399999997</v>
      </c>
      <c r="AA375" s="20">
        <f>U375/Q375</f>
        <v>0.61267483025102631</v>
      </c>
      <c r="AB375" s="20">
        <f>(R375+S375+T375)/Q375</f>
        <v>0</v>
      </c>
      <c r="AC375" s="21">
        <f>AA375+AB375</f>
        <v>0.61267483025102631</v>
      </c>
    </row>
    <row r="376" spans="1:29" ht="30" hidden="1" outlineLevel="4" x14ac:dyDescent="0.25">
      <c r="A376" s="15" t="s">
        <v>327</v>
      </c>
      <c r="B376" s="16" t="s">
        <v>37</v>
      </c>
      <c r="C376" s="16" t="s">
        <v>72</v>
      </c>
      <c r="D376" s="16" t="s">
        <v>213</v>
      </c>
      <c r="E376" s="16"/>
      <c r="F376" s="16" t="s">
        <v>40</v>
      </c>
      <c r="G376" s="16">
        <v>1120</v>
      </c>
      <c r="H376" s="16">
        <v>3480</v>
      </c>
      <c r="I376" s="17" t="s">
        <v>214</v>
      </c>
      <c r="J376" s="18">
        <v>12656788</v>
      </c>
      <c r="K376" s="19">
        <v>19059398</v>
      </c>
      <c r="L376" s="19">
        <v>0</v>
      </c>
      <c r="M376" s="19">
        <v>0</v>
      </c>
      <c r="N376" s="19">
        <v>0</v>
      </c>
      <c r="O376" s="19">
        <v>0</v>
      </c>
      <c r="P376" s="19">
        <v>0</v>
      </c>
      <c r="Q376" s="19">
        <v>19059398</v>
      </c>
      <c r="R376" s="19">
        <v>0</v>
      </c>
      <c r="S376" s="19">
        <v>5967002.7400000002</v>
      </c>
      <c r="T376" s="19">
        <v>0</v>
      </c>
      <c r="U376" s="19">
        <v>8717611</v>
      </c>
      <c r="V376" s="19">
        <v>8717611</v>
      </c>
      <c r="W376" s="19">
        <v>1913021.42</v>
      </c>
      <c r="X376" s="19">
        <v>4374784.26</v>
      </c>
      <c r="Y376" s="19">
        <v>0</v>
      </c>
      <c r="Z376" s="19">
        <v>4374784.26</v>
      </c>
      <c r="AA376" s="20">
        <f>U376/Q376</f>
        <v>0.45739172874190465</v>
      </c>
      <c r="AB376" s="20">
        <f>(R376+S376+T376)/Q376</f>
        <v>0.31307404042876907</v>
      </c>
      <c r="AC376" s="21">
        <f>AA376+AB376</f>
        <v>0.77046576917067378</v>
      </c>
    </row>
    <row r="377" spans="1:29" ht="45" hidden="1" outlineLevel="4" x14ac:dyDescent="0.25">
      <c r="A377" s="15" t="s">
        <v>327</v>
      </c>
      <c r="B377" s="16" t="s">
        <v>37</v>
      </c>
      <c r="C377" s="16" t="s">
        <v>72</v>
      </c>
      <c r="D377" s="16" t="s">
        <v>95</v>
      </c>
      <c r="E377" s="16"/>
      <c r="F377" s="16" t="s">
        <v>40</v>
      </c>
      <c r="G377" s="16">
        <v>1120</v>
      </c>
      <c r="H377" s="16">
        <v>3480</v>
      </c>
      <c r="I377" s="17" t="s">
        <v>96</v>
      </c>
      <c r="J377" s="18">
        <v>244807119</v>
      </c>
      <c r="K377" s="19">
        <v>314502608</v>
      </c>
      <c r="L377" s="19">
        <v>0</v>
      </c>
      <c r="M377" s="19">
        <v>0</v>
      </c>
      <c r="N377" s="19">
        <v>0</v>
      </c>
      <c r="O377" s="19">
        <v>0</v>
      </c>
      <c r="P377" s="19">
        <v>0</v>
      </c>
      <c r="Q377" s="19">
        <v>314502608</v>
      </c>
      <c r="R377" s="19">
        <v>61401.38</v>
      </c>
      <c r="S377" s="19">
        <v>27942577.600000001</v>
      </c>
      <c r="T377" s="19">
        <v>1915243.05</v>
      </c>
      <c r="U377" s="19">
        <v>183889078.31999999</v>
      </c>
      <c r="V377" s="19">
        <v>181341594.31999999</v>
      </c>
      <c r="W377" s="19">
        <v>39195954.960000001</v>
      </c>
      <c r="X377" s="19">
        <v>100694307.65000001</v>
      </c>
      <c r="Y377" s="19">
        <v>0</v>
      </c>
      <c r="Z377" s="19">
        <v>100694307.64999998</v>
      </c>
      <c r="AA377" s="20">
        <f>U377/Q377</f>
        <v>0.58469810310762194</v>
      </c>
      <c r="AB377" s="20">
        <f>(R377+S377+T377)/Q377</f>
        <v>9.5131872578939E-2</v>
      </c>
      <c r="AC377" s="21">
        <f>AA377+AB377</f>
        <v>0.67982997568656089</v>
      </c>
    </row>
    <row r="378" spans="1:29" hidden="1" outlineLevel="3" x14ac:dyDescent="0.25">
      <c r="A378" s="22"/>
      <c r="B378" s="23"/>
      <c r="C378" s="23" t="s">
        <v>97</v>
      </c>
      <c r="D378" s="23"/>
      <c r="E378" s="23"/>
      <c r="F378" s="23"/>
      <c r="G378" s="23"/>
      <c r="H378" s="23"/>
      <c r="I378" s="24"/>
      <c r="J378" s="25">
        <f t="shared" ref="J378:Z378" si="72">SUBTOTAL(9,J366:J377)</f>
        <v>9095562168</v>
      </c>
      <c r="K378" s="26">
        <f t="shared" si="72"/>
        <v>9095562168</v>
      </c>
      <c r="L378" s="26">
        <f t="shared" si="72"/>
        <v>0</v>
      </c>
      <c r="M378" s="26">
        <f t="shared" si="72"/>
        <v>0</v>
      </c>
      <c r="N378" s="26">
        <f t="shared" si="72"/>
        <v>0</v>
      </c>
      <c r="O378" s="26">
        <f t="shared" si="72"/>
        <v>0</v>
      </c>
      <c r="P378" s="26">
        <f t="shared" si="72"/>
        <v>-870426771.60000002</v>
      </c>
      <c r="Q378" s="26">
        <f t="shared" si="72"/>
        <v>8225135396.3999996</v>
      </c>
      <c r="R378" s="26">
        <f t="shared" si="72"/>
        <v>61401.38</v>
      </c>
      <c r="S378" s="26">
        <f t="shared" si="72"/>
        <v>2691647256.1999993</v>
      </c>
      <c r="T378" s="26">
        <f t="shared" si="72"/>
        <v>144515172.73000002</v>
      </c>
      <c r="U378" s="26">
        <f t="shared" si="72"/>
        <v>4169322261.0500007</v>
      </c>
      <c r="V378" s="26">
        <f t="shared" si="72"/>
        <v>4163635908.6500006</v>
      </c>
      <c r="W378" s="26">
        <f t="shared" si="72"/>
        <v>439433766.83999997</v>
      </c>
      <c r="X378" s="26">
        <f t="shared" si="72"/>
        <v>2090016076.6400001</v>
      </c>
      <c r="Y378" s="26">
        <f t="shared" si="72"/>
        <v>0</v>
      </c>
      <c r="Z378" s="26">
        <f t="shared" si="72"/>
        <v>1219589305.04</v>
      </c>
      <c r="AA378" s="27">
        <f>U378/Q378</f>
        <v>0.5069001372153511</v>
      </c>
      <c r="AB378" s="27">
        <f>(R378+S378+T378)/Q378</f>
        <v>0.34482396867914977</v>
      </c>
      <c r="AC378" s="28">
        <f>AA378+AB378</f>
        <v>0.85172410589450087</v>
      </c>
    </row>
    <row r="379" spans="1:29" ht="30" hidden="1" outlineLevel="4" x14ac:dyDescent="0.25">
      <c r="A379" s="15" t="s">
        <v>327</v>
      </c>
      <c r="B379" s="16" t="s">
        <v>37</v>
      </c>
      <c r="C379" s="16" t="s">
        <v>98</v>
      </c>
      <c r="D379" s="16" t="s">
        <v>99</v>
      </c>
      <c r="E379" s="16"/>
      <c r="F379" s="16" t="s">
        <v>40</v>
      </c>
      <c r="G379" s="16">
        <v>1120</v>
      </c>
      <c r="H379" s="16">
        <v>3480</v>
      </c>
      <c r="I379" s="17" t="s">
        <v>100</v>
      </c>
      <c r="J379" s="18">
        <v>284700</v>
      </c>
      <c r="K379" s="19">
        <v>284700</v>
      </c>
      <c r="L379" s="19">
        <v>0</v>
      </c>
      <c r="M379" s="19">
        <v>0</v>
      </c>
      <c r="N379" s="19">
        <v>0</v>
      </c>
      <c r="O379" s="19">
        <v>0</v>
      </c>
      <c r="P379" s="19">
        <v>-284700</v>
      </c>
      <c r="Q379" s="19">
        <v>0</v>
      </c>
      <c r="R379" s="19">
        <v>0</v>
      </c>
      <c r="S379" s="19">
        <v>0</v>
      </c>
      <c r="T379" s="19">
        <v>0</v>
      </c>
      <c r="U379" s="19">
        <v>0</v>
      </c>
      <c r="V379" s="19">
        <v>0</v>
      </c>
      <c r="W379" s="19">
        <v>0</v>
      </c>
      <c r="X379" s="19">
        <v>284700</v>
      </c>
      <c r="Y379" s="19">
        <v>0</v>
      </c>
      <c r="Z379" s="19">
        <v>0</v>
      </c>
      <c r="AA379" s="20">
        <v>0</v>
      </c>
      <c r="AB379" s="20">
        <v>0</v>
      </c>
      <c r="AC379" s="21">
        <v>0</v>
      </c>
    </row>
    <row r="380" spans="1:29" hidden="1" outlineLevel="4" x14ac:dyDescent="0.25">
      <c r="A380" s="15" t="s">
        <v>327</v>
      </c>
      <c r="B380" s="16" t="s">
        <v>37</v>
      </c>
      <c r="C380" s="16" t="s">
        <v>98</v>
      </c>
      <c r="D380" s="16" t="s">
        <v>101</v>
      </c>
      <c r="E380" s="16"/>
      <c r="F380" s="16" t="s">
        <v>40</v>
      </c>
      <c r="G380" s="16">
        <v>1120</v>
      </c>
      <c r="H380" s="16">
        <v>3480</v>
      </c>
      <c r="I380" s="17" t="s">
        <v>102</v>
      </c>
      <c r="J380" s="18">
        <v>2922</v>
      </c>
      <c r="K380" s="19">
        <v>1402922</v>
      </c>
      <c r="L380" s="19">
        <v>0</v>
      </c>
      <c r="M380" s="19">
        <v>0</v>
      </c>
      <c r="N380" s="19">
        <v>0</v>
      </c>
      <c r="O380" s="19">
        <v>0</v>
      </c>
      <c r="P380" s="19">
        <v>0</v>
      </c>
      <c r="Q380" s="19">
        <v>1402922</v>
      </c>
      <c r="R380" s="19">
        <v>0</v>
      </c>
      <c r="S380" s="19">
        <v>21084.22</v>
      </c>
      <c r="T380" s="19">
        <v>0</v>
      </c>
      <c r="U380" s="19">
        <v>1378915.78</v>
      </c>
      <c r="V380" s="19">
        <v>1378915.78</v>
      </c>
      <c r="W380" s="19">
        <v>2922</v>
      </c>
      <c r="X380" s="19">
        <v>2922</v>
      </c>
      <c r="Y380" s="19">
        <v>0</v>
      </c>
      <c r="Z380" s="19">
        <v>2922</v>
      </c>
      <c r="AA380" s="20">
        <f>U380/Q380</f>
        <v>0.98288841432381846</v>
      </c>
      <c r="AB380" s="20">
        <f>(R380+S380+T380)/Q380</f>
        <v>1.5028789911342185E-2</v>
      </c>
      <c r="AC380" s="21">
        <f>AA380+AB380</f>
        <v>0.99791720423516062</v>
      </c>
    </row>
    <row r="381" spans="1:29" hidden="1" outlineLevel="4" x14ac:dyDescent="0.25">
      <c r="A381" s="15" t="s">
        <v>327</v>
      </c>
      <c r="B381" s="16" t="s">
        <v>37</v>
      </c>
      <c r="C381" s="16" t="s">
        <v>98</v>
      </c>
      <c r="D381" s="16" t="s">
        <v>225</v>
      </c>
      <c r="E381" s="16"/>
      <c r="F381" s="16" t="s">
        <v>40</v>
      </c>
      <c r="G381" s="16">
        <v>1120</v>
      </c>
      <c r="H381" s="16">
        <v>3480</v>
      </c>
      <c r="I381" s="17" t="s">
        <v>226</v>
      </c>
      <c r="J381" s="18">
        <v>60000</v>
      </c>
      <c r="K381" s="19">
        <v>60000</v>
      </c>
      <c r="L381" s="19">
        <v>0</v>
      </c>
      <c r="M381" s="19">
        <v>0</v>
      </c>
      <c r="N381" s="19">
        <v>0</v>
      </c>
      <c r="O381" s="19">
        <v>0</v>
      </c>
      <c r="P381" s="19">
        <v>-60000</v>
      </c>
      <c r="Q381" s="19">
        <v>0</v>
      </c>
      <c r="R381" s="19">
        <v>0</v>
      </c>
      <c r="S381" s="19">
        <v>0</v>
      </c>
      <c r="T381" s="19">
        <v>0</v>
      </c>
      <c r="U381" s="19">
        <v>0</v>
      </c>
      <c r="V381" s="19">
        <v>0</v>
      </c>
      <c r="W381" s="19">
        <v>0</v>
      </c>
      <c r="X381" s="19">
        <v>60000</v>
      </c>
      <c r="Y381" s="19">
        <v>0</v>
      </c>
      <c r="Z381" s="19">
        <v>0</v>
      </c>
      <c r="AA381" s="20">
        <v>0</v>
      </c>
      <c r="AB381" s="20">
        <v>0</v>
      </c>
      <c r="AC381" s="21">
        <v>0</v>
      </c>
    </row>
    <row r="382" spans="1:29" ht="30" hidden="1" outlineLevel="4" x14ac:dyDescent="0.25">
      <c r="A382" s="15" t="s">
        <v>327</v>
      </c>
      <c r="B382" s="16" t="s">
        <v>37</v>
      </c>
      <c r="C382" s="16" t="s">
        <v>98</v>
      </c>
      <c r="D382" s="16" t="s">
        <v>105</v>
      </c>
      <c r="E382" s="16"/>
      <c r="F382" s="16" t="s">
        <v>40</v>
      </c>
      <c r="G382" s="16">
        <v>1120</v>
      </c>
      <c r="H382" s="16">
        <v>3480</v>
      </c>
      <c r="I382" s="17" t="s">
        <v>106</v>
      </c>
      <c r="J382" s="18">
        <v>17822500</v>
      </c>
      <c r="K382" s="19">
        <v>16422500</v>
      </c>
      <c r="L382" s="19">
        <v>0</v>
      </c>
      <c r="M382" s="19">
        <v>0</v>
      </c>
      <c r="N382" s="19">
        <v>0</v>
      </c>
      <c r="O382" s="19">
        <v>0</v>
      </c>
      <c r="P382" s="19">
        <v>-15022500</v>
      </c>
      <c r="Q382" s="19">
        <v>1400000</v>
      </c>
      <c r="R382" s="19">
        <v>0</v>
      </c>
      <c r="S382" s="19">
        <v>0</v>
      </c>
      <c r="T382" s="19">
        <v>0</v>
      </c>
      <c r="U382" s="19">
        <v>0</v>
      </c>
      <c r="V382" s="19">
        <v>0</v>
      </c>
      <c r="W382" s="19">
        <v>1400000</v>
      </c>
      <c r="X382" s="19">
        <v>16422500</v>
      </c>
      <c r="Y382" s="19">
        <v>0</v>
      </c>
      <c r="Z382" s="19">
        <v>1400000</v>
      </c>
      <c r="AA382" s="20">
        <f>U382/Q382</f>
        <v>0</v>
      </c>
      <c r="AB382" s="20">
        <f>(R382+S382+T382)/Q382</f>
        <v>0</v>
      </c>
      <c r="AC382" s="21">
        <f>AA382+AB382</f>
        <v>0</v>
      </c>
    </row>
    <row r="383" spans="1:29" ht="30" hidden="1" outlineLevel="4" x14ac:dyDescent="0.25">
      <c r="A383" s="15" t="s">
        <v>327</v>
      </c>
      <c r="B383" s="16" t="s">
        <v>37</v>
      </c>
      <c r="C383" s="16" t="s">
        <v>98</v>
      </c>
      <c r="D383" s="16" t="s">
        <v>107</v>
      </c>
      <c r="E383" s="16"/>
      <c r="F383" s="16" t="s">
        <v>40</v>
      </c>
      <c r="G383" s="16">
        <v>1120</v>
      </c>
      <c r="H383" s="16">
        <v>3480</v>
      </c>
      <c r="I383" s="17" t="s">
        <v>108</v>
      </c>
      <c r="J383" s="18">
        <v>219730</v>
      </c>
      <c r="K383" s="19">
        <v>219730</v>
      </c>
      <c r="L383" s="19">
        <v>0</v>
      </c>
      <c r="M383" s="19">
        <v>0</v>
      </c>
      <c r="N383" s="19">
        <v>0</v>
      </c>
      <c r="O383" s="19">
        <v>0</v>
      </c>
      <c r="P383" s="19">
        <v>-146730</v>
      </c>
      <c r="Q383" s="19">
        <v>73000</v>
      </c>
      <c r="R383" s="19">
        <v>0</v>
      </c>
      <c r="S383" s="19">
        <v>2340.7199999999998</v>
      </c>
      <c r="T383" s="19">
        <v>0</v>
      </c>
      <c r="U383" s="19">
        <v>70659.28</v>
      </c>
      <c r="V383" s="19">
        <v>70659.28</v>
      </c>
      <c r="W383" s="19">
        <v>0</v>
      </c>
      <c r="X383" s="19">
        <v>146730</v>
      </c>
      <c r="Y383" s="19">
        <v>0</v>
      </c>
      <c r="Z383" s="19">
        <v>0</v>
      </c>
      <c r="AA383" s="20">
        <f>U383/Q383</f>
        <v>0.96793534246575341</v>
      </c>
      <c r="AB383" s="20">
        <f>(R383+S383+T383)/Q383</f>
        <v>3.2064657534246574E-2</v>
      </c>
      <c r="AC383" s="21">
        <f>AA383+AB383</f>
        <v>1</v>
      </c>
    </row>
    <row r="384" spans="1:29" ht="30" hidden="1" outlineLevel="4" x14ac:dyDescent="0.25">
      <c r="A384" s="15" t="s">
        <v>327</v>
      </c>
      <c r="B384" s="16" t="s">
        <v>37</v>
      </c>
      <c r="C384" s="16" t="s">
        <v>98</v>
      </c>
      <c r="D384" s="16" t="s">
        <v>111</v>
      </c>
      <c r="E384" s="16"/>
      <c r="F384" s="16" t="s">
        <v>40</v>
      </c>
      <c r="G384" s="16">
        <v>1120</v>
      </c>
      <c r="H384" s="16">
        <v>3480</v>
      </c>
      <c r="I384" s="17" t="s">
        <v>112</v>
      </c>
      <c r="J384" s="18">
        <v>1419798</v>
      </c>
      <c r="K384" s="19">
        <v>1419798</v>
      </c>
      <c r="L384" s="19">
        <v>0</v>
      </c>
      <c r="M384" s="19">
        <v>0</v>
      </c>
      <c r="N384" s="19">
        <v>0</v>
      </c>
      <c r="O384" s="19">
        <v>0</v>
      </c>
      <c r="P384" s="19">
        <v>-1369798</v>
      </c>
      <c r="Q384" s="19">
        <v>50000</v>
      </c>
      <c r="R384" s="19">
        <v>0</v>
      </c>
      <c r="S384" s="19">
        <v>1236.98</v>
      </c>
      <c r="T384" s="19">
        <v>0</v>
      </c>
      <c r="U384" s="19">
        <v>48763.02</v>
      </c>
      <c r="V384" s="19">
        <v>48763.02</v>
      </c>
      <c r="W384" s="19">
        <v>0</v>
      </c>
      <c r="X384" s="19">
        <v>1369798</v>
      </c>
      <c r="Y384" s="19">
        <v>0</v>
      </c>
      <c r="Z384" s="19">
        <v>0</v>
      </c>
      <c r="AA384" s="20">
        <f>U384/Q384</f>
        <v>0.97526039999999992</v>
      </c>
      <c r="AB384" s="20">
        <f>(R384+S384+T384)/Q384</f>
        <v>2.47396E-2</v>
      </c>
      <c r="AC384" s="21">
        <f>AA384+AB384</f>
        <v>0.99999999999999989</v>
      </c>
    </row>
    <row r="385" spans="1:29" hidden="1" outlineLevel="4" x14ac:dyDescent="0.25">
      <c r="A385" s="15" t="s">
        <v>327</v>
      </c>
      <c r="B385" s="16" t="s">
        <v>37</v>
      </c>
      <c r="C385" s="16" t="s">
        <v>98</v>
      </c>
      <c r="D385" s="16" t="s">
        <v>113</v>
      </c>
      <c r="E385" s="16"/>
      <c r="F385" s="16" t="s">
        <v>40</v>
      </c>
      <c r="G385" s="16">
        <v>1120</v>
      </c>
      <c r="H385" s="16">
        <v>3480</v>
      </c>
      <c r="I385" s="17" t="s">
        <v>114</v>
      </c>
      <c r="J385" s="18">
        <v>17000</v>
      </c>
      <c r="K385" s="19">
        <v>17000</v>
      </c>
      <c r="L385" s="19">
        <v>0</v>
      </c>
      <c r="M385" s="19">
        <v>0</v>
      </c>
      <c r="N385" s="19">
        <v>0</v>
      </c>
      <c r="O385" s="19">
        <v>0</v>
      </c>
      <c r="P385" s="19">
        <v>-17000</v>
      </c>
      <c r="Q385" s="19">
        <v>0</v>
      </c>
      <c r="R385" s="19">
        <v>0</v>
      </c>
      <c r="S385" s="19">
        <v>0</v>
      </c>
      <c r="T385" s="19">
        <v>0</v>
      </c>
      <c r="U385" s="19">
        <v>0</v>
      </c>
      <c r="V385" s="19">
        <v>0</v>
      </c>
      <c r="W385" s="19">
        <v>0</v>
      </c>
      <c r="X385" s="19">
        <v>17000</v>
      </c>
      <c r="Y385" s="19">
        <v>0</v>
      </c>
      <c r="Z385" s="19">
        <v>0</v>
      </c>
      <c r="AA385" s="20">
        <v>0</v>
      </c>
      <c r="AB385" s="20">
        <v>0</v>
      </c>
      <c r="AC385" s="21">
        <v>0</v>
      </c>
    </row>
    <row r="386" spans="1:29" hidden="1" outlineLevel="3" x14ac:dyDescent="0.25">
      <c r="A386" s="22"/>
      <c r="B386" s="23"/>
      <c r="C386" s="23" t="s">
        <v>115</v>
      </c>
      <c r="D386" s="23"/>
      <c r="E386" s="23"/>
      <c r="F386" s="23"/>
      <c r="G386" s="23"/>
      <c r="H386" s="23"/>
      <c r="I386" s="24"/>
      <c r="J386" s="25">
        <f t="shared" ref="J386:Z386" si="73">SUBTOTAL(9,J379:J385)</f>
        <v>19826650</v>
      </c>
      <c r="K386" s="26">
        <f t="shared" si="73"/>
        <v>19826650</v>
      </c>
      <c r="L386" s="26">
        <f t="shared" si="73"/>
        <v>0</v>
      </c>
      <c r="M386" s="26">
        <f t="shared" si="73"/>
        <v>0</v>
      </c>
      <c r="N386" s="26">
        <f t="shared" si="73"/>
        <v>0</v>
      </c>
      <c r="O386" s="26">
        <f t="shared" si="73"/>
        <v>0</v>
      </c>
      <c r="P386" s="26">
        <f t="shared" si="73"/>
        <v>-16900728</v>
      </c>
      <c r="Q386" s="26">
        <f t="shared" si="73"/>
        <v>2925922</v>
      </c>
      <c r="R386" s="26">
        <f t="shared" si="73"/>
        <v>0</v>
      </c>
      <c r="S386" s="26">
        <f t="shared" si="73"/>
        <v>24661.920000000002</v>
      </c>
      <c r="T386" s="26">
        <f t="shared" si="73"/>
        <v>0</v>
      </c>
      <c r="U386" s="26">
        <f t="shared" si="73"/>
        <v>1498338.08</v>
      </c>
      <c r="V386" s="26">
        <f t="shared" si="73"/>
        <v>1498338.08</v>
      </c>
      <c r="W386" s="26">
        <f t="shared" si="73"/>
        <v>1402922</v>
      </c>
      <c r="X386" s="26">
        <f t="shared" si="73"/>
        <v>18303650</v>
      </c>
      <c r="Y386" s="26">
        <f t="shared" si="73"/>
        <v>0</v>
      </c>
      <c r="Z386" s="26">
        <f t="shared" si="73"/>
        <v>1402922</v>
      </c>
      <c r="AA386" s="27">
        <f t="shared" ref="AA386:AA426" si="74">U386/Q386</f>
        <v>0.51209091698274944</v>
      </c>
      <c r="AB386" s="27">
        <f t="shared" ref="AB386:AB426" si="75">(R386+S386+T386)/Q386</f>
        <v>8.4287687778416519E-3</v>
      </c>
      <c r="AC386" s="28">
        <f t="shared" ref="AC386:AC426" si="76">AA386+AB386</f>
        <v>0.52051968576059104</v>
      </c>
    </row>
    <row r="387" spans="1:29" hidden="1" outlineLevel="4" x14ac:dyDescent="0.25">
      <c r="A387" s="15" t="s">
        <v>327</v>
      </c>
      <c r="B387" s="16" t="s">
        <v>37</v>
      </c>
      <c r="C387" s="16" t="s">
        <v>116</v>
      </c>
      <c r="D387" s="16" t="s">
        <v>117</v>
      </c>
      <c r="E387" s="16"/>
      <c r="F387" s="16">
        <v>280</v>
      </c>
      <c r="G387" s="16">
        <v>2210</v>
      </c>
      <c r="H387" s="16">
        <v>3480</v>
      </c>
      <c r="I387" s="17" t="s">
        <v>118</v>
      </c>
      <c r="J387" s="18">
        <v>48580505</v>
      </c>
      <c r="K387" s="19">
        <v>7580505</v>
      </c>
      <c r="L387" s="19">
        <v>0</v>
      </c>
      <c r="M387" s="19">
        <v>0</v>
      </c>
      <c r="N387" s="19">
        <v>0</v>
      </c>
      <c r="O387" s="19">
        <v>0</v>
      </c>
      <c r="P387" s="19">
        <v>0</v>
      </c>
      <c r="Q387" s="19">
        <v>7580505</v>
      </c>
      <c r="R387" s="19">
        <v>0</v>
      </c>
      <c r="S387" s="19">
        <v>0</v>
      </c>
      <c r="T387" s="19">
        <v>0</v>
      </c>
      <c r="U387" s="19">
        <v>0</v>
      </c>
      <c r="V387" s="19">
        <v>0</v>
      </c>
      <c r="W387" s="19">
        <v>7580505</v>
      </c>
      <c r="X387" s="19">
        <v>7580505</v>
      </c>
      <c r="Y387" s="19">
        <v>0</v>
      </c>
      <c r="Z387" s="19">
        <v>7580505</v>
      </c>
      <c r="AA387" s="20">
        <f t="shared" si="74"/>
        <v>0</v>
      </c>
      <c r="AB387" s="20">
        <f t="shared" si="75"/>
        <v>0</v>
      </c>
      <c r="AC387" s="21">
        <f t="shared" si="76"/>
        <v>0</v>
      </c>
    </row>
    <row r="388" spans="1:29" hidden="1" outlineLevel="4" x14ac:dyDescent="0.25">
      <c r="A388" s="15" t="s">
        <v>327</v>
      </c>
      <c r="B388" s="16" t="s">
        <v>37</v>
      </c>
      <c r="C388" s="16" t="s">
        <v>116</v>
      </c>
      <c r="D388" s="16" t="s">
        <v>119</v>
      </c>
      <c r="E388" s="16"/>
      <c r="F388" s="16">
        <v>280</v>
      </c>
      <c r="G388" s="16">
        <v>2210</v>
      </c>
      <c r="H388" s="16">
        <v>3480</v>
      </c>
      <c r="I388" s="17" t="s">
        <v>120</v>
      </c>
      <c r="J388" s="18">
        <v>731977088</v>
      </c>
      <c r="K388" s="19">
        <v>455879262</v>
      </c>
      <c r="L388" s="19">
        <v>0</v>
      </c>
      <c r="M388" s="19">
        <v>0</v>
      </c>
      <c r="N388" s="19">
        <v>0</v>
      </c>
      <c r="O388" s="19">
        <v>0</v>
      </c>
      <c r="P388" s="19">
        <v>-438205695</v>
      </c>
      <c r="Q388" s="19">
        <v>17673567</v>
      </c>
      <c r="R388" s="19">
        <v>0</v>
      </c>
      <c r="S388" s="19">
        <v>1145067.8500000001</v>
      </c>
      <c r="T388" s="19">
        <v>0</v>
      </c>
      <c r="U388" s="19">
        <v>15145383</v>
      </c>
      <c r="V388" s="19">
        <v>15145383</v>
      </c>
      <c r="W388" s="19">
        <v>1383113.15</v>
      </c>
      <c r="X388" s="19">
        <v>439588811.14999998</v>
      </c>
      <c r="Y388" s="19">
        <v>0</v>
      </c>
      <c r="Z388" s="19">
        <v>1383116.1500000004</v>
      </c>
      <c r="AA388" s="20">
        <f t="shared" si="74"/>
        <v>0.85695111801709301</v>
      </c>
      <c r="AB388" s="20">
        <f t="shared" si="75"/>
        <v>6.478985538120291E-2</v>
      </c>
      <c r="AC388" s="21">
        <f t="shared" si="76"/>
        <v>0.92174097339829597</v>
      </c>
    </row>
    <row r="389" spans="1:29" ht="30" hidden="1" outlineLevel="4" x14ac:dyDescent="0.25">
      <c r="A389" s="15" t="s">
        <v>327</v>
      </c>
      <c r="B389" s="16" t="s">
        <v>37</v>
      </c>
      <c r="C389" s="16" t="s">
        <v>116</v>
      </c>
      <c r="D389" s="16" t="s">
        <v>273</v>
      </c>
      <c r="E389" s="16"/>
      <c r="F389" s="16">
        <v>280</v>
      </c>
      <c r="G389" s="16">
        <v>2210</v>
      </c>
      <c r="H389" s="16">
        <v>3480</v>
      </c>
      <c r="I389" s="17" t="s">
        <v>274</v>
      </c>
      <c r="J389" s="18">
        <v>0</v>
      </c>
      <c r="K389" s="19">
        <v>317097826</v>
      </c>
      <c r="L389" s="19">
        <v>0</v>
      </c>
      <c r="M389" s="19">
        <v>0</v>
      </c>
      <c r="N389" s="19">
        <v>0</v>
      </c>
      <c r="O389" s="19">
        <v>0</v>
      </c>
      <c r="P389" s="19">
        <v>0</v>
      </c>
      <c r="Q389" s="19">
        <v>317097826</v>
      </c>
      <c r="R389" s="19">
        <v>0</v>
      </c>
      <c r="S389" s="19">
        <v>219780186.19999999</v>
      </c>
      <c r="T389" s="19">
        <v>0</v>
      </c>
      <c r="U389" s="19">
        <v>0</v>
      </c>
      <c r="V389" s="19">
        <v>0</v>
      </c>
      <c r="W389" s="19">
        <v>56317639.799999997</v>
      </c>
      <c r="X389" s="19">
        <v>97317639.799999997</v>
      </c>
      <c r="Y389" s="19">
        <v>0</v>
      </c>
      <c r="Z389" s="19">
        <v>97317639.800000012</v>
      </c>
      <c r="AA389" s="20">
        <f t="shared" si="74"/>
        <v>0</v>
      </c>
      <c r="AB389" s="20">
        <f t="shared" si="75"/>
        <v>0.69309900030661198</v>
      </c>
      <c r="AC389" s="21">
        <f t="shared" si="76"/>
        <v>0.69309900030661198</v>
      </c>
    </row>
    <row r="390" spans="1:29" ht="30" hidden="1" outlineLevel="4" x14ac:dyDescent="0.25">
      <c r="A390" s="15" t="s">
        <v>327</v>
      </c>
      <c r="B390" s="16" t="s">
        <v>37</v>
      </c>
      <c r="C390" s="16" t="s">
        <v>116</v>
      </c>
      <c r="D390" s="16" t="s">
        <v>331</v>
      </c>
      <c r="E390" s="16"/>
      <c r="F390" s="16">
        <v>280</v>
      </c>
      <c r="G390" s="16">
        <v>2210</v>
      </c>
      <c r="H390" s="16">
        <v>3480</v>
      </c>
      <c r="I390" s="17" t="s">
        <v>332</v>
      </c>
      <c r="J390" s="18">
        <v>97500</v>
      </c>
      <c r="K390" s="19">
        <v>97500</v>
      </c>
      <c r="L390" s="19">
        <v>0</v>
      </c>
      <c r="M390" s="19">
        <v>0</v>
      </c>
      <c r="N390" s="19">
        <v>0</v>
      </c>
      <c r="O390" s="19">
        <v>0</v>
      </c>
      <c r="P390" s="19">
        <v>0</v>
      </c>
      <c r="Q390" s="19">
        <v>97500</v>
      </c>
      <c r="R390" s="19">
        <v>0</v>
      </c>
      <c r="S390" s="19">
        <v>0</v>
      </c>
      <c r="T390" s="19">
        <v>0</v>
      </c>
      <c r="U390" s="19">
        <v>0</v>
      </c>
      <c r="V390" s="19">
        <v>0</v>
      </c>
      <c r="W390" s="19">
        <v>32500</v>
      </c>
      <c r="X390" s="19">
        <v>97500</v>
      </c>
      <c r="Y390" s="19">
        <v>0</v>
      </c>
      <c r="Z390" s="19">
        <v>97500</v>
      </c>
      <c r="AA390" s="20">
        <f t="shared" si="74"/>
        <v>0</v>
      </c>
      <c r="AB390" s="20">
        <f t="shared" si="75"/>
        <v>0</v>
      </c>
      <c r="AC390" s="21">
        <f t="shared" si="76"/>
        <v>0</v>
      </c>
    </row>
    <row r="391" spans="1:29" hidden="1" outlineLevel="4" x14ac:dyDescent="0.25">
      <c r="A391" s="15" t="s">
        <v>327</v>
      </c>
      <c r="B391" s="16" t="s">
        <v>37</v>
      </c>
      <c r="C391" s="16" t="s">
        <v>116</v>
      </c>
      <c r="D391" s="16" t="s">
        <v>123</v>
      </c>
      <c r="E391" s="16"/>
      <c r="F391" s="16">
        <v>280</v>
      </c>
      <c r="G391" s="16">
        <v>2240</v>
      </c>
      <c r="H391" s="16">
        <v>3480</v>
      </c>
      <c r="I391" s="17" t="s">
        <v>124</v>
      </c>
      <c r="J391" s="18">
        <v>413590000</v>
      </c>
      <c r="K391" s="19">
        <v>413590000</v>
      </c>
      <c r="L391" s="19">
        <v>0</v>
      </c>
      <c r="M391" s="19">
        <v>0</v>
      </c>
      <c r="N391" s="19">
        <v>0</v>
      </c>
      <c r="O391" s="19">
        <v>0</v>
      </c>
      <c r="P391" s="19">
        <v>-236735000</v>
      </c>
      <c r="Q391" s="19">
        <v>176855000</v>
      </c>
      <c r="R391" s="19">
        <v>5370573.5999999996</v>
      </c>
      <c r="S391" s="19">
        <v>54343907.439999998</v>
      </c>
      <c r="T391" s="19">
        <v>0</v>
      </c>
      <c r="U391" s="19">
        <v>82922082.150000006</v>
      </c>
      <c r="V391" s="19">
        <v>61114471.009999998</v>
      </c>
      <c r="W391" s="19">
        <v>34218436.810000002</v>
      </c>
      <c r="X391" s="19">
        <v>270953436.81</v>
      </c>
      <c r="Y391" s="19">
        <v>0</v>
      </c>
      <c r="Z391" s="19">
        <v>34218436.810000002</v>
      </c>
      <c r="AA391" s="20">
        <f t="shared" si="74"/>
        <v>0.46887044273557438</v>
      </c>
      <c r="AB391" s="20">
        <f t="shared" si="75"/>
        <v>0.33764655248650022</v>
      </c>
      <c r="AC391" s="21">
        <f t="shared" si="76"/>
        <v>0.80651699522207454</v>
      </c>
    </row>
    <row r="392" spans="1:29" hidden="1" outlineLevel="3" x14ac:dyDescent="0.25">
      <c r="A392" s="22"/>
      <c r="B392" s="23"/>
      <c r="C392" s="23" t="s">
        <v>126</v>
      </c>
      <c r="D392" s="23"/>
      <c r="E392" s="23"/>
      <c r="F392" s="23"/>
      <c r="G392" s="23"/>
      <c r="H392" s="23"/>
      <c r="I392" s="24"/>
      <c r="J392" s="25">
        <f t="shared" ref="J392:Z392" si="77">SUBTOTAL(9,J387:J391)</f>
        <v>1194245093</v>
      </c>
      <c r="K392" s="26">
        <f t="shared" si="77"/>
        <v>1194245093</v>
      </c>
      <c r="L392" s="26">
        <f t="shared" si="77"/>
        <v>0</v>
      </c>
      <c r="M392" s="26">
        <f t="shared" si="77"/>
        <v>0</v>
      </c>
      <c r="N392" s="26">
        <f t="shared" si="77"/>
        <v>0</v>
      </c>
      <c r="O392" s="26">
        <f t="shared" si="77"/>
        <v>0</v>
      </c>
      <c r="P392" s="26">
        <f t="shared" si="77"/>
        <v>-674940695</v>
      </c>
      <c r="Q392" s="26">
        <f t="shared" si="77"/>
        <v>519304398</v>
      </c>
      <c r="R392" s="26">
        <f t="shared" si="77"/>
        <v>5370573.5999999996</v>
      </c>
      <c r="S392" s="26">
        <f t="shared" si="77"/>
        <v>275269161.49000001</v>
      </c>
      <c r="T392" s="26">
        <f t="shared" si="77"/>
        <v>0</v>
      </c>
      <c r="U392" s="26">
        <f t="shared" si="77"/>
        <v>98067465.150000006</v>
      </c>
      <c r="V392" s="26">
        <f t="shared" si="77"/>
        <v>76259854.00999999</v>
      </c>
      <c r="W392" s="26">
        <f t="shared" si="77"/>
        <v>99532194.75999999</v>
      </c>
      <c r="X392" s="26">
        <f t="shared" si="77"/>
        <v>815537892.75999999</v>
      </c>
      <c r="Y392" s="26">
        <f t="shared" si="77"/>
        <v>0</v>
      </c>
      <c r="Z392" s="26">
        <f t="shared" si="77"/>
        <v>140597197.76000002</v>
      </c>
      <c r="AA392" s="27">
        <f t="shared" si="74"/>
        <v>0.18884389488648237</v>
      </c>
      <c r="AB392" s="27">
        <f t="shared" si="75"/>
        <v>0.54041470892761445</v>
      </c>
      <c r="AC392" s="28">
        <f t="shared" si="76"/>
        <v>0.7292586038140968</v>
      </c>
    </row>
    <row r="393" spans="1:29" ht="120" hidden="1" outlineLevel="4" x14ac:dyDescent="0.25">
      <c r="A393" s="15" t="s">
        <v>327</v>
      </c>
      <c r="B393" s="16" t="s">
        <v>37</v>
      </c>
      <c r="C393" s="16" t="s">
        <v>127</v>
      </c>
      <c r="D393" s="16" t="s">
        <v>128</v>
      </c>
      <c r="E393" s="16" t="s">
        <v>59</v>
      </c>
      <c r="F393" s="16" t="s">
        <v>40</v>
      </c>
      <c r="G393" s="16">
        <v>1310</v>
      </c>
      <c r="H393" s="16">
        <v>3480</v>
      </c>
      <c r="I393" s="17" t="s">
        <v>129</v>
      </c>
      <c r="J393" s="18">
        <v>26402337</v>
      </c>
      <c r="K393" s="19">
        <v>27402337</v>
      </c>
      <c r="L393" s="19">
        <v>0</v>
      </c>
      <c r="M393" s="19">
        <v>0</v>
      </c>
      <c r="N393" s="19">
        <v>-245086</v>
      </c>
      <c r="O393" s="19">
        <v>0</v>
      </c>
      <c r="P393" s="19">
        <v>0</v>
      </c>
      <c r="Q393" s="19">
        <v>27157251</v>
      </c>
      <c r="R393" s="19">
        <v>0</v>
      </c>
      <c r="S393" s="19">
        <v>6450810.2400000002</v>
      </c>
      <c r="T393" s="19">
        <v>0</v>
      </c>
      <c r="U393" s="19">
        <v>20706440.760000002</v>
      </c>
      <c r="V393" s="19">
        <v>20706440.760000002</v>
      </c>
      <c r="W393" s="19">
        <v>0</v>
      </c>
      <c r="X393" s="19">
        <v>245086</v>
      </c>
      <c r="Y393" s="19">
        <v>0</v>
      </c>
      <c r="Z393" s="19">
        <v>-3.7252902984619141E-9</v>
      </c>
      <c r="AA393" s="20">
        <f t="shared" si="74"/>
        <v>0.76246453516226664</v>
      </c>
      <c r="AB393" s="20">
        <f t="shared" si="75"/>
        <v>0.23753546483773341</v>
      </c>
      <c r="AC393" s="21">
        <f t="shared" si="76"/>
        <v>1</v>
      </c>
    </row>
    <row r="394" spans="1:29" ht="120" hidden="1" outlineLevel="4" x14ac:dyDescent="0.25">
      <c r="A394" s="15" t="s">
        <v>327</v>
      </c>
      <c r="B394" s="16" t="s">
        <v>37</v>
      </c>
      <c r="C394" s="16" t="s">
        <v>127</v>
      </c>
      <c r="D394" s="16" t="s">
        <v>128</v>
      </c>
      <c r="E394" s="16" t="s">
        <v>130</v>
      </c>
      <c r="F394" s="16" t="s">
        <v>40</v>
      </c>
      <c r="G394" s="16">
        <v>1310</v>
      </c>
      <c r="H394" s="16">
        <v>3480</v>
      </c>
      <c r="I394" s="17" t="s">
        <v>131</v>
      </c>
      <c r="J394" s="18">
        <v>14354007</v>
      </c>
      <c r="K394" s="19">
        <v>14412198</v>
      </c>
      <c r="L394" s="19">
        <v>0</v>
      </c>
      <c r="M394" s="19">
        <v>0</v>
      </c>
      <c r="N394" s="19">
        <v>-121626</v>
      </c>
      <c r="O394" s="19">
        <v>0</v>
      </c>
      <c r="P394" s="19">
        <v>0</v>
      </c>
      <c r="Q394" s="19">
        <v>14290572</v>
      </c>
      <c r="R394" s="19">
        <v>0</v>
      </c>
      <c r="S394" s="19">
        <v>3699238.66</v>
      </c>
      <c r="T394" s="19">
        <v>0</v>
      </c>
      <c r="U394" s="19">
        <v>10591333.34</v>
      </c>
      <c r="V394" s="19">
        <v>10591333.34</v>
      </c>
      <c r="W394" s="19">
        <v>0</v>
      </c>
      <c r="X394" s="19">
        <v>121626</v>
      </c>
      <c r="Y394" s="19">
        <v>0</v>
      </c>
      <c r="Z394" s="19">
        <v>0</v>
      </c>
      <c r="AA394" s="20">
        <f t="shared" si="74"/>
        <v>0.74114131610687106</v>
      </c>
      <c r="AB394" s="20">
        <f t="shared" si="75"/>
        <v>0.25885868389312899</v>
      </c>
      <c r="AC394" s="21">
        <f t="shared" si="76"/>
        <v>1</v>
      </c>
    </row>
    <row r="395" spans="1:29" ht="75" hidden="1" outlineLevel="4" x14ac:dyDescent="0.25">
      <c r="A395" s="15" t="s">
        <v>327</v>
      </c>
      <c r="B395" s="16" t="s">
        <v>37</v>
      </c>
      <c r="C395" s="16" t="s">
        <v>127</v>
      </c>
      <c r="D395" s="16" t="s">
        <v>128</v>
      </c>
      <c r="E395" s="16" t="s">
        <v>132</v>
      </c>
      <c r="F395" s="16" t="s">
        <v>40</v>
      </c>
      <c r="G395" s="16">
        <v>1310</v>
      </c>
      <c r="H395" s="16">
        <v>3480</v>
      </c>
      <c r="I395" s="17" t="s">
        <v>133</v>
      </c>
      <c r="J395" s="18">
        <v>54071865</v>
      </c>
      <c r="K395" s="19">
        <v>54400063</v>
      </c>
      <c r="L395" s="19">
        <v>0</v>
      </c>
      <c r="M395" s="19">
        <v>0</v>
      </c>
      <c r="N395" s="19">
        <v>-440887</v>
      </c>
      <c r="O395" s="19">
        <v>0</v>
      </c>
      <c r="P395" s="19">
        <v>0</v>
      </c>
      <c r="Q395" s="19">
        <v>53959176</v>
      </c>
      <c r="R395" s="19">
        <v>0</v>
      </c>
      <c r="S395" s="19">
        <v>18144096.760000002</v>
      </c>
      <c r="T395" s="19">
        <v>0</v>
      </c>
      <c r="U395" s="19">
        <v>35815079.240000002</v>
      </c>
      <c r="V395" s="19">
        <v>35815079.240000002</v>
      </c>
      <c r="W395" s="19">
        <v>0</v>
      </c>
      <c r="X395" s="19">
        <v>440887</v>
      </c>
      <c r="Y395" s="19">
        <v>0</v>
      </c>
      <c r="Z395" s="19">
        <v>-7.4505805969238281E-9</v>
      </c>
      <c r="AA395" s="20">
        <f t="shared" si="74"/>
        <v>0.66374399861109823</v>
      </c>
      <c r="AB395" s="20">
        <f t="shared" si="75"/>
        <v>0.33625600138890188</v>
      </c>
      <c r="AC395" s="21">
        <f t="shared" si="76"/>
        <v>1</v>
      </c>
    </row>
    <row r="396" spans="1:29" ht="45" hidden="1" outlineLevel="4" x14ac:dyDescent="0.25">
      <c r="A396" s="15" t="s">
        <v>327</v>
      </c>
      <c r="B396" s="16" t="s">
        <v>37</v>
      </c>
      <c r="C396" s="16" t="s">
        <v>127</v>
      </c>
      <c r="D396" s="16" t="s">
        <v>162</v>
      </c>
      <c r="E396" s="16"/>
      <c r="F396" s="16" t="s">
        <v>40</v>
      </c>
      <c r="G396" s="16">
        <v>1320</v>
      </c>
      <c r="H396" s="16">
        <v>3480</v>
      </c>
      <c r="I396" s="17" t="s">
        <v>163</v>
      </c>
      <c r="J396" s="18">
        <v>53836438</v>
      </c>
      <c r="K396" s="19">
        <v>54259318</v>
      </c>
      <c r="L396" s="19">
        <v>0</v>
      </c>
      <c r="M396" s="19">
        <v>0</v>
      </c>
      <c r="N396" s="19">
        <v>0</v>
      </c>
      <c r="O396" s="19">
        <v>0</v>
      </c>
      <c r="P396" s="19">
        <v>-5214315</v>
      </c>
      <c r="Q396" s="19">
        <v>49045003</v>
      </c>
      <c r="R396" s="19">
        <v>0</v>
      </c>
      <c r="S396" s="19">
        <v>0</v>
      </c>
      <c r="T396" s="19">
        <v>0</v>
      </c>
      <c r="U396" s="19">
        <v>19866173.120000001</v>
      </c>
      <c r="V396" s="19">
        <v>19866173.120000001</v>
      </c>
      <c r="W396" s="19">
        <v>29178829.879999999</v>
      </c>
      <c r="X396" s="19">
        <v>34393144.880000003</v>
      </c>
      <c r="Y396" s="19">
        <v>0</v>
      </c>
      <c r="Z396" s="19">
        <v>29178829.879999999</v>
      </c>
      <c r="AA396" s="20">
        <f t="shared" si="74"/>
        <v>0.40506008573391261</v>
      </c>
      <c r="AB396" s="20">
        <f t="shared" si="75"/>
        <v>0</v>
      </c>
      <c r="AC396" s="21">
        <f t="shared" si="76"/>
        <v>0.40506008573391261</v>
      </c>
    </row>
    <row r="397" spans="1:29" ht="285" hidden="1" outlineLevel="4" x14ac:dyDescent="0.25">
      <c r="A397" s="15" t="s">
        <v>327</v>
      </c>
      <c r="B397" s="16" t="s">
        <v>37</v>
      </c>
      <c r="C397" s="16" t="s">
        <v>127</v>
      </c>
      <c r="D397" s="16" t="s">
        <v>249</v>
      </c>
      <c r="E397" s="16" t="s">
        <v>130</v>
      </c>
      <c r="F397" s="16" t="s">
        <v>40</v>
      </c>
      <c r="G397" s="16">
        <v>1320</v>
      </c>
      <c r="H397" s="16">
        <v>3420</v>
      </c>
      <c r="I397" s="17" t="s">
        <v>333</v>
      </c>
      <c r="J397" s="18">
        <v>1076293490</v>
      </c>
      <c r="K397" s="19">
        <v>1076293490</v>
      </c>
      <c r="L397" s="19">
        <v>0</v>
      </c>
      <c r="M397" s="19">
        <v>0</v>
      </c>
      <c r="N397" s="19">
        <v>0</v>
      </c>
      <c r="O397" s="19">
        <v>0</v>
      </c>
      <c r="P397" s="19">
        <v>-66826216</v>
      </c>
      <c r="Q397" s="19">
        <v>1009467274</v>
      </c>
      <c r="R397" s="19">
        <v>0</v>
      </c>
      <c r="S397" s="19">
        <v>134241934</v>
      </c>
      <c r="T397" s="19">
        <v>0</v>
      </c>
      <c r="U397" s="19">
        <v>740393902</v>
      </c>
      <c r="V397" s="19">
        <v>740393902</v>
      </c>
      <c r="W397" s="19">
        <v>0</v>
      </c>
      <c r="X397" s="19">
        <v>201657654</v>
      </c>
      <c r="Y397" s="19">
        <v>0</v>
      </c>
      <c r="Z397" s="19">
        <v>134831438</v>
      </c>
      <c r="AA397" s="20">
        <f t="shared" si="74"/>
        <v>0.73345012866657822</v>
      </c>
      <c r="AB397" s="20">
        <f t="shared" si="75"/>
        <v>0.13298294799401292</v>
      </c>
      <c r="AC397" s="21">
        <f t="shared" si="76"/>
        <v>0.86643307666059111</v>
      </c>
    </row>
    <row r="398" spans="1:29" ht="270" hidden="1" outlineLevel="4" x14ac:dyDescent="0.25">
      <c r="A398" s="15" t="s">
        <v>327</v>
      </c>
      <c r="B398" s="16" t="s">
        <v>37</v>
      </c>
      <c r="C398" s="16" t="s">
        <v>127</v>
      </c>
      <c r="D398" s="16" t="s">
        <v>249</v>
      </c>
      <c r="E398" s="16" t="s">
        <v>132</v>
      </c>
      <c r="F398" s="16" t="s">
        <v>40</v>
      </c>
      <c r="G398" s="16">
        <v>1320</v>
      </c>
      <c r="H398" s="16">
        <v>3480</v>
      </c>
      <c r="I398" s="17" t="s">
        <v>334</v>
      </c>
      <c r="J398" s="18">
        <v>53234813</v>
      </c>
      <c r="K398" s="19">
        <v>53234813</v>
      </c>
      <c r="L398" s="19">
        <v>0</v>
      </c>
      <c r="M398" s="19">
        <v>0</v>
      </c>
      <c r="N398" s="19">
        <v>0</v>
      </c>
      <c r="O398" s="19">
        <v>0</v>
      </c>
      <c r="P398" s="19">
        <v>0</v>
      </c>
      <c r="Q398" s="19">
        <v>53234813</v>
      </c>
      <c r="R398" s="19">
        <v>0</v>
      </c>
      <c r="S398" s="19">
        <v>4436234</v>
      </c>
      <c r="T398" s="19">
        <v>0</v>
      </c>
      <c r="U398" s="19">
        <v>39926111</v>
      </c>
      <c r="V398" s="19">
        <v>39926111</v>
      </c>
      <c r="W398" s="19">
        <v>0</v>
      </c>
      <c r="X398" s="19">
        <v>8872468</v>
      </c>
      <c r="Y398" s="19">
        <v>0</v>
      </c>
      <c r="Z398" s="19">
        <v>8872468</v>
      </c>
      <c r="AA398" s="20">
        <f t="shared" si="74"/>
        <v>0.75000002348087524</v>
      </c>
      <c r="AB398" s="20">
        <f t="shared" si="75"/>
        <v>8.3333325506374942E-2</v>
      </c>
      <c r="AC398" s="21">
        <f t="shared" si="76"/>
        <v>0.8333333489872502</v>
      </c>
    </row>
    <row r="399" spans="1:29" ht="255" hidden="1" outlineLevel="4" x14ac:dyDescent="0.25">
      <c r="A399" s="15" t="s">
        <v>327</v>
      </c>
      <c r="B399" s="16" t="s">
        <v>37</v>
      </c>
      <c r="C399" s="16" t="s">
        <v>127</v>
      </c>
      <c r="D399" s="16" t="s">
        <v>249</v>
      </c>
      <c r="E399" s="16" t="s">
        <v>335</v>
      </c>
      <c r="F399" s="16" t="s">
        <v>40</v>
      </c>
      <c r="G399" s="16">
        <v>1320</v>
      </c>
      <c r="H399" s="16">
        <v>3410</v>
      </c>
      <c r="I399" s="17" t="s">
        <v>336</v>
      </c>
      <c r="J399" s="18">
        <v>5270246504</v>
      </c>
      <c r="K399" s="19">
        <v>5270246504</v>
      </c>
      <c r="L399" s="19">
        <v>0</v>
      </c>
      <c r="M399" s="19">
        <v>0</v>
      </c>
      <c r="N399" s="19">
        <v>0</v>
      </c>
      <c r="O399" s="19">
        <v>0</v>
      </c>
      <c r="P399" s="19">
        <v>-50073352</v>
      </c>
      <c r="Q399" s="19">
        <v>5220173152</v>
      </c>
      <c r="R399" s="19">
        <v>0</v>
      </c>
      <c r="S399" s="19">
        <v>472569442</v>
      </c>
      <c r="T399" s="19">
        <v>0</v>
      </c>
      <c r="U399" s="19">
        <v>3902611528</v>
      </c>
      <c r="V399" s="19">
        <v>3902611528</v>
      </c>
      <c r="W399" s="19">
        <v>0</v>
      </c>
      <c r="X399" s="19">
        <v>895065534</v>
      </c>
      <c r="Y399" s="19">
        <v>0</v>
      </c>
      <c r="Z399" s="19">
        <v>844992182</v>
      </c>
      <c r="AA399" s="20">
        <f t="shared" si="74"/>
        <v>0.74760193088706184</v>
      </c>
      <c r="AB399" s="20">
        <f t="shared" si="75"/>
        <v>9.0527541566115463E-2</v>
      </c>
      <c r="AC399" s="21">
        <f t="shared" si="76"/>
        <v>0.83812947245317726</v>
      </c>
    </row>
    <row r="400" spans="1:29" ht="225" hidden="1" outlineLevel="4" x14ac:dyDescent="0.25">
      <c r="A400" s="15" t="s">
        <v>327</v>
      </c>
      <c r="B400" s="16" t="s">
        <v>37</v>
      </c>
      <c r="C400" s="16" t="s">
        <v>127</v>
      </c>
      <c r="D400" s="16" t="s">
        <v>249</v>
      </c>
      <c r="E400" s="16" t="s">
        <v>277</v>
      </c>
      <c r="F400" s="16" t="s">
        <v>40</v>
      </c>
      <c r="G400" s="16">
        <v>1320</v>
      </c>
      <c r="H400" s="16">
        <v>3410</v>
      </c>
      <c r="I400" s="17" t="s">
        <v>337</v>
      </c>
      <c r="J400" s="18">
        <v>173064788</v>
      </c>
      <c r="K400" s="19">
        <v>173064788</v>
      </c>
      <c r="L400" s="19">
        <v>0</v>
      </c>
      <c r="M400" s="19">
        <v>0</v>
      </c>
      <c r="N400" s="19">
        <v>0</v>
      </c>
      <c r="O400" s="19">
        <v>0</v>
      </c>
      <c r="P400" s="19">
        <v>-31972592</v>
      </c>
      <c r="Q400" s="19">
        <v>141092196</v>
      </c>
      <c r="R400" s="19">
        <v>0</v>
      </c>
      <c r="S400" s="19">
        <v>7</v>
      </c>
      <c r="T400" s="19">
        <v>0</v>
      </c>
      <c r="U400" s="19">
        <v>108483527</v>
      </c>
      <c r="V400" s="19">
        <v>108483527</v>
      </c>
      <c r="W400" s="19">
        <v>0</v>
      </c>
      <c r="X400" s="19">
        <v>64581254</v>
      </c>
      <c r="Y400" s="19">
        <v>0</v>
      </c>
      <c r="Z400" s="19">
        <v>32608662</v>
      </c>
      <c r="AA400" s="20">
        <f t="shared" si="74"/>
        <v>0.76888396435476847</v>
      </c>
      <c r="AB400" s="20">
        <f t="shared" si="75"/>
        <v>4.9612949535493802E-8</v>
      </c>
      <c r="AC400" s="21">
        <f t="shared" si="76"/>
        <v>0.76888401396771799</v>
      </c>
    </row>
    <row r="401" spans="1:29" ht="240" hidden="1" outlineLevel="4" x14ac:dyDescent="0.25">
      <c r="A401" s="15" t="s">
        <v>327</v>
      </c>
      <c r="B401" s="16" t="s">
        <v>37</v>
      </c>
      <c r="C401" s="16" t="s">
        <v>127</v>
      </c>
      <c r="D401" s="16" t="s">
        <v>249</v>
      </c>
      <c r="E401" s="16" t="s">
        <v>279</v>
      </c>
      <c r="F401" s="16" t="s">
        <v>40</v>
      </c>
      <c r="G401" s="16">
        <v>1320</v>
      </c>
      <c r="H401" s="16">
        <v>3410</v>
      </c>
      <c r="I401" s="17" t="s">
        <v>338</v>
      </c>
      <c r="J401" s="18">
        <v>2782907738</v>
      </c>
      <c r="K401" s="19">
        <v>2782907738</v>
      </c>
      <c r="L401" s="19">
        <v>0</v>
      </c>
      <c r="M401" s="19">
        <v>0</v>
      </c>
      <c r="N401" s="19">
        <v>0</v>
      </c>
      <c r="O401" s="19">
        <v>0</v>
      </c>
      <c r="P401" s="19">
        <v>-514124244</v>
      </c>
      <c r="Q401" s="19">
        <v>2268783494</v>
      </c>
      <c r="R401" s="19">
        <v>0</v>
      </c>
      <c r="S401" s="19">
        <v>0</v>
      </c>
      <c r="T401" s="19">
        <v>0</v>
      </c>
      <c r="U401" s="19">
        <v>1744431308</v>
      </c>
      <c r="V401" s="19">
        <v>1744431308</v>
      </c>
      <c r="W401" s="19">
        <v>0</v>
      </c>
      <c r="X401" s="19">
        <v>1038476430</v>
      </c>
      <c r="Y401" s="19">
        <v>0</v>
      </c>
      <c r="Z401" s="19">
        <v>524352186</v>
      </c>
      <c r="AA401" s="20">
        <f t="shared" si="74"/>
        <v>0.76888399118439632</v>
      </c>
      <c r="AB401" s="20">
        <f t="shared" si="75"/>
        <v>0</v>
      </c>
      <c r="AC401" s="21">
        <f t="shared" si="76"/>
        <v>0.76888399118439632</v>
      </c>
    </row>
    <row r="402" spans="1:29" ht="255" hidden="1" outlineLevel="4" x14ac:dyDescent="0.25">
      <c r="A402" s="15" t="s">
        <v>327</v>
      </c>
      <c r="B402" s="16" t="s">
        <v>37</v>
      </c>
      <c r="C402" s="16" t="s">
        <v>127</v>
      </c>
      <c r="D402" s="16" t="s">
        <v>249</v>
      </c>
      <c r="E402" s="16" t="s">
        <v>281</v>
      </c>
      <c r="F402" s="16" t="s">
        <v>40</v>
      </c>
      <c r="G402" s="16">
        <v>1320</v>
      </c>
      <c r="H402" s="16">
        <v>3420</v>
      </c>
      <c r="I402" s="17" t="s">
        <v>339</v>
      </c>
      <c r="J402" s="18">
        <v>1524928213</v>
      </c>
      <c r="K402" s="19">
        <v>1524928213</v>
      </c>
      <c r="L402" s="19">
        <v>0</v>
      </c>
      <c r="M402" s="19">
        <v>0</v>
      </c>
      <c r="N402" s="19">
        <v>0</v>
      </c>
      <c r="O402" s="19">
        <v>0</v>
      </c>
      <c r="P402" s="19">
        <v>-281720646</v>
      </c>
      <c r="Q402" s="19">
        <v>1243207567</v>
      </c>
      <c r="R402" s="19">
        <v>0</v>
      </c>
      <c r="S402" s="19">
        <v>0</v>
      </c>
      <c r="T402" s="19">
        <v>0</v>
      </c>
      <c r="U402" s="19">
        <v>955882396</v>
      </c>
      <c r="V402" s="19">
        <v>955882396</v>
      </c>
      <c r="W402" s="19">
        <v>0</v>
      </c>
      <c r="X402" s="19">
        <v>569045817</v>
      </c>
      <c r="Y402" s="19">
        <v>0</v>
      </c>
      <c r="Z402" s="19">
        <v>287325171</v>
      </c>
      <c r="AA402" s="20">
        <f t="shared" si="74"/>
        <v>0.76888399119597706</v>
      </c>
      <c r="AB402" s="20">
        <f t="shared" si="75"/>
        <v>0</v>
      </c>
      <c r="AC402" s="21">
        <f t="shared" si="76"/>
        <v>0.76888399119597706</v>
      </c>
    </row>
    <row r="403" spans="1:29" ht="270" hidden="1" outlineLevel="4" x14ac:dyDescent="0.25">
      <c r="A403" s="15" t="s">
        <v>327</v>
      </c>
      <c r="B403" s="16" t="s">
        <v>37</v>
      </c>
      <c r="C403" s="16" t="s">
        <v>127</v>
      </c>
      <c r="D403" s="16" t="s">
        <v>249</v>
      </c>
      <c r="E403" s="16" t="s">
        <v>134</v>
      </c>
      <c r="F403" s="16" t="s">
        <v>40</v>
      </c>
      <c r="G403" s="16">
        <v>1320</v>
      </c>
      <c r="H403" s="16">
        <v>3410</v>
      </c>
      <c r="I403" s="17" t="s">
        <v>340</v>
      </c>
      <c r="J403" s="18">
        <v>19626200</v>
      </c>
      <c r="K403" s="19">
        <v>19626200</v>
      </c>
      <c r="L403" s="19">
        <v>0</v>
      </c>
      <c r="M403" s="19">
        <v>0</v>
      </c>
      <c r="N403" s="19">
        <v>0</v>
      </c>
      <c r="O403" s="19">
        <v>0</v>
      </c>
      <c r="P403" s="19">
        <v>-3625828</v>
      </c>
      <c r="Q403" s="19">
        <v>16000372</v>
      </c>
      <c r="R403" s="19">
        <v>0</v>
      </c>
      <c r="S403" s="19">
        <v>0</v>
      </c>
      <c r="T403" s="19">
        <v>0</v>
      </c>
      <c r="U403" s="19">
        <v>12302428</v>
      </c>
      <c r="V403" s="19">
        <v>12302428</v>
      </c>
      <c r="W403" s="19">
        <v>0</v>
      </c>
      <c r="X403" s="19">
        <v>7323772</v>
      </c>
      <c r="Y403" s="19">
        <v>0</v>
      </c>
      <c r="Z403" s="19">
        <v>3697944</v>
      </c>
      <c r="AA403" s="20">
        <f t="shared" si="74"/>
        <v>0.76888387344994225</v>
      </c>
      <c r="AB403" s="20">
        <f t="shared" si="75"/>
        <v>0</v>
      </c>
      <c r="AC403" s="21">
        <f t="shared" si="76"/>
        <v>0.76888387344994225</v>
      </c>
    </row>
    <row r="404" spans="1:29" ht="210" hidden="1" outlineLevel="4" x14ac:dyDescent="0.25">
      <c r="A404" s="15" t="s">
        <v>327</v>
      </c>
      <c r="B404" s="16" t="s">
        <v>37</v>
      </c>
      <c r="C404" s="16" t="s">
        <v>127</v>
      </c>
      <c r="D404" s="16" t="s">
        <v>249</v>
      </c>
      <c r="E404" s="16" t="s">
        <v>341</v>
      </c>
      <c r="F404" s="16" t="s">
        <v>40</v>
      </c>
      <c r="G404" s="16">
        <v>1320</v>
      </c>
      <c r="H404" s="16">
        <v>3410</v>
      </c>
      <c r="I404" s="17" t="s">
        <v>342</v>
      </c>
      <c r="J404" s="18">
        <v>418072199</v>
      </c>
      <c r="K404" s="19">
        <v>418072199</v>
      </c>
      <c r="L404" s="19">
        <v>0</v>
      </c>
      <c r="M404" s="19">
        <v>0</v>
      </c>
      <c r="N404" s="19">
        <v>0</v>
      </c>
      <c r="O404" s="19">
        <v>0</v>
      </c>
      <c r="P404" s="19">
        <v>-74860703</v>
      </c>
      <c r="Q404" s="19">
        <v>343211496</v>
      </c>
      <c r="R404" s="19">
        <v>0</v>
      </c>
      <c r="S404" s="19">
        <v>0</v>
      </c>
      <c r="T404" s="19">
        <v>0</v>
      </c>
      <c r="U404" s="19">
        <v>263647016</v>
      </c>
      <c r="V404" s="19">
        <v>263647016</v>
      </c>
      <c r="W404" s="19">
        <v>0</v>
      </c>
      <c r="X404" s="19">
        <v>154425183</v>
      </c>
      <c r="Y404" s="19">
        <v>0</v>
      </c>
      <c r="Z404" s="19">
        <v>79564480</v>
      </c>
      <c r="AA404" s="20">
        <f t="shared" si="74"/>
        <v>0.76817652984444318</v>
      </c>
      <c r="AB404" s="20">
        <f t="shared" si="75"/>
        <v>0</v>
      </c>
      <c r="AC404" s="21">
        <f t="shared" si="76"/>
        <v>0.76817652984444318</v>
      </c>
    </row>
    <row r="405" spans="1:29" ht="210" hidden="1" outlineLevel="4" x14ac:dyDescent="0.25">
      <c r="A405" s="15" t="s">
        <v>327</v>
      </c>
      <c r="B405" s="16" t="s">
        <v>37</v>
      </c>
      <c r="C405" s="16" t="s">
        <v>127</v>
      </c>
      <c r="D405" s="16" t="s">
        <v>249</v>
      </c>
      <c r="E405" s="16" t="s">
        <v>343</v>
      </c>
      <c r="F405" s="16" t="s">
        <v>40</v>
      </c>
      <c r="G405" s="16">
        <v>1320</v>
      </c>
      <c r="H405" s="16">
        <v>3410</v>
      </c>
      <c r="I405" s="17" t="s">
        <v>344</v>
      </c>
      <c r="J405" s="18">
        <v>152215262</v>
      </c>
      <c r="K405" s="19">
        <v>152215262</v>
      </c>
      <c r="L405" s="19">
        <v>0</v>
      </c>
      <c r="M405" s="19">
        <v>0</v>
      </c>
      <c r="N405" s="19">
        <v>0</v>
      </c>
      <c r="O405" s="19">
        <v>0</v>
      </c>
      <c r="P405" s="19">
        <v>0</v>
      </c>
      <c r="Q405" s="19">
        <v>152215262</v>
      </c>
      <c r="R405" s="19">
        <v>0</v>
      </c>
      <c r="S405" s="19">
        <v>0</v>
      </c>
      <c r="T405" s="19">
        <v>0</v>
      </c>
      <c r="U405" s="19">
        <v>114161447</v>
      </c>
      <c r="V405" s="19">
        <v>114161447</v>
      </c>
      <c r="W405" s="19">
        <v>0</v>
      </c>
      <c r="X405" s="19">
        <v>38053815</v>
      </c>
      <c r="Y405" s="19">
        <v>0</v>
      </c>
      <c r="Z405" s="19">
        <v>38053815</v>
      </c>
      <c r="AA405" s="20">
        <f t="shared" si="74"/>
        <v>0.75000000328482175</v>
      </c>
      <c r="AB405" s="20">
        <f t="shared" si="75"/>
        <v>0</v>
      </c>
      <c r="AC405" s="21">
        <f t="shared" si="76"/>
        <v>0.75000000328482175</v>
      </c>
    </row>
    <row r="406" spans="1:29" hidden="1" outlineLevel="3" x14ac:dyDescent="0.25">
      <c r="A406" s="22"/>
      <c r="B406" s="23"/>
      <c r="C406" s="23" t="s">
        <v>183</v>
      </c>
      <c r="D406" s="23"/>
      <c r="E406" s="23"/>
      <c r="F406" s="23"/>
      <c r="G406" s="23"/>
      <c r="H406" s="23"/>
      <c r="I406" s="24"/>
      <c r="J406" s="25">
        <f t="shared" ref="J406:Z406" si="78">SUBTOTAL(9,J393:J405)</f>
        <v>11619253854</v>
      </c>
      <c r="K406" s="26">
        <f t="shared" si="78"/>
        <v>11621063123</v>
      </c>
      <c r="L406" s="26">
        <f t="shared" si="78"/>
        <v>0</v>
      </c>
      <c r="M406" s="26">
        <f t="shared" si="78"/>
        <v>0</v>
      </c>
      <c r="N406" s="26">
        <f t="shared" si="78"/>
        <v>-807599</v>
      </c>
      <c r="O406" s="26">
        <f t="shared" si="78"/>
        <v>0</v>
      </c>
      <c r="P406" s="26">
        <f t="shared" si="78"/>
        <v>-1028417896</v>
      </c>
      <c r="Q406" s="26">
        <f t="shared" si="78"/>
        <v>10591837628</v>
      </c>
      <c r="R406" s="26">
        <f t="shared" si="78"/>
        <v>0</v>
      </c>
      <c r="S406" s="26">
        <f t="shared" si="78"/>
        <v>639541762.65999997</v>
      </c>
      <c r="T406" s="26">
        <f t="shared" si="78"/>
        <v>0</v>
      </c>
      <c r="U406" s="26">
        <f t="shared" si="78"/>
        <v>7968818689.46</v>
      </c>
      <c r="V406" s="26">
        <f t="shared" si="78"/>
        <v>7968818689.46</v>
      </c>
      <c r="W406" s="26">
        <f t="shared" si="78"/>
        <v>29178829.879999999</v>
      </c>
      <c r="X406" s="26">
        <f t="shared" si="78"/>
        <v>3012702670.8800001</v>
      </c>
      <c r="Y406" s="26">
        <f t="shared" si="78"/>
        <v>0</v>
      </c>
      <c r="Z406" s="26">
        <f t="shared" si="78"/>
        <v>1983477175.8800001</v>
      </c>
      <c r="AA406" s="27">
        <f t="shared" si="74"/>
        <v>0.75235468757508794</v>
      </c>
      <c r="AB406" s="27">
        <f t="shared" si="75"/>
        <v>6.0380623752137451E-2</v>
      </c>
      <c r="AC406" s="28">
        <f t="shared" si="76"/>
        <v>0.81273531132722543</v>
      </c>
    </row>
    <row r="407" spans="1:29" ht="405" hidden="1" outlineLevel="4" x14ac:dyDescent="0.25">
      <c r="A407" s="15" t="s">
        <v>327</v>
      </c>
      <c r="B407" s="16" t="s">
        <v>37</v>
      </c>
      <c r="C407" s="16" t="s">
        <v>318</v>
      </c>
      <c r="D407" s="16" t="s">
        <v>345</v>
      </c>
      <c r="E407" s="16" t="s">
        <v>59</v>
      </c>
      <c r="F407" s="16">
        <v>280</v>
      </c>
      <c r="G407" s="16">
        <v>2320</v>
      </c>
      <c r="H407" s="16">
        <v>3480</v>
      </c>
      <c r="I407" s="17" t="s">
        <v>346</v>
      </c>
      <c r="J407" s="18">
        <v>2248240405</v>
      </c>
      <c r="K407" s="19">
        <v>2248240405</v>
      </c>
      <c r="L407" s="19">
        <v>0</v>
      </c>
      <c r="M407" s="19">
        <v>0</v>
      </c>
      <c r="N407" s="19">
        <v>0</v>
      </c>
      <c r="O407" s="19">
        <v>0</v>
      </c>
      <c r="P407" s="19">
        <v>-742207877.63999999</v>
      </c>
      <c r="Q407" s="19">
        <v>1506032527.3600001</v>
      </c>
      <c r="R407" s="19">
        <v>0</v>
      </c>
      <c r="S407" s="19">
        <v>0</v>
      </c>
      <c r="T407" s="19">
        <v>0</v>
      </c>
      <c r="U407" s="19">
        <v>1506032527.3599999</v>
      </c>
      <c r="V407" s="19">
        <v>1506032527.3599999</v>
      </c>
      <c r="W407" s="19">
        <v>0</v>
      </c>
      <c r="X407" s="19">
        <v>742207877.63999999</v>
      </c>
      <c r="Y407" s="19">
        <v>0</v>
      </c>
      <c r="Z407" s="19">
        <v>2.384185791015625E-7</v>
      </c>
      <c r="AA407" s="20">
        <f t="shared" si="74"/>
        <v>0.99999999999999989</v>
      </c>
      <c r="AB407" s="20">
        <f t="shared" si="75"/>
        <v>0</v>
      </c>
      <c r="AC407" s="21">
        <f t="shared" si="76"/>
        <v>0.99999999999999989</v>
      </c>
    </row>
    <row r="408" spans="1:29" ht="409.5" hidden="1" outlineLevel="4" x14ac:dyDescent="0.25">
      <c r="A408" s="15" t="s">
        <v>327</v>
      </c>
      <c r="B408" s="16" t="s">
        <v>37</v>
      </c>
      <c r="C408" s="16" t="s">
        <v>318</v>
      </c>
      <c r="D408" s="16" t="s">
        <v>345</v>
      </c>
      <c r="E408" s="16" t="s">
        <v>130</v>
      </c>
      <c r="F408" s="16">
        <v>280</v>
      </c>
      <c r="G408" s="16">
        <v>2320</v>
      </c>
      <c r="H408" s="16">
        <v>3480</v>
      </c>
      <c r="I408" s="17" t="s">
        <v>347</v>
      </c>
      <c r="J408" s="18">
        <v>10979190815</v>
      </c>
      <c r="K408" s="19">
        <v>10979190815</v>
      </c>
      <c r="L408" s="19">
        <v>0</v>
      </c>
      <c r="M408" s="19">
        <v>0</v>
      </c>
      <c r="N408" s="19">
        <v>0</v>
      </c>
      <c r="O408" s="19">
        <v>0</v>
      </c>
      <c r="P408" s="19">
        <v>-556141564.75999999</v>
      </c>
      <c r="Q408" s="19">
        <v>10423049250.24</v>
      </c>
      <c r="R408" s="19">
        <v>0</v>
      </c>
      <c r="S408" s="19">
        <v>1285693610.4100001</v>
      </c>
      <c r="T408" s="19">
        <v>0</v>
      </c>
      <c r="U408" s="19">
        <v>7678251549</v>
      </c>
      <c r="V408" s="19">
        <v>7678251549</v>
      </c>
      <c r="W408" s="19">
        <v>0</v>
      </c>
      <c r="X408" s="19">
        <v>2015245655.5899999</v>
      </c>
      <c r="Y408" s="19">
        <v>0</v>
      </c>
      <c r="Z408" s="19">
        <v>1459104090.8299999</v>
      </c>
      <c r="AA408" s="20">
        <f t="shared" si="74"/>
        <v>0.73666077600306856</v>
      </c>
      <c r="AB408" s="20">
        <f t="shared" si="75"/>
        <v>0.12335100598132508</v>
      </c>
      <c r="AC408" s="21">
        <f t="shared" si="76"/>
        <v>0.86001178198439365</v>
      </c>
    </row>
    <row r="409" spans="1:29" hidden="1" outlineLevel="3" x14ac:dyDescent="0.25">
      <c r="A409" s="22"/>
      <c r="B409" s="23"/>
      <c r="C409" s="23" t="s">
        <v>325</v>
      </c>
      <c r="D409" s="23"/>
      <c r="E409" s="23"/>
      <c r="F409" s="23"/>
      <c r="G409" s="23"/>
      <c r="H409" s="23"/>
      <c r="I409" s="24"/>
      <c r="J409" s="25">
        <f t="shared" ref="J409:Z409" si="79">SUBTOTAL(9,J407:J408)</f>
        <v>13227431220</v>
      </c>
      <c r="K409" s="26">
        <f t="shared" si="79"/>
        <v>13227431220</v>
      </c>
      <c r="L409" s="26">
        <f t="shared" si="79"/>
        <v>0</v>
      </c>
      <c r="M409" s="26">
        <f t="shared" si="79"/>
        <v>0</v>
      </c>
      <c r="N409" s="26">
        <f t="shared" si="79"/>
        <v>0</v>
      </c>
      <c r="O409" s="26">
        <f t="shared" si="79"/>
        <v>0</v>
      </c>
      <c r="P409" s="26">
        <f t="shared" si="79"/>
        <v>-1298349442.4000001</v>
      </c>
      <c r="Q409" s="26">
        <f t="shared" si="79"/>
        <v>11929081777.6</v>
      </c>
      <c r="R409" s="26">
        <f t="shared" si="79"/>
        <v>0</v>
      </c>
      <c r="S409" s="26">
        <f t="shared" si="79"/>
        <v>1285693610.4100001</v>
      </c>
      <c r="T409" s="26">
        <f t="shared" si="79"/>
        <v>0</v>
      </c>
      <c r="U409" s="26">
        <f t="shared" si="79"/>
        <v>9184284076.3600006</v>
      </c>
      <c r="V409" s="26">
        <f t="shared" si="79"/>
        <v>9184284076.3600006</v>
      </c>
      <c r="W409" s="26">
        <f t="shared" si="79"/>
        <v>0</v>
      </c>
      <c r="X409" s="26">
        <f t="shared" si="79"/>
        <v>2757453533.23</v>
      </c>
      <c r="Y409" s="26">
        <f t="shared" si="79"/>
        <v>0</v>
      </c>
      <c r="Z409" s="26">
        <f t="shared" si="79"/>
        <v>1459104090.8300002</v>
      </c>
      <c r="AA409" s="27">
        <f t="shared" si="74"/>
        <v>0.76990704293820156</v>
      </c>
      <c r="AB409" s="27">
        <f t="shared" si="75"/>
        <v>0.10777808672786779</v>
      </c>
      <c r="AC409" s="28">
        <f t="shared" si="76"/>
        <v>0.87768512966606937</v>
      </c>
    </row>
    <row r="410" spans="1:29" outlineLevel="1" collapsed="1" x14ac:dyDescent="0.25">
      <c r="A410" s="22" t="s">
        <v>348</v>
      </c>
      <c r="B410" s="23"/>
      <c r="C410" s="23"/>
      <c r="D410" s="23"/>
      <c r="E410" s="23"/>
      <c r="F410" s="23"/>
      <c r="G410" s="23"/>
      <c r="H410" s="23"/>
      <c r="I410" s="24"/>
      <c r="J410" s="25">
        <f t="shared" ref="J410:Z410" si="80">SUBTOTAL(9,J351:J408)</f>
        <v>42437166007</v>
      </c>
      <c r="K410" s="26">
        <f t="shared" si="80"/>
        <v>42473021677</v>
      </c>
      <c r="L410" s="26">
        <f t="shared" si="80"/>
        <v>0</v>
      </c>
      <c r="M410" s="26">
        <f t="shared" si="80"/>
        <v>-33074865</v>
      </c>
      <c r="N410" s="26">
        <f t="shared" si="80"/>
        <v>-63490442</v>
      </c>
      <c r="O410" s="26">
        <f t="shared" si="80"/>
        <v>0</v>
      </c>
      <c r="P410" s="26">
        <f t="shared" si="80"/>
        <v>-3971902036</v>
      </c>
      <c r="Q410" s="26">
        <f t="shared" si="80"/>
        <v>38404554334</v>
      </c>
      <c r="R410" s="26">
        <f t="shared" si="80"/>
        <v>5431974.9799999995</v>
      </c>
      <c r="S410" s="26">
        <f t="shared" si="80"/>
        <v>5232186138.0499983</v>
      </c>
      <c r="T410" s="26">
        <f t="shared" si="80"/>
        <v>144515172.73000002</v>
      </c>
      <c r="U410" s="26">
        <f t="shared" si="80"/>
        <v>26527951620.380005</v>
      </c>
      <c r="V410" s="26">
        <f t="shared" si="80"/>
        <v>26500457656.840004</v>
      </c>
      <c r="W410" s="26">
        <f t="shared" si="80"/>
        <v>2259846449.8300004</v>
      </c>
      <c r="X410" s="26">
        <f t="shared" si="80"/>
        <v>10562936770.860001</v>
      </c>
      <c r="Y410" s="26">
        <f t="shared" si="80"/>
        <v>0</v>
      </c>
      <c r="Z410" s="26">
        <f t="shared" si="80"/>
        <v>6494469427.8600006</v>
      </c>
      <c r="AA410" s="27">
        <f t="shared" si="74"/>
        <v>0.69075014878885077</v>
      </c>
      <c r="AB410" s="27">
        <f t="shared" si="75"/>
        <v>0.14014309966865396</v>
      </c>
      <c r="AC410" s="28">
        <f t="shared" si="76"/>
        <v>0.83089324845750467</v>
      </c>
    </row>
    <row r="411" spans="1:29" hidden="1" outlineLevel="4" x14ac:dyDescent="0.25">
      <c r="A411" s="15" t="s">
        <v>349</v>
      </c>
      <c r="B411" s="16" t="s">
        <v>37</v>
      </c>
      <c r="C411" s="16" t="s">
        <v>38</v>
      </c>
      <c r="D411" s="16" t="s">
        <v>39</v>
      </c>
      <c r="E411" s="16"/>
      <c r="F411" s="16" t="s">
        <v>40</v>
      </c>
      <c r="G411" s="16">
        <v>1111</v>
      </c>
      <c r="H411" s="16">
        <v>3480</v>
      </c>
      <c r="I411" s="17" t="s">
        <v>41</v>
      </c>
      <c r="J411" s="18">
        <v>534106318</v>
      </c>
      <c r="K411" s="19">
        <v>532393313</v>
      </c>
      <c r="L411" s="19">
        <v>0</v>
      </c>
      <c r="M411" s="19">
        <v>0</v>
      </c>
      <c r="N411" s="19">
        <v>-6195738</v>
      </c>
      <c r="O411" s="19">
        <v>0</v>
      </c>
      <c r="P411" s="19">
        <v>0</v>
      </c>
      <c r="Q411" s="19">
        <v>526197575</v>
      </c>
      <c r="R411" s="19">
        <v>0</v>
      </c>
      <c r="S411" s="19">
        <v>0</v>
      </c>
      <c r="T411" s="19">
        <v>0</v>
      </c>
      <c r="U411" s="19">
        <v>425457537.49000001</v>
      </c>
      <c r="V411" s="19">
        <v>425457537.49000001</v>
      </c>
      <c r="W411" s="19">
        <v>100740037.51000001</v>
      </c>
      <c r="X411" s="19">
        <v>106935775.51000001</v>
      </c>
      <c r="Y411" s="19">
        <v>0</v>
      </c>
      <c r="Z411" s="19">
        <v>100740037.50999999</v>
      </c>
      <c r="AA411" s="20">
        <f t="shared" si="74"/>
        <v>0.80855092783352334</v>
      </c>
      <c r="AB411" s="20">
        <f t="shared" si="75"/>
        <v>0</v>
      </c>
      <c r="AC411" s="21">
        <f t="shared" si="76"/>
        <v>0.80855092783352334</v>
      </c>
    </row>
    <row r="412" spans="1:29" hidden="1" outlineLevel="4" x14ac:dyDescent="0.25">
      <c r="A412" s="15" t="s">
        <v>349</v>
      </c>
      <c r="B412" s="16" t="s">
        <v>37</v>
      </c>
      <c r="C412" s="16" t="s">
        <v>38</v>
      </c>
      <c r="D412" s="16" t="s">
        <v>42</v>
      </c>
      <c r="E412" s="16"/>
      <c r="F412" s="16" t="s">
        <v>40</v>
      </c>
      <c r="G412" s="16">
        <v>1111</v>
      </c>
      <c r="H412" s="16">
        <v>3480</v>
      </c>
      <c r="I412" s="17" t="s">
        <v>43</v>
      </c>
      <c r="J412" s="18">
        <v>837374</v>
      </c>
      <c r="K412" s="19">
        <v>837374</v>
      </c>
      <c r="L412" s="19">
        <v>0</v>
      </c>
      <c r="M412" s="19">
        <v>0</v>
      </c>
      <c r="N412" s="19">
        <v>0</v>
      </c>
      <c r="O412" s="19">
        <v>0</v>
      </c>
      <c r="P412" s="19">
        <v>0</v>
      </c>
      <c r="Q412" s="19">
        <v>837374</v>
      </c>
      <c r="R412" s="19">
        <v>0</v>
      </c>
      <c r="S412" s="19">
        <v>0</v>
      </c>
      <c r="T412" s="19">
        <v>0</v>
      </c>
      <c r="U412" s="19">
        <v>0</v>
      </c>
      <c r="V412" s="19">
        <v>0</v>
      </c>
      <c r="W412" s="19">
        <v>837374</v>
      </c>
      <c r="X412" s="19">
        <v>837374</v>
      </c>
      <c r="Y412" s="19">
        <v>0</v>
      </c>
      <c r="Z412" s="19">
        <v>837374</v>
      </c>
      <c r="AA412" s="20">
        <f t="shared" si="74"/>
        <v>0</v>
      </c>
      <c r="AB412" s="20">
        <f t="shared" si="75"/>
        <v>0</v>
      </c>
      <c r="AC412" s="21">
        <f t="shared" si="76"/>
        <v>0</v>
      </c>
    </row>
    <row r="413" spans="1:29" hidden="1" outlineLevel="4" x14ac:dyDescent="0.25">
      <c r="A413" s="15" t="s">
        <v>349</v>
      </c>
      <c r="B413" s="16" t="s">
        <v>37</v>
      </c>
      <c r="C413" s="16" t="s">
        <v>38</v>
      </c>
      <c r="D413" s="16" t="s">
        <v>44</v>
      </c>
      <c r="E413" s="16"/>
      <c r="F413" s="16" t="s">
        <v>40</v>
      </c>
      <c r="G413" s="16">
        <v>1111</v>
      </c>
      <c r="H413" s="16">
        <v>3480</v>
      </c>
      <c r="I413" s="17" t="s">
        <v>45</v>
      </c>
      <c r="J413" s="18">
        <v>360877</v>
      </c>
      <c r="K413" s="19">
        <v>190001</v>
      </c>
      <c r="L413" s="19">
        <v>0</v>
      </c>
      <c r="M413" s="19">
        <v>0</v>
      </c>
      <c r="N413" s="19">
        <v>0</v>
      </c>
      <c r="O413" s="19">
        <v>0</v>
      </c>
      <c r="P413" s="19">
        <v>0</v>
      </c>
      <c r="Q413" s="19">
        <v>190001</v>
      </c>
      <c r="R413" s="19">
        <v>0</v>
      </c>
      <c r="S413" s="19">
        <v>0</v>
      </c>
      <c r="T413" s="19">
        <v>0</v>
      </c>
      <c r="U413" s="19">
        <v>0</v>
      </c>
      <c r="V413" s="19">
        <v>0</v>
      </c>
      <c r="W413" s="19">
        <v>190001</v>
      </c>
      <c r="X413" s="19">
        <v>190001</v>
      </c>
      <c r="Y413" s="19">
        <v>0</v>
      </c>
      <c r="Z413" s="19">
        <v>190001</v>
      </c>
      <c r="AA413" s="20">
        <f t="shared" si="74"/>
        <v>0</v>
      </c>
      <c r="AB413" s="20">
        <f t="shared" si="75"/>
        <v>0</v>
      </c>
      <c r="AC413" s="21">
        <f t="shared" si="76"/>
        <v>0</v>
      </c>
    </row>
    <row r="414" spans="1:29" hidden="1" outlineLevel="4" x14ac:dyDescent="0.25">
      <c r="A414" s="15" t="s">
        <v>349</v>
      </c>
      <c r="B414" s="16" t="s">
        <v>37</v>
      </c>
      <c r="C414" s="16" t="s">
        <v>38</v>
      </c>
      <c r="D414" s="16" t="s">
        <v>48</v>
      </c>
      <c r="E414" s="16"/>
      <c r="F414" s="16" t="s">
        <v>40</v>
      </c>
      <c r="G414" s="16">
        <v>1111</v>
      </c>
      <c r="H414" s="16">
        <v>3480</v>
      </c>
      <c r="I414" s="17" t="s">
        <v>49</v>
      </c>
      <c r="J414" s="18">
        <v>215063133</v>
      </c>
      <c r="K414" s="19">
        <v>224731768</v>
      </c>
      <c r="L414" s="19">
        <v>0</v>
      </c>
      <c r="M414" s="19">
        <v>3531365</v>
      </c>
      <c r="N414" s="19">
        <v>0</v>
      </c>
      <c r="O414" s="19">
        <v>0</v>
      </c>
      <c r="P414" s="19">
        <v>0</v>
      </c>
      <c r="Q414" s="19">
        <v>228263133</v>
      </c>
      <c r="R414" s="19">
        <v>0</v>
      </c>
      <c r="S414" s="19">
        <v>0</v>
      </c>
      <c r="T414" s="19">
        <v>0</v>
      </c>
      <c r="U414" s="19">
        <v>183461746.15000001</v>
      </c>
      <c r="V414" s="19">
        <v>183461746.15000001</v>
      </c>
      <c r="W414" s="19">
        <v>41270021.850000001</v>
      </c>
      <c r="X414" s="19">
        <v>41270021.850000001</v>
      </c>
      <c r="Y414" s="19">
        <v>0</v>
      </c>
      <c r="Z414" s="19">
        <v>44801386.849999994</v>
      </c>
      <c r="AA414" s="20">
        <f t="shared" si="74"/>
        <v>0.80372920383073865</v>
      </c>
      <c r="AB414" s="20">
        <f t="shared" si="75"/>
        <v>0</v>
      </c>
      <c r="AC414" s="21">
        <f t="shared" si="76"/>
        <v>0.80372920383073865</v>
      </c>
    </row>
    <row r="415" spans="1:29" ht="30" hidden="1" outlineLevel="4" x14ac:dyDescent="0.25">
      <c r="A415" s="15" t="s">
        <v>349</v>
      </c>
      <c r="B415" s="16" t="s">
        <v>37</v>
      </c>
      <c r="C415" s="16" t="s">
        <v>38</v>
      </c>
      <c r="D415" s="16" t="s">
        <v>50</v>
      </c>
      <c r="E415" s="16"/>
      <c r="F415" s="16" t="s">
        <v>40</v>
      </c>
      <c r="G415" s="16">
        <v>1111</v>
      </c>
      <c r="H415" s="16">
        <v>3480</v>
      </c>
      <c r="I415" s="17" t="s">
        <v>51</v>
      </c>
      <c r="J415" s="18">
        <v>284648101</v>
      </c>
      <c r="K415" s="19">
        <v>281363347</v>
      </c>
      <c r="L415" s="19">
        <v>0</v>
      </c>
      <c r="M415" s="19">
        <v>0</v>
      </c>
      <c r="N415" s="19">
        <v>0</v>
      </c>
      <c r="O415" s="19">
        <v>6500000</v>
      </c>
      <c r="P415" s="19">
        <v>0</v>
      </c>
      <c r="Q415" s="19">
        <v>287863347</v>
      </c>
      <c r="R415" s="19">
        <v>0</v>
      </c>
      <c r="S415" s="19">
        <v>0</v>
      </c>
      <c r="T415" s="19">
        <v>0</v>
      </c>
      <c r="U415" s="19">
        <v>228274529.03</v>
      </c>
      <c r="V415" s="19">
        <v>228274529.03</v>
      </c>
      <c r="W415" s="19">
        <v>53088817.969999999</v>
      </c>
      <c r="X415" s="19">
        <v>53088817.969999999</v>
      </c>
      <c r="Y415" s="19">
        <v>0</v>
      </c>
      <c r="Z415" s="19">
        <v>59588817.969999999</v>
      </c>
      <c r="AA415" s="20">
        <f t="shared" si="74"/>
        <v>0.79299616088324021</v>
      </c>
      <c r="AB415" s="20">
        <f t="shared" si="75"/>
        <v>0</v>
      </c>
      <c r="AC415" s="21">
        <f t="shared" si="76"/>
        <v>0.79299616088324021</v>
      </c>
    </row>
    <row r="416" spans="1:29" hidden="1" outlineLevel="4" x14ac:dyDescent="0.25">
      <c r="A416" s="15" t="s">
        <v>349</v>
      </c>
      <c r="B416" s="16" t="s">
        <v>37</v>
      </c>
      <c r="C416" s="16" t="s">
        <v>38</v>
      </c>
      <c r="D416" s="16" t="s">
        <v>52</v>
      </c>
      <c r="E416" s="16"/>
      <c r="F416" s="16">
        <v>280</v>
      </c>
      <c r="G416" s="16">
        <v>1111</v>
      </c>
      <c r="H416" s="16">
        <v>3480</v>
      </c>
      <c r="I416" s="17" t="s">
        <v>53</v>
      </c>
      <c r="J416" s="18">
        <v>106244447</v>
      </c>
      <c r="K416" s="19">
        <v>106244447</v>
      </c>
      <c r="L416" s="19">
        <v>0</v>
      </c>
      <c r="M416" s="19">
        <v>0</v>
      </c>
      <c r="N416" s="19">
        <v>-516105</v>
      </c>
      <c r="O416" s="19">
        <v>0</v>
      </c>
      <c r="P416" s="19">
        <v>0</v>
      </c>
      <c r="Q416" s="19">
        <v>105728342</v>
      </c>
      <c r="R416" s="19">
        <v>0</v>
      </c>
      <c r="S416" s="19">
        <v>0</v>
      </c>
      <c r="T416" s="19">
        <v>0</v>
      </c>
      <c r="U416" s="19">
        <v>539832.21</v>
      </c>
      <c r="V416" s="19">
        <v>539832.21</v>
      </c>
      <c r="W416" s="19">
        <v>105188509.79000001</v>
      </c>
      <c r="X416" s="19">
        <v>105704614.79000001</v>
      </c>
      <c r="Y416" s="19">
        <v>0</v>
      </c>
      <c r="Z416" s="19">
        <v>105188509.79000001</v>
      </c>
      <c r="AA416" s="20">
        <f t="shared" si="74"/>
        <v>5.1058420078128148E-3</v>
      </c>
      <c r="AB416" s="20">
        <f t="shared" si="75"/>
        <v>0</v>
      </c>
      <c r="AC416" s="21">
        <f t="shared" si="76"/>
        <v>5.1058420078128148E-3</v>
      </c>
    </row>
    <row r="417" spans="1:29" hidden="1" outlineLevel="4" x14ac:dyDescent="0.25">
      <c r="A417" s="15" t="s">
        <v>349</v>
      </c>
      <c r="B417" s="16" t="s">
        <v>37</v>
      </c>
      <c r="C417" s="16" t="s">
        <v>38</v>
      </c>
      <c r="D417" s="16" t="s">
        <v>52</v>
      </c>
      <c r="E417" s="16"/>
      <c r="F417" s="16" t="s">
        <v>40</v>
      </c>
      <c r="G417" s="16">
        <v>1111</v>
      </c>
      <c r="H417" s="16">
        <v>3480</v>
      </c>
      <c r="I417" s="17" t="s">
        <v>53</v>
      </c>
      <c r="J417" s="18">
        <v>0</v>
      </c>
      <c r="K417" s="19">
        <v>0</v>
      </c>
      <c r="L417" s="19">
        <v>0</v>
      </c>
      <c r="M417" s="19">
        <v>2500000</v>
      </c>
      <c r="N417" s="19">
        <v>0</v>
      </c>
      <c r="O417" s="19">
        <v>0</v>
      </c>
      <c r="P417" s="19">
        <v>0</v>
      </c>
      <c r="Q417" s="19">
        <v>2500000</v>
      </c>
      <c r="R417" s="19">
        <v>0</v>
      </c>
      <c r="S417" s="19">
        <v>0</v>
      </c>
      <c r="T417" s="19">
        <v>0</v>
      </c>
      <c r="U417" s="19">
        <v>0</v>
      </c>
      <c r="V417" s="19">
        <v>0</v>
      </c>
      <c r="W417" s="19">
        <v>0</v>
      </c>
      <c r="X417" s="19">
        <v>0</v>
      </c>
      <c r="Y417" s="19">
        <v>0</v>
      </c>
      <c r="Z417" s="19">
        <v>2500000</v>
      </c>
      <c r="AA417" s="20">
        <f t="shared" si="74"/>
        <v>0</v>
      </c>
      <c r="AB417" s="20">
        <f t="shared" si="75"/>
        <v>0</v>
      </c>
      <c r="AC417" s="21">
        <f t="shared" si="76"/>
        <v>0</v>
      </c>
    </row>
    <row r="418" spans="1:29" hidden="1" outlineLevel="4" x14ac:dyDescent="0.25">
      <c r="A418" s="15" t="s">
        <v>349</v>
      </c>
      <c r="B418" s="16" t="s">
        <v>37</v>
      </c>
      <c r="C418" s="16" t="s">
        <v>38</v>
      </c>
      <c r="D418" s="16" t="s">
        <v>54</v>
      </c>
      <c r="E418" s="16"/>
      <c r="F418" s="16" t="s">
        <v>40</v>
      </c>
      <c r="G418" s="16">
        <v>1111</v>
      </c>
      <c r="H418" s="16">
        <v>3480</v>
      </c>
      <c r="I418" s="17" t="s">
        <v>55</v>
      </c>
      <c r="J418" s="18">
        <v>95089337</v>
      </c>
      <c r="K418" s="19">
        <v>94889337</v>
      </c>
      <c r="L418" s="19">
        <v>0</v>
      </c>
      <c r="M418" s="19">
        <v>0</v>
      </c>
      <c r="N418" s="19">
        <v>0</v>
      </c>
      <c r="O418" s="19">
        <v>0</v>
      </c>
      <c r="P418" s="19">
        <v>0</v>
      </c>
      <c r="Q418" s="19">
        <v>94889337</v>
      </c>
      <c r="R418" s="19">
        <v>0</v>
      </c>
      <c r="S418" s="19">
        <v>1237505.0900000001</v>
      </c>
      <c r="T418" s="19">
        <v>0</v>
      </c>
      <c r="U418" s="19">
        <v>91465338.260000005</v>
      </c>
      <c r="V418" s="19">
        <v>91465338.260000005</v>
      </c>
      <c r="W418" s="19">
        <v>2186493.65</v>
      </c>
      <c r="X418" s="19">
        <v>2186493.65</v>
      </c>
      <c r="Y418" s="19">
        <v>0</v>
      </c>
      <c r="Z418" s="19">
        <v>2186493.6499999911</v>
      </c>
      <c r="AA418" s="20">
        <f t="shared" si="74"/>
        <v>0.9639158745518478</v>
      </c>
      <c r="AB418" s="20">
        <f t="shared" si="75"/>
        <v>1.3041561139793822E-2</v>
      </c>
      <c r="AC418" s="21">
        <f t="shared" si="76"/>
        <v>0.97695743569164162</v>
      </c>
    </row>
    <row r="419" spans="1:29" hidden="1" outlineLevel="4" x14ac:dyDescent="0.25">
      <c r="A419" s="15" t="s">
        <v>349</v>
      </c>
      <c r="B419" s="16" t="s">
        <v>37</v>
      </c>
      <c r="C419" s="16" t="s">
        <v>38</v>
      </c>
      <c r="D419" s="16" t="s">
        <v>56</v>
      </c>
      <c r="E419" s="16"/>
      <c r="F419" s="16" t="s">
        <v>40</v>
      </c>
      <c r="G419" s="16">
        <v>1111</v>
      </c>
      <c r="H419" s="16">
        <v>3480</v>
      </c>
      <c r="I419" s="17" t="s">
        <v>57</v>
      </c>
      <c r="J419" s="18">
        <v>132895501</v>
      </c>
      <c r="K419" s="19">
        <v>135195501</v>
      </c>
      <c r="L419" s="19">
        <v>0</v>
      </c>
      <c r="M419" s="19">
        <v>25000000</v>
      </c>
      <c r="N419" s="19">
        <v>0</v>
      </c>
      <c r="O419" s="19">
        <v>0</v>
      </c>
      <c r="P419" s="19">
        <v>0</v>
      </c>
      <c r="Q419" s="19">
        <v>160195501</v>
      </c>
      <c r="R419" s="19">
        <v>0</v>
      </c>
      <c r="S419" s="19">
        <v>0</v>
      </c>
      <c r="T419" s="19">
        <v>0</v>
      </c>
      <c r="U419" s="19">
        <v>129500700.02</v>
      </c>
      <c r="V419" s="19">
        <v>129500700.02</v>
      </c>
      <c r="W419" s="19">
        <v>3394800.98</v>
      </c>
      <c r="X419" s="19">
        <v>5694800.9800000004</v>
      </c>
      <c r="Y419" s="19">
        <v>0</v>
      </c>
      <c r="Z419" s="19">
        <v>30694800.980000004</v>
      </c>
      <c r="AA419" s="20">
        <f t="shared" si="74"/>
        <v>0.80839161656606073</v>
      </c>
      <c r="AB419" s="20">
        <f t="shared" si="75"/>
        <v>0</v>
      </c>
      <c r="AC419" s="21">
        <f t="shared" si="76"/>
        <v>0.80839161656606073</v>
      </c>
    </row>
    <row r="420" spans="1:29" ht="120" hidden="1" outlineLevel="4" x14ac:dyDescent="0.25">
      <c r="A420" s="15" t="s">
        <v>349</v>
      </c>
      <c r="B420" s="16" t="s">
        <v>37</v>
      </c>
      <c r="C420" s="16" t="s">
        <v>38</v>
      </c>
      <c r="D420" s="16" t="s">
        <v>58</v>
      </c>
      <c r="E420" s="16" t="s">
        <v>59</v>
      </c>
      <c r="F420" s="16" t="s">
        <v>40</v>
      </c>
      <c r="G420" s="16">
        <v>1112</v>
      </c>
      <c r="H420" s="16">
        <v>3480</v>
      </c>
      <c r="I420" s="17" t="s">
        <v>260</v>
      </c>
      <c r="J420" s="18">
        <v>117931336</v>
      </c>
      <c r="K420" s="19">
        <v>118631336</v>
      </c>
      <c r="L420" s="19">
        <v>0</v>
      </c>
      <c r="M420" s="19">
        <v>1700000</v>
      </c>
      <c r="N420" s="19">
        <v>-573106</v>
      </c>
      <c r="O420" s="19">
        <v>0</v>
      </c>
      <c r="P420" s="19">
        <v>0</v>
      </c>
      <c r="Q420" s="19">
        <v>119758230</v>
      </c>
      <c r="R420" s="19">
        <v>0</v>
      </c>
      <c r="S420" s="19">
        <v>19538883</v>
      </c>
      <c r="T420" s="19">
        <v>0</v>
      </c>
      <c r="U420" s="19">
        <v>97819347</v>
      </c>
      <c r="V420" s="19">
        <v>97819347</v>
      </c>
      <c r="W420" s="19">
        <v>0</v>
      </c>
      <c r="X420" s="19">
        <v>1273106</v>
      </c>
      <c r="Y420" s="19">
        <v>0</v>
      </c>
      <c r="Z420" s="19">
        <v>2400000</v>
      </c>
      <c r="AA420" s="20">
        <f t="shared" si="74"/>
        <v>0.81680688667492829</v>
      </c>
      <c r="AB420" s="20">
        <f t="shared" si="75"/>
        <v>0.16315273697682406</v>
      </c>
      <c r="AC420" s="21">
        <f t="shared" si="76"/>
        <v>0.97995962365175238</v>
      </c>
    </row>
    <row r="421" spans="1:29" ht="60" hidden="1" outlineLevel="4" x14ac:dyDescent="0.25">
      <c r="A421" s="15" t="s">
        <v>349</v>
      </c>
      <c r="B421" s="16" t="s">
        <v>37</v>
      </c>
      <c r="C421" s="16" t="s">
        <v>38</v>
      </c>
      <c r="D421" s="16" t="s">
        <v>61</v>
      </c>
      <c r="E421" s="16" t="s">
        <v>59</v>
      </c>
      <c r="F421" s="16" t="s">
        <v>40</v>
      </c>
      <c r="G421" s="16">
        <v>1112</v>
      </c>
      <c r="H421" s="16">
        <v>3480</v>
      </c>
      <c r="I421" s="17" t="s">
        <v>62</v>
      </c>
      <c r="J421" s="18">
        <v>6374666</v>
      </c>
      <c r="K421" s="19">
        <v>6374666</v>
      </c>
      <c r="L421" s="19">
        <v>0</v>
      </c>
      <c r="M421" s="19">
        <v>800000</v>
      </c>
      <c r="N421" s="19">
        <v>-30979</v>
      </c>
      <c r="O421" s="19">
        <v>0</v>
      </c>
      <c r="P421" s="19">
        <v>0</v>
      </c>
      <c r="Q421" s="19">
        <v>7143687</v>
      </c>
      <c r="R421" s="19">
        <v>0</v>
      </c>
      <c r="S421" s="19">
        <v>1056143</v>
      </c>
      <c r="T421" s="19">
        <v>0</v>
      </c>
      <c r="U421" s="19">
        <v>5287544</v>
      </c>
      <c r="V421" s="19">
        <v>5287544</v>
      </c>
      <c r="W421" s="19">
        <v>0</v>
      </c>
      <c r="X421" s="19">
        <v>30979</v>
      </c>
      <c r="Y421" s="19">
        <v>0</v>
      </c>
      <c r="Z421" s="19">
        <v>800000</v>
      </c>
      <c r="AA421" s="20">
        <f t="shared" si="74"/>
        <v>0.7401701670299945</v>
      </c>
      <c r="AB421" s="20">
        <f t="shared" si="75"/>
        <v>0.14784284361842842</v>
      </c>
      <c r="AC421" s="21">
        <f t="shared" si="76"/>
        <v>0.88801301064842297</v>
      </c>
    </row>
    <row r="422" spans="1:29" ht="120" hidden="1" outlineLevel="4" x14ac:dyDescent="0.25">
      <c r="A422" s="15" t="s">
        <v>349</v>
      </c>
      <c r="B422" s="16" t="s">
        <v>37</v>
      </c>
      <c r="C422" s="16" t="s">
        <v>38</v>
      </c>
      <c r="D422" s="16" t="s">
        <v>63</v>
      </c>
      <c r="E422" s="16" t="s">
        <v>59</v>
      </c>
      <c r="F422" s="16" t="s">
        <v>40</v>
      </c>
      <c r="G422" s="16">
        <v>1112</v>
      </c>
      <c r="H422" s="16">
        <v>3480</v>
      </c>
      <c r="I422" s="17" t="s">
        <v>64</v>
      </c>
      <c r="J422" s="18">
        <v>23704280</v>
      </c>
      <c r="K422" s="19">
        <v>25704280</v>
      </c>
      <c r="L422" s="19">
        <v>0</v>
      </c>
      <c r="M422" s="19">
        <v>0</v>
      </c>
      <c r="N422" s="19">
        <v>-115197</v>
      </c>
      <c r="O422" s="19">
        <v>0</v>
      </c>
      <c r="P422" s="19">
        <v>0</v>
      </c>
      <c r="Q422" s="19">
        <v>25589083</v>
      </c>
      <c r="R422" s="19">
        <v>0</v>
      </c>
      <c r="S422" s="19">
        <v>3146866</v>
      </c>
      <c r="T422" s="19">
        <v>0</v>
      </c>
      <c r="U422" s="19">
        <v>20442217</v>
      </c>
      <c r="V422" s="19">
        <v>20442217</v>
      </c>
      <c r="W422" s="19">
        <v>0</v>
      </c>
      <c r="X422" s="19">
        <v>2115197</v>
      </c>
      <c r="Y422" s="19">
        <v>0</v>
      </c>
      <c r="Z422" s="19">
        <v>2000000</v>
      </c>
      <c r="AA422" s="20">
        <f t="shared" si="74"/>
        <v>0.79886477370056597</v>
      </c>
      <c r="AB422" s="20">
        <f t="shared" si="75"/>
        <v>0.12297689604586456</v>
      </c>
      <c r="AC422" s="21">
        <f t="shared" si="76"/>
        <v>0.92184166974643056</v>
      </c>
    </row>
    <row r="423" spans="1:29" ht="90" hidden="1" outlineLevel="4" x14ac:dyDescent="0.25">
      <c r="A423" s="15" t="s">
        <v>349</v>
      </c>
      <c r="B423" s="16" t="s">
        <v>37</v>
      </c>
      <c r="C423" s="16" t="s">
        <v>38</v>
      </c>
      <c r="D423" s="16" t="s">
        <v>65</v>
      </c>
      <c r="E423" s="16" t="s">
        <v>59</v>
      </c>
      <c r="F423" s="16" t="s">
        <v>40</v>
      </c>
      <c r="G423" s="16">
        <v>1112</v>
      </c>
      <c r="H423" s="16">
        <v>3480</v>
      </c>
      <c r="I423" s="17" t="s">
        <v>66</v>
      </c>
      <c r="J423" s="18">
        <v>19124000</v>
      </c>
      <c r="K423" s="19">
        <v>36124000</v>
      </c>
      <c r="L423" s="19">
        <v>0</v>
      </c>
      <c r="M423" s="19">
        <v>3400000</v>
      </c>
      <c r="N423" s="19">
        <v>-185872</v>
      </c>
      <c r="O423" s="19">
        <v>0</v>
      </c>
      <c r="P423" s="19">
        <v>0</v>
      </c>
      <c r="Q423" s="19">
        <v>39338128</v>
      </c>
      <c r="R423" s="19">
        <v>0</v>
      </c>
      <c r="S423" s="19">
        <v>4225960</v>
      </c>
      <c r="T423" s="19">
        <v>0</v>
      </c>
      <c r="U423" s="19">
        <v>31712168</v>
      </c>
      <c r="V423" s="19">
        <v>31712168</v>
      </c>
      <c r="W423" s="19">
        <v>0</v>
      </c>
      <c r="X423" s="19">
        <v>185872</v>
      </c>
      <c r="Y423" s="19">
        <v>0</v>
      </c>
      <c r="Z423" s="19">
        <v>3400000</v>
      </c>
      <c r="AA423" s="20">
        <f t="shared" si="74"/>
        <v>0.80614329182110545</v>
      </c>
      <c r="AB423" s="20">
        <f t="shared" si="75"/>
        <v>0.10742656590064478</v>
      </c>
      <c r="AC423" s="21">
        <f t="shared" si="76"/>
        <v>0.91356985772175026</v>
      </c>
    </row>
    <row r="424" spans="1:29" ht="90" hidden="1" outlineLevel="4" x14ac:dyDescent="0.25">
      <c r="A424" s="15" t="s">
        <v>349</v>
      </c>
      <c r="B424" s="16" t="s">
        <v>37</v>
      </c>
      <c r="C424" s="16" t="s">
        <v>38</v>
      </c>
      <c r="D424" s="16" t="s">
        <v>67</v>
      </c>
      <c r="E424" s="16" t="s">
        <v>59</v>
      </c>
      <c r="F424" s="16" t="s">
        <v>40</v>
      </c>
      <c r="G424" s="16">
        <v>1112</v>
      </c>
      <c r="H424" s="16">
        <v>3480</v>
      </c>
      <c r="I424" s="17" t="s">
        <v>68</v>
      </c>
      <c r="J424" s="18">
        <v>38248001</v>
      </c>
      <c r="K424" s="19">
        <v>20448001</v>
      </c>
      <c r="L424" s="19">
        <v>0</v>
      </c>
      <c r="M424" s="19">
        <v>0</v>
      </c>
      <c r="N424" s="19">
        <v>-92936</v>
      </c>
      <c r="O424" s="19">
        <v>0</v>
      </c>
      <c r="P424" s="19">
        <v>0</v>
      </c>
      <c r="Q424" s="19">
        <v>20355065</v>
      </c>
      <c r="R424" s="19">
        <v>0</v>
      </c>
      <c r="S424" s="19">
        <v>4479449</v>
      </c>
      <c r="T424" s="19">
        <v>0</v>
      </c>
      <c r="U424" s="19">
        <v>15875616</v>
      </c>
      <c r="V424" s="19">
        <v>15875616</v>
      </c>
      <c r="W424" s="19">
        <v>0</v>
      </c>
      <c r="X424" s="19">
        <v>92936</v>
      </c>
      <c r="Y424" s="19">
        <v>0</v>
      </c>
      <c r="Z424" s="19">
        <v>0</v>
      </c>
      <c r="AA424" s="20">
        <f t="shared" si="74"/>
        <v>0.77993442909664012</v>
      </c>
      <c r="AB424" s="20">
        <f t="shared" si="75"/>
        <v>0.22006557090335993</v>
      </c>
      <c r="AC424" s="21">
        <f t="shared" si="76"/>
        <v>1</v>
      </c>
    </row>
    <row r="425" spans="1:29" ht="60" hidden="1" outlineLevel="4" x14ac:dyDescent="0.25">
      <c r="A425" s="15" t="s">
        <v>349</v>
      </c>
      <c r="B425" s="16" t="s">
        <v>37</v>
      </c>
      <c r="C425" s="16" t="s">
        <v>38</v>
      </c>
      <c r="D425" s="16" t="s">
        <v>69</v>
      </c>
      <c r="E425" s="16" t="s">
        <v>59</v>
      </c>
      <c r="F425" s="16" t="s">
        <v>40</v>
      </c>
      <c r="G425" s="16">
        <v>1112</v>
      </c>
      <c r="H425" s="16">
        <v>3480</v>
      </c>
      <c r="I425" s="17" t="s">
        <v>70</v>
      </c>
      <c r="J425" s="18">
        <v>55581071</v>
      </c>
      <c r="K425" s="19">
        <v>47081071</v>
      </c>
      <c r="L425" s="19">
        <v>0</v>
      </c>
      <c r="M425" s="19">
        <v>0</v>
      </c>
      <c r="N425" s="19">
        <v>-257123</v>
      </c>
      <c r="O425" s="19">
        <v>0</v>
      </c>
      <c r="P425" s="19">
        <v>0</v>
      </c>
      <c r="Q425" s="19">
        <v>46823948</v>
      </c>
      <c r="R425" s="19">
        <v>0</v>
      </c>
      <c r="S425" s="19">
        <v>8366566.6799999997</v>
      </c>
      <c r="T425" s="19">
        <v>0</v>
      </c>
      <c r="U425" s="19">
        <v>38457381.32</v>
      </c>
      <c r="V425" s="19">
        <v>38457381.32</v>
      </c>
      <c r="W425" s="19">
        <v>0</v>
      </c>
      <c r="X425" s="19">
        <v>257123</v>
      </c>
      <c r="Y425" s="19">
        <v>0</v>
      </c>
      <c r="Z425" s="19">
        <v>0</v>
      </c>
      <c r="AA425" s="20">
        <f t="shared" si="74"/>
        <v>0.82131864062381066</v>
      </c>
      <c r="AB425" s="20">
        <f t="shared" si="75"/>
        <v>0.17868135937618929</v>
      </c>
      <c r="AC425" s="21">
        <f t="shared" si="76"/>
        <v>1</v>
      </c>
    </row>
    <row r="426" spans="1:29" hidden="1" outlineLevel="3" x14ac:dyDescent="0.25">
      <c r="A426" s="22"/>
      <c r="B426" s="23"/>
      <c r="C426" s="23" t="s">
        <v>71</v>
      </c>
      <c r="D426" s="23"/>
      <c r="E426" s="23"/>
      <c r="F426" s="23"/>
      <c r="G426" s="23"/>
      <c r="H426" s="23"/>
      <c r="I426" s="24"/>
      <c r="J426" s="25">
        <f t="shared" ref="J426:Z426" si="81">SUBTOTAL(9,J411:J425)</f>
        <v>1630208442</v>
      </c>
      <c r="K426" s="26">
        <f t="shared" si="81"/>
        <v>1630208442</v>
      </c>
      <c r="L426" s="26">
        <f t="shared" si="81"/>
        <v>0</v>
      </c>
      <c r="M426" s="26">
        <f t="shared" si="81"/>
        <v>36931365</v>
      </c>
      <c r="N426" s="26">
        <f t="shared" si="81"/>
        <v>-7967056</v>
      </c>
      <c r="O426" s="26">
        <f t="shared" si="81"/>
        <v>6500000</v>
      </c>
      <c r="P426" s="26">
        <f t="shared" si="81"/>
        <v>0</v>
      </c>
      <c r="Q426" s="26">
        <f t="shared" si="81"/>
        <v>1665672751</v>
      </c>
      <c r="R426" s="26">
        <f t="shared" si="81"/>
        <v>0</v>
      </c>
      <c r="S426" s="26">
        <f t="shared" si="81"/>
        <v>42051372.770000003</v>
      </c>
      <c r="T426" s="26">
        <f t="shared" si="81"/>
        <v>0</v>
      </c>
      <c r="U426" s="26">
        <f t="shared" si="81"/>
        <v>1268293956.4799998</v>
      </c>
      <c r="V426" s="26">
        <f t="shared" si="81"/>
        <v>1268293956.4799998</v>
      </c>
      <c r="W426" s="26">
        <f t="shared" si="81"/>
        <v>306896056.75</v>
      </c>
      <c r="X426" s="26">
        <f t="shared" si="81"/>
        <v>319863112.75</v>
      </c>
      <c r="Y426" s="26">
        <f t="shared" si="81"/>
        <v>0</v>
      </c>
      <c r="Z426" s="26">
        <f t="shared" si="81"/>
        <v>355327421.75</v>
      </c>
      <c r="AA426" s="27">
        <f t="shared" si="74"/>
        <v>0.76143045248147889</v>
      </c>
      <c r="AB426" s="27">
        <f t="shared" si="75"/>
        <v>2.5245879026810112E-2</v>
      </c>
      <c r="AC426" s="28">
        <f t="shared" si="76"/>
        <v>0.78667633150828897</v>
      </c>
    </row>
    <row r="427" spans="1:29" hidden="1" outlineLevel="4" x14ac:dyDescent="0.25">
      <c r="A427" s="15" t="s">
        <v>349</v>
      </c>
      <c r="B427" s="16" t="s">
        <v>37</v>
      </c>
      <c r="C427" s="16" t="s">
        <v>72</v>
      </c>
      <c r="D427" s="16" t="s">
        <v>75</v>
      </c>
      <c r="E427" s="16"/>
      <c r="F427" s="16" t="s">
        <v>40</v>
      </c>
      <c r="G427" s="16">
        <v>1120</v>
      </c>
      <c r="H427" s="16">
        <v>3480</v>
      </c>
      <c r="I427" s="17" t="s">
        <v>350</v>
      </c>
      <c r="J427" s="18">
        <v>0</v>
      </c>
      <c r="K427" s="19">
        <v>136917</v>
      </c>
      <c r="L427" s="19">
        <v>0</v>
      </c>
      <c r="M427" s="19">
        <v>0</v>
      </c>
      <c r="N427" s="19">
        <v>0</v>
      </c>
      <c r="O427" s="19">
        <v>0</v>
      </c>
      <c r="P427" s="19">
        <v>-136917</v>
      </c>
      <c r="Q427" s="19">
        <v>0</v>
      </c>
      <c r="R427" s="19">
        <v>0</v>
      </c>
      <c r="S427" s="19">
        <v>0</v>
      </c>
      <c r="T427" s="19">
        <v>0</v>
      </c>
      <c r="U427" s="19">
        <v>0</v>
      </c>
      <c r="V427" s="19">
        <v>0</v>
      </c>
      <c r="W427" s="19">
        <v>0</v>
      </c>
      <c r="X427" s="19">
        <v>136917</v>
      </c>
      <c r="Y427" s="19">
        <v>0</v>
      </c>
      <c r="Z427" s="19">
        <v>0</v>
      </c>
      <c r="AA427" s="20">
        <v>0</v>
      </c>
      <c r="AB427" s="20">
        <v>0</v>
      </c>
      <c r="AC427" s="21">
        <v>0</v>
      </c>
    </row>
    <row r="428" spans="1:29" hidden="1" outlineLevel="4" x14ac:dyDescent="0.25">
      <c r="A428" s="15" t="s">
        <v>349</v>
      </c>
      <c r="B428" s="16" t="s">
        <v>37</v>
      </c>
      <c r="C428" s="16" t="s">
        <v>72</v>
      </c>
      <c r="D428" s="16" t="s">
        <v>79</v>
      </c>
      <c r="E428" s="16"/>
      <c r="F428" s="16" t="s">
        <v>40</v>
      </c>
      <c r="G428" s="16">
        <v>1120</v>
      </c>
      <c r="H428" s="16">
        <v>3480</v>
      </c>
      <c r="I428" s="17" t="s">
        <v>80</v>
      </c>
      <c r="J428" s="18">
        <v>1589150500</v>
      </c>
      <c r="K428" s="19">
        <v>1589013583</v>
      </c>
      <c r="L428" s="19">
        <v>0</v>
      </c>
      <c r="M428" s="19">
        <v>0</v>
      </c>
      <c r="N428" s="19">
        <v>0</v>
      </c>
      <c r="O428" s="19">
        <v>0</v>
      </c>
      <c r="P428" s="19">
        <v>-540000000</v>
      </c>
      <c r="Q428" s="19">
        <v>1049013583</v>
      </c>
      <c r="R428" s="19">
        <v>79343473.920000002</v>
      </c>
      <c r="S428" s="19">
        <v>11298553.6</v>
      </c>
      <c r="T428" s="19">
        <v>13517524.9</v>
      </c>
      <c r="U428" s="19">
        <v>220929944.59999999</v>
      </c>
      <c r="V428" s="19">
        <v>217572229.74000001</v>
      </c>
      <c r="W428" s="19">
        <v>257257419.31</v>
      </c>
      <c r="X428" s="19">
        <v>1263924085.98</v>
      </c>
      <c r="Y428" s="19">
        <v>0</v>
      </c>
      <c r="Z428" s="19">
        <v>723924085.98000002</v>
      </c>
      <c r="AA428" s="20">
        <f t="shared" ref="AA428:AA433" si="82">U428/Q428</f>
        <v>0.21060732499590523</v>
      </c>
      <c r="AB428" s="20">
        <f t="shared" ref="AB428:AB433" si="83">(R428+S428+T428)/Q428</f>
        <v>9.929285388480999E-2</v>
      </c>
      <c r="AC428" s="21">
        <f t="shared" ref="AC428:AC433" si="84">AA428+AB428</f>
        <v>0.30990017888071519</v>
      </c>
    </row>
    <row r="429" spans="1:29" ht="30" hidden="1" outlineLevel="4" x14ac:dyDescent="0.25">
      <c r="A429" s="15" t="s">
        <v>349</v>
      </c>
      <c r="B429" s="16" t="s">
        <v>37</v>
      </c>
      <c r="C429" s="16" t="s">
        <v>72</v>
      </c>
      <c r="D429" s="16" t="s">
        <v>81</v>
      </c>
      <c r="E429" s="16"/>
      <c r="F429" s="16">
        <v>280</v>
      </c>
      <c r="G429" s="16">
        <v>1120</v>
      </c>
      <c r="H429" s="16">
        <v>3480</v>
      </c>
      <c r="I429" s="17" t="s">
        <v>82</v>
      </c>
      <c r="J429" s="18">
        <v>0</v>
      </c>
      <c r="K429" s="19">
        <v>0</v>
      </c>
      <c r="L429" s="19">
        <v>0</v>
      </c>
      <c r="M429" s="19">
        <v>45000000</v>
      </c>
      <c r="N429" s="19">
        <v>0</v>
      </c>
      <c r="O429" s="19">
        <v>0</v>
      </c>
      <c r="P429" s="19">
        <v>0</v>
      </c>
      <c r="Q429" s="19">
        <v>45000000</v>
      </c>
      <c r="R429" s="19">
        <v>0</v>
      </c>
      <c r="S429" s="19">
        <v>0</v>
      </c>
      <c r="T429" s="19">
        <v>0</v>
      </c>
      <c r="U429" s="19">
        <v>0</v>
      </c>
      <c r="V429" s="19">
        <v>0</v>
      </c>
      <c r="W429" s="19">
        <v>0</v>
      </c>
      <c r="X429" s="19">
        <v>0</v>
      </c>
      <c r="Y429" s="19">
        <v>0</v>
      </c>
      <c r="Z429" s="19">
        <v>45000000</v>
      </c>
      <c r="AA429" s="20">
        <f t="shared" si="82"/>
        <v>0</v>
      </c>
      <c r="AB429" s="20">
        <f t="shared" si="83"/>
        <v>0</v>
      </c>
      <c r="AC429" s="21">
        <f t="shared" si="84"/>
        <v>0</v>
      </c>
    </row>
    <row r="430" spans="1:29" ht="30" hidden="1" outlineLevel="4" x14ac:dyDescent="0.25">
      <c r="A430" s="15" t="s">
        <v>349</v>
      </c>
      <c r="B430" s="16" t="s">
        <v>37</v>
      </c>
      <c r="C430" s="16" t="s">
        <v>72</v>
      </c>
      <c r="D430" s="16" t="s">
        <v>81</v>
      </c>
      <c r="E430" s="16"/>
      <c r="F430" s="16" t="s">
        <v>40</v>
      </c>
      <c r="G430" s="16">
        <v>1120</v>
      </c>
      <c r="H430" s="16">
        <v>3480</v>
      </c>
      <c r="I430" s="17" t="s">
        <v>82</v>
      </c>
      <c r="J430" s="18">
        <v>220000000</v>
      </c>
      <c r="K430" s="19">
        <v>220000000</v>
      </c>
      <c r="L430" s="19">
        <v>0</v>
      </c>
      <c r="M430" s="19">
        <v>0</v>
      </c>
      <c r="N430" s="19">
        <v>0</v>
      </c>
      <c r="O430" s="19">
        <v>0</v>
      </c>
      <c r="P430" s="19">
        <v>0</v>
      </c>
      <c r="Q430" s="19">
        <v>220000000</v>
      </c>
      <c r="R430" s="19">
        <v>0</v>
      </c>
      <c r="S430" s="19">
        <v>0</v>
      </c>
      <c r="T430" s="19">
        <v>0</v>
      </c>
      <c r="U430" s="19">
        <v>0</v>
      </c>
      <c r="V430" s="19">
        <v>0</v>
      </c>
      <c r="W430" s="19">
        <v>220000000</v>
      </c>
      <c r="X430" s="19">
        <v>220000000</v>
      </c>
      <c r="Y430" s="19">
        <v>0</v>
      </c>
      <c r="Z430" s="19">
        <v>220000000</v>
      </c>
      <c r="AA430" s="20">
        <f t="shared" si="82"/>
        <v>0</v>
      </c>
      <c r="AB430" s="20">
        <f t="shared" si="83"/>
        <v>0</v>
      </c>
      <c r="AC430" s="21">
        <f t="shared" si="84"/>
        <v>0</v>
      </c>
    </row>
    <row r="431" spans="1:29" ht="345" hidden="1" outlineLevel="4" x14ac:dyDescent="0.25">
      <c r="A431" s="15" t="s">
        <v>349</v>
      </c>
      <c r="B431" s="16" t="s">
        <v>37</v>
      </c>
      <c r="C431" s="16" t="s">
        <v>72</v>
      </c>
      <c r="D431" s="16" t="s">
        <v>203</v>
      </c>
      <c r="E431" s="16"/>
      <c r="F431" s="16" t="s">
        <v>40</v>
      </c>
      <c r="G431" s="16">
        <v>1120</v>
      </c>
      <c r="H431" s="16">
        <v>3480</v>
      </c>
      <c r="I431" s="17" t="s">
        <v>351</v>
      </c>
      <c r="J431" s="18">
        <v>1284333170</v>
      </c>
      <c r="K431" s="19">
        <v>1284333170</v>
      </c>
      <c r="L431" s="19">
        <v>0</v>
      </c>
      <c r="M431" s="19">
        <v>0</v>
      </c>
      <c r="N431" s="19">
        <v>0</v>
      </c>
      <c r="O431" s="19">
        <v>0</v>
      </c>
      <c r="P431" s="19">
        <v>-719244744.80999994</v>
      </c>
      <c r="Q431" s="19">
        <v>565088425.19000006</v>
      </c>
      <c r="R431" s="19">
        <v>1463280</v>
      </c>
      <c r="S431" s="19">
        <v>548952095.19000006</v>
      </c>
      <c r="T431" s="19">
        <v>0</v>
      </c>
      <c r="U431" s="19">
        <v>14673050</v>
      </c>
      <c r="V431" s="19">
        <v>14673050</v>
      </c>
      <c r="W431" s="19">
        <v>0</v>
      </c>
      <c r="X431" s="19">
        <v>719244744.80999994</v>
      </c>
      <c r="Y431" s="19">
        <v>0</v>
      </c>
      <c r="Z431" s="19">
        <v>0</v>
      </c>
      <c r="AA431" s="20">
        <f t="shared" si="82"/>
        <v>2.5965936207358115E-2</v>
      </c>
      <c r="AB431" s="20">
        <f t="shared" si="83"/>
        <v>0.9740340637926419</v>
      </c>
      <c r="AC431" s="21">
        <f t="shared" si="84"/>
        <v>1</v>
      </c>
    </row>
    <row r="432" spans="1:29" hidden="1" outlineLevel="4" x14ac:dyDescent="0.25">
      <c r="A432" s="15" t="s">
        <v>349</v>
      </c>
      <c r="B432" s="16" t="s">
        <v>37</v>
      </c>
      <c r="C432" s="16" t="s">
        <v>72</v>
      </c>
      <c r="D432" s="16" t="s">
        <v>89</v>
      </c>
      <c r="E432" s="16"/>
      <c r="F432" s="16" t="s">
        <v>40</v>
      </c>
      <c r="G432" s="16">
        <v>1120</v>
      </c>
      <c r="H432" s="16">
        <v>3480</v>
      </c>
      <c r="I432" s="17" t="s">
        <v>352</v>
      </c>
      <c r="J432" s="18">
        <v>1908755</v>
      </c>
      <c r="K432" s="19">
        <v>1908755</v>
      </c>
      <c r="L432" s="19">
        <v>0</v>
      </c>
      <c r="M432" s="19">
        <v>0</v>
      </c>
      <c r="N432" s="19">
        <v>0</v>
      </c>
      <c r="O432" s="19">
        <v>0</v>
      </c>
      <c r="P432" s="19">
        <v>-1500000</v>
      </c>
      <c r="Q432" s="19">
        <v>408755</v>
      </c>
      <c r="R432" s="19">
        <v>0</v>
      </c>
      <c r="S432" s="19">
        <v>345235</v>
      </c>
      <c r="T432" s="19">
        <v>0</v>
      </c>
      <c r="U432" s="19">
        <v>4740</v>
      </c>
      <c r="V432" s="19">
        <v>4740</v>
      </c>
      <c r="W432" s="19">
        <v>58780</v>
      </c>
      <c r="X432" s="19">
        <v>1558780</v>
      </c>
      <c r="Y432" s="19">
        <v>0</v>
      </c>
      <c r="Z432" s="19">
        <v>58780</v>
      </c>
      <c r="AA432" s="20">
        <f t="shared" si="82"/>
        <v>1.1596188425829653E-2</v>
      </c>
      <c r="AB432" s="20">
        <f t="shared" si="83"/>
        <v>0.84460128928086509</v>
      </c>
      <c r="AC432" s="21">
        <f t="shared" si="84"/>
        <v>0.85619747770669474</v>
      </c>
    </row>
    <row r="433" spans="1:29" hidden="1" outlineLevel="4" x14ac:dyDescent="0.25">
      <c r="A433" s="15" t="s">
        <v>349</v>
      </c>
      <c r="B433" s="16" t="s">
        <v>37</v>
      </c>
      <c r="C433" s="16" t="s">
        <v>72</v>
      </c>
      <c r="D433" s="16" t="s">
        <v>91</v>
      </c>
      <c r="E433" s="16"/>
      <c r="F433" s="16" t="s">
        <v>40</v>
      </c>
      <c r="G433" s="16">
        <v>1120</v>
      </c>
      <c r="H433" s="16">
        <v>3480</v>
      </c>
      <c r="I433" s="17" t="s">
        <v>92</v>
      </c>
      <c r="J433" s="18">
        <v>16355620</v>
      </c>
      <c r="K433" s="19">
        <v>16355620</v>
      </c>
      <c r="L433" s="19">
        <v>0</v>
      </c>
      <c r="M433" s="19">
        <v>0</v>
      </c>
      <c r="N433" s="19">
        <v>0</v>
      </c>
      <c r="O433" s="19">
        <v>0</v>
      </c>
      <c r="P433" s="19">
        <v>-13351120</v>
      </c>
      <c r="Q433" s="19">
        <v>3004500</v>
      </c>
      <c r="R433" s="19">
        <v>0</v>
      </c>
      <c r="S433" s="19">
        <v>3000000</v>
      </c>
      <c r="T433" s="19">
        <v>0</v>
      </c>
      <c r="U433" s="19">
        <v>4500</v>
      </c>
      <c r="V433" s="19">
        <v>4500</v>
      </c>
      <c r="W433" s="19">
        <v>0</v>
      </c>
      <c r="X433" s="19">
        <v>13351120</v>
      </c>
      <c r="Y433" s="19">
        <v>0</v>
      </c>
      <c r="Z433" s="19">
        <v>0</v>
      </c>
      <c r="AA433" s="20">
        <f t="shared" si="82"/>
        <v>1.4977533699450823E-3</v>
      </c>
      <c r="AB433" s="20">
        <f t="shared" si="83"/>
        <v>0.99850224663005493</v>
      </c>
      <c r="AC433" s="21">
        <f t="shared" si="84"/>
        <v>1</v>
      </c>
    </row>
    <row r="434" spans="1:29" ht="45" hidden="1" outlineLevel="4" x14ac:dyDescent="0.25">
      <c r="A434" s="15" t="s">
        <v>349</v>
      </c>
      <c r="B434" s="16" t="s">
        <v>37</v>
      </c>
      <c r="C434" s="16" t="s">
        <v>72</v>
      </c>
      <c r="D434" s="16" t="s">
        <v>95</v>
      </c>
      <c r="E434" s="16"/>
      <c r="F434" s="16" t="s">
        <v>40</v>
      </c>
      <c r="G434" s="16">
        <v>1120</v>
      </c>
      <c r="H434" s="16">
        <v>3480</v>
      </c>
      <c r="I434" s="17" t="s">
        <v>96</v>
      </c>
      <c r="J434" s="18">
        <v>61035601</v>
      </c>
      <c r="K434" s="19">
        <v>61035601</v>
      </c>
      <c r="L434" s="19">
        <v>0</v>
      </c>
      <c r="M434" s="19">
        <v>0</v>
      </c>
      <c r="N434" s="19">
        <v>0</v>
      </c>
      <c r="O434" s="19">
        <v>0</v>
      </c>
      <c r="P434" s="19">
        <v>-61035601</v>
      </c>
      <c r="Q434" s="19">
        <v>0</v>
      </c>
      <c r="R434" s="19">
        <v>0</v>
      </c>
      <c r="S434" s="19">
        <v>0</v>
      </c>
      <c r="T434" s="19">
        <v>0</v>
      </c>
      <c r="U434" s="19">
        <v>0</v>
      </c>
      <c r="V434" s="19">
        <v>0</v>
      </c>
      <c r="W434" s="19">
        <v>0</v>
      </c>
      <c r="X434" s="19">
        <v>61035601</v>
      </c>
      <c r="Y434" s="19">
        <v>0</v>
      </c>
      <c r="Z434" s="19">
        <v>0</v>
      </c>
      <c r="AA434" s="20">
        <v>0</v>
      </c>
      <c r="AB434" s="20">
        <v>0</v>
      </c>
      <c r="AC434" s="21">
        <v>0</v>
      </c>
    </row>
    <row r="435" spans="1:29" hidden="1" outlineLevel="3" x14ac:dyDescent="0.25">
      <c r="A435" s="22"/>
      <c r="B435" s="23"/>
      <c r="C435" s="23" t="s">
        <v>97</v>
      </c>
      <c r="D435" s="23"/>
      <c r="E435" s="23"/>
      <c r="F435" s="23"/>
      <c r="G435" s="23"/>
      <c r="H435" s="23"/>
      <c r="I435" s="24"/>
      <c r="J435" s="25">
        <f t="shared" ref="J435:Z435" si="85">SUBTOTAL(9,J427:J434)</f>
        <v>3172783646</v>
      </c>
      <c r="K435" s="26">
        <f t="shared" si="85"/>
        <v>3172783646</v>
      </c>
      <c r="L435" s="26">
        <f t="shared" si="85"/>
        <v>0</v>
      </c>
      <c r="M435" s="26">
        <f t="shared" si="85"/>
        <v>45000000</v>
      </c>
      <c r="N435" s="26">
        <f t="shared" si="85"/>
        <v>0</v>
      </c>
      <c r="O435" s="26">
        <f t="shared" si="85"/>
        <v>0</v>
      </c>
      <c r="P435" s="26">
        <f t="shared" si="85"/>
        <v>-1335268382.8099999</v>
      </c>
      <c r="Q435" s="26">
        <f t="shared" si="85"/>
        <v>1882515263.1900001</v>
      </c>
      <c r="R435" s="26">
        <f t="shared" si="85"/>
        <v>80806753.920000002</v>
      </c>
      <c r="S435" s="26">
        <f t="shared" si="85"/>
        <v>563595883.79000008</v>
      </c>
      <c r="T435" s="26">
        <f t="shared" si="85"/>
        <v>13517524.9</v>
      </c>
      <c r="U435" s="26">
        <f t="shared" si="85"/>
        <v>235612234.59999999</v>
      </c>
      <c r="V435" s="26">
        <f t="shared" si="85"/>
        <v>232254519.74000001</v>
      </c>
      <c r="W435" s="26">
        <f t="shared" si="85"/>
        <v>477316199.31</v>
      </c>
      <c r="X435" s="26">
        <f t="shared" si="85"/>
        <v>2279251248.79</v>
      </c>
      <c r="Y435" s="26">
        <f t="shared" si="85"/>
        <v>0</v>
      </c>
      <c r="Z435" s="26">
        <f t="shared" si="85"/>
        <v>988982865.98000002</v>
      </c>
      <c r="AA435" s="27">
        <f>U435/Q435</f>
        <v>0.12515820679230261</v>
      </c>
      <c r="AB435" s="27">
        <f>(R435+S435+T435)/Q435</f>
        <v>0.34948994862072302</v>
      </c>
      <c r="AC435" s="28">
        <f>AA435+AB435</f>
        <v>0.47464815541302563</v>
      </c>
    </row>
    <row r="436" spans="1:29" ht="30" hidden="1" outlineLevel="4" x14ac:dyDescent="0.25">
      <c r="A436" s="15" t="s">
        <v>349</v>
      </c>
      <c r="B436" s="16" t="s">
        <v>37</v>
      </c>
      <c r="C436" s="16" t="s">
        <v>98</v>
      </c>
      <c r="D436" s="16" t="s">
        <v>99</v>
      </c>
      <c r="E436" s="16"/>
      <c r="F436" s="16" t="s">
        <v>40</v>
      </c>
      <c r="G436" s="16">
        <v>1120</v>
      </c>
      <c r="H436" s="16">
        <v>3480</v>
      </c>
      <c r="I436" s="17" t="s">
        <v>100</v>
      </c>
      <c r="J436" s="18">
        <v>230000</v>
      </c>
      <c r="K436" s="19">
        <v>230000</v>
      </c>
      <c r="L436" s="19">
        <v>0</v>
      </c>
      <c r="M436" s="19">
        <v>0</v>
      </c>
      <c r="N436" s="19">
        <v>0</v>
      </c>
      <c r="O436" s="19">
        <v>0</v>
      </c>
      <c r="P436" s="19">
        <v>-230000</v>
      </c>
      <c r="Q436" s="19">
        <v>0</v>
      </c>
      <c r="R436" s="19">
        <v>0</v>
      </c>
      <c r="S436" s="19">
        <v>0</v>
      </c>
      <c r="T436" s="19">
        <v>0</v>
      </c>
      <c r="U436" s="19">
        <v>0</v>
      </c>
      <c r="V436" s="19">
        <v>0</v>
      </c>
      <c r="W436" s="19">
        <v>0</v>
      </c>
      <c r="X436" s="19">
        <v>230000</v>
      </c>
      <c r="Y436" s="19">
        <v>0</v>
      </c>
      <c r="Z436" s="19">
        <v>0</v>
      </c>
      <c r="AA436" s="20">
        <v>0</v>
      </c>
      <c r="AB436" s="20">
        <v>0</v>
      </c>
      <c r="AC436" s="21">
        <v>0</v>
      </c>
    </row>
    <row r="437" spans="1:29" ht="30" hidden="1" outlineLevel="4" x14ac:dyDescent="0.25">
      <c r="A437" s="15" t="s">
        <v>349</v>
      </c>
      <c r="B437" s="16" t="s">
        <v>37</v>
      </c>
      <c r="C437" s="16" t="s">
        <v>98</v>
      </c>
      <c r="D437" s="16" t="s">
        <v>105</v>
      </c>
      <c r="E437" s="16"/>
      <c r="F437" s="16" t="s">
        <v>40</v>
      </c>
      <c r="G437" s="16">
        <v>1120</v>
      </c>
      <c r="H437" s="16">
        <v>3480</v>
      </c>
      <c r="I437" s="17" t="s">
        <v>106</v>
      </c>
      <c r="J437" s="18">
        <v>1574250</v>
      </c>
      <c r="K437" s="19">
        <v>1574250</v>
      </c>
      <c r="L437" s="19">
        <v>0</v>
      </c>
      <c r="M437" s="19">
        <v>0</v>
      </c>
      <c r="N437" s="19">
        <v>0</v>
      </c>
      <c r="O437" s="19">
        <v>0</v>
      </c>
      <c r="P437" s="19">
        <v>-1559106.6</v>
      </c>
      <c r="Q437" s="19">
        <v>15143.399999999907</v>
      </c>
      <c r="R437" s="19">
        <v>0</v>
      </c>
      <c r="S437" s="19">
        <v>0</v>
      </c>
      <c r="T437" s="19">
        <v>0</v>
      </c>
      <c r="U437" s="19">
        <v>15143.4</v>
      </c>
      <c r="V437" s="19">
        <v>15143.4</v>
      </c>
      <c r="W437" s="19">
        <v>0</v>
      </c>
      <c r="X437" s="19">
        <v>1559106.6</v>
      </c>
      <c r="Y437" s="19">
        <v>0</v>
      </c>
      <c r="Z437" s="19">
        <v>-9.276845958083868E-11</v>
      </c>
      <c r="AA437" s="20">
        <f>U437/Q437</f>
        <v>1.0000000000000062</v>
      </c>
      <c r="AB437" s="20">
        <f>(R437+S437+T437)/Q437</f>
        <v>0</v>
      </c>
      <c r="AC437" s="21">
        <f>AA437+AB437</f>
        <v>1.0000000000000062</v>
      </c>
    </row>
    <row r="438" spans="1:29" ht="30" hidden="1" outlineLevel="4" x14ac:dyDescent="0.25">
      <c r="A438" s="15" t="s">
        <v>349</v>
      </c>
      <c r="B438" s="16" t="s">
        <v>37</v>
      </c>
      <c r="C438" s="16" t="s">
        <v>98</v>
      </c>
      <c r="D438" s="16" t="s">
        <v>107</v>
      </c>
      <c r="E438" s="16"/>
      <c r="F438" s="16" t="s">
        <v>40</v>
      </c>
      <c r="G438" s="16">
        <v>1120</v>
      </c>
      <c r="H438" s="16">
        <v>3480</v>
      </c>
      <c r="I438" s="17" t="s">
        <v>108</v>
      </c>
      <c r="J438" s="18">
        <v>22706842</v>
      </c>
      <c r="K438" s="19">
        <v>22706842</v>
      </c>
      <c r="L438" s="19">
        <v>0</v>
      </c>
      <c r="M438" s="19">
        <v>0</v>
      </c>
      <c r="N438" s="19">
        <v>0</v>
      </c>
      <c r="O438" s="19">
        <v>0</v>
      </c>
      <c r="P438" s="19">
        <v>-4237298.9800000004</v>
      </c>
      <c r="Q438" s="19">
        <v>18469543.02</v>
      </c>
      <c r="R438" s="19">
        <v>0</v>
      </c>
      <c r="S438" s="19">
        <v>0</v>
      </c>
      <c r="T438" s="19">
        <v>0</v>
      </c>
      <c r="U438" s="19">
        <v>11881241.15</v>
      </c>
      <c r="V438" s="19">
        <v>462064.02</v>
      </c>
      <c r="W438" s="19">
        <v>6588301.8700000001</v>
      </c>
      <c r="X438" s="19">
        <v>10825600.85</v>
      </c>
      <c r="Y438" s="19">
        <v>0</v>
      </c>
      <c r="Z438" s="19">
        <v>6588301.8699999992</v>
      </c>
      <c r="AA438" s="20">
        <f>U438/Q438</f>
        <v>0.64328831185125879</v>
      </c>
      <c r="AB438" s="20">
        <f>(R438+S438+T438)/Q438</f>
        <v>0</v>
      </c>
      <c r="AC438" s="21">
        <f>AA438+AB438</f>
        <v>0.64328831185125879</v>
      </c>
    </row>
    <row r="439" spans="1:29" ht="30" hidden="1" outlineLevel="4" x14ac:dyDescent="0.25">
      <c r="A439" s="15" t="s">
        <v>349</v>
      </c>
      <c r="B439" s="16" t="s">
        <v>37</v>
      </c>
      <c r="C439" s="16" t="s">
        <v>98</v>
      </c>
      <c r="D439" s="16" t="s">
        <v>111</v>
      </c>
      <c r="E439" s="16"/>
      <c r="F439" s="16" t="s">
        <v>40</v>
      </c>
      <c r="G439" s="16">
        <v>1120</v>
      </c>
      <c r="H439" s="16">
        <v>3480</v>
      </c>
      <c r="I439" s="17" t="s">
        <v>112</v>
      </c>
      <c r="J439" s="18">
        <v>15281000</v>
      </c>
      <c r="K439" s="19">
        <v>15281000</v>
      </c>
      <c r="L439" s="19">
        <v>0</v>
      </c>
      <c r="M439" s="19">
        <v>0</v>
      </c>
      <c r="N439" s="19">
        <v>0</v>
      </c>
      <c r="O439" s="19">
        <v>0</v>
      </c>
      <c r="P439" s="19">
        <v>-102597.75</v>
      </c>
      <c r="Q439" s="19">
        <v>15178402.25</v>
      </c>
      <c r="R439" s="19">
        <v>0</v>
      </c>
      <c r="S439" s="19">
        <v>0</v>
      </c>
      <c r="T439" s="19">
        <v>9658528.0999999996</v>
      </c>
      <c r="U439" s="19">
        <v>6638.25</v>
      </c>
      <c r="V439" s="19">
        <v>6638.25</v>
      </c>
      <c r="W439" s="19">
        <v>4200481.7300000004</v>
      </c>
      <c r="X439" s="19">
        <v>5615833.6500000004</v>
      </c>
      <c r="Y439" s="19">
        <v>0</v>
      </c>
      <c r="Z439" s="19">
        <v>5513235.9000000004</v>
      </c>
      <c r="AA439" s="20">
        <f>U439/Q439</f>
        <v>4.3734840404562346E-4</v>
      </c>
      <c r="AB439" s="20">
        <f>(R439+S439+T439)/Q439</f>
        <v>0.63633364967646711</v>
      </c>
      <c r="AC439" s="21">
        <f>AA439+AB439</f>
        <v>0.63677099808051274</v>
      </c>
    </row>
    <row r="440" spans="1:29" hidden="1" outlineLevel="4" x14ac:dyDescent="0.25">
      <c r="A440" s="15" t="s">
        <v>349</v>
      </c>
      <c r="B440" s="16" t="s">
        <v>37</v>
      </c>
      <c r="C440" s="16" t="s">
        <v>98</v>
      </c>
      <c r="D440" s="16" t="s">
        <v>113</v>
      </c>
      <c r="E440" s="16"/>
      <c r="F440" s="16" t="s">
        <v>40</v>
      </c>
      <c r="G440" s="16">
        <v>1120</v>
      </c>
      <c r="H440" s="16">
        <v>3480</v>
      </c>
      <c r="I440" s="17" t="s">
        <v>114</v>
      </c>
      <c r="J440" s="18">
        <v>1977120</v>
      </c>
      <c r="K440" s="19">
        <v>1977120</v>
      </c>
      <c r="L440" s="19">
        <v>0</v>
      </c>
      <c r="M440" s="19">
        <v>0</v>
      </c>
      <c r="N440" s="19">
        <v>0</v>
      </c>
      <c r="O440" s="19">
        <v>0</v>
      </c>
      <c r="P440" s="19">
        <v>-944869.07000000007</v>
      </c>
      <c r="Q440" s="19">
        <v>1032250.9299999999</v>
      </c>
      <c r="R440" s="19">
        <v>0</v>
      </c>
      <c r="S440" s="19">
        <v>27756.3</v>
      </c>
      <c r="T440" s="19">
        <v>0</v>
      </c>
      <c r="U440" s="19">
        <v>1004494.63</v>
      </c>
      <c r="V440" s="19">
        <v>1004494.63</v>
      </c>
      <c r="W440" s="19">
        <v>0</v>
      </c>
      <c r="X440" s="19">
        <v>944869.07</v>
      </c>
      <c r="Y440" s="19">
        <v>0</v>
      </c>
      <c r="Z440" s="19">
        <v>-1.1641532182693481E-10</v>
      </c>
      <c r="AA440" s="20">
        <f>U440/Q440</f>
        <v>0.97311089852929467</v>
      </c>
      <c r="AB440" s="20">
        <f>(R440+S440+T440)/Q440</f>
        <v>2.6889101470705383E-2</v>
      </c>
      <c r="AC440" s="21">
        <f>AA440+AB440</f>
        <v>1</v>
      </c>
    </row>
    <row r="441" spans="1:29" hidden="1" outlineLevel="3" x14ac:dyDescent="0.25">
      <c r="A441" s="22"/>
      <c r="B441" s="23"/>
      <c r="C441" s="23" t="s">
        <v>115</v>
      </c>
      <c r="D441" s="23"/>
      <c r="E441" s="23"/>
      <c r="F441" s="23"/>
      <c r="G441" s="23"/>
      <c r="H441" s="23"/>
      <c r="I441" s="24"/>
      <c r="J441" s="25">
        <f t="shared" ref="J441:Z441" si="86">SUBTOTAL(9,J436:J440)</f>
        <v>41769212</v>
      </c>
      <c r="K441" s="26">
        <f t="shared" si="86"/>
        <v>41769212</v>
      </c>
      <c r="L441" s="26">
        <f t="shared" si="86"/>
        <v>0</v>
      </c>
      <c r="M441" s="26">
        <f t="shared" si="86"/>
        <v>0</v>
      </c>
      <c r="N441" s="26">
        <f t="shared" si="86"/>
        <v>0</v>
      </c>
      <c r="O441" s="26">
        <f t="shared" si="86"/>
        <v>0</v>
      </c>
      <c r="P441" s="26">
        <f t="shared" si="86"/>
        <v>-7073872.4000000004</v>
      </c>
      <c r="Q441" s="26">
        <f t="shared" si="86"/>
        <v>34695339.600000001</v>
      </c>
      <c r="R441" s="26">
        <f t="shared" si="86"/>
        <v>0</v>
      </c>
      <c r="S441" s="26">
        <f t="shared" si="86"/>
        <v>27756.3</v>
      </c>
      <c r="T441" s="26">
        <f t="shared" si="86"/>
        <v>9658528.0999999996</v>
      </c>
      <c r="U441" s="26">
        <f t="shared" si="86"/>
        <v>12907517.430000002</v>
      </c>
      <c r="V441" s="26">
        <f t="shared" si="86"/>
        <v>1488340.3</v>
      </c>
      <c r="W441" s="26">
        <f t="shared" si="86"/>
        <v>10788783.600000001</v>
      </c>
      <c r="X441" s="26">
        <f t="shared" si="86"/>
        <v>19175410.170000002</v>
      </c>
      <c r="Y441" s="26">
        <f t="shared" si="86"/>
        <v>0</v>
      </c>
      <c r="Z441" s="26">
        <f t="shared" si="86"/>
        <v>12101537.77</v>
      </c>
      <c r="AA441" s="27">
        <f>U441/Q441</f>
        <v>0.37202453063753843</v>
      </c>
      <c r="AB441" s="27">
        <f>(R441+S441+T441)/Q441</f>
        <v>0.27918113820681556</v>
      </c>
      <c r="AC441" s="28">
        <f>AA441+AB441</f>
        <v>0.65120566884435394</v>
      </c>
    </row>
    <row r="442" spans="1:29" hidden="1" outlineLevel="4" x14ac:dyDescent="0.25">
      <c r="A442" s="15" t="s">
        <v>349</v>
      </c>
      <c r="B442" s="16" t="s">
        <v>37</v>
      </c>
      <c r="C442" s="16" t="s">
        <v>116</v>
      </c>
      <c r="D442" s="16" t="s">
        <v>119</v>
      </c>
      <c r="E442" s="16"/>
      <c r="F442" s="16">
        <v>280</v>
      </c>
      <c r="G442" s="16">
        <v>2210</v>
      </c>
      <c r="H442" s="16">
        <v>3480</v>
      </c>
      <c r="I442" s="17" t="s">
        <v>120</v>
      </c>
      <c r="J442" s="18">
        <v>225135460</v>
      </c>
      <c r="K442" s="19">
        <v>105135460</v>
      </c>
      <c r="L442" s="19">
        <v>0</v>
      </c>
      <c r="M442" s="19">
        <v>-45000000</v>
      </c>
      <c r="N442" s="19">
        <v>0</v>
      </c>
      <c r="O442" s="19">
        <v>0</v>
      </c>
      <c r="P442" s="19">
        <v>-60135460</v>
      </c>
      <c r="Q442" s="19">
        <v>0</v>
      </c>
      <c r="R442" s="19">
        <v>0</v>
      </c>
      <c r="S442" s="19">
        <v>0</v>
      </c>
      <c r="T442" s="19">
        <v>0</v>
      </c>
      <c r="U442" s="19">
        <v>0</v>
      </c>
      <c r="V442" s="19">
        <v>0</v>
      </c>
      <c r="W442" s="19">
        <v>0</v>
      </c>
      <c r="X442" s="19">
        <v>105135460</v>
      </c>
      <c r="Y442" s="19">
        <v>0</v>
      </c>
      <c r="Z442" s="19">
        <v>0</v>
      </c>
      <c r="AA442" s="20">
        <v>0</v>
      </c>
      <c r="AB442" s="20">
        <v>0</v>
      </c>
      <c r="AC442" s="21">
        <v>0</v>
      </c>
    </row>
    <row r="443" spans="1:29" hidden="1" outlineLevel="4" x14ac:dyDescent="0.25">
      <c r="A443" s="15" t="s">
        <v>349</v>
      </c>
      <c r="B443" s="16" t="s">
        <v>37</v>
      </c>
      <c r="C443" s="16" t="s">
        <v>116</v>
      </c>
      <c r="D443" s="16" t="s">
        <v>123</v>
      </c>
      <c r="E443" s="16"/>
      <c r="F443" s="16">
        <v>280</v>
      </c>
      <c r="G443" s="16">
        <v>2240</v>
      </c>
      <c r="H443" s="16">
        <v>3480</v>
      </c>
      <c r="I443" s="17" t="s">
        <v>124</v>
      </c>
      <c r="J443" s="18">
        <v>110226346</v>
      </c>
      <c r="K443" s="19">
        <v>230226346</v>
      </c>
      <c r="L443" s="19">
        <v>0</v>
      </c>
      <c r="M443" s="19">
        <v>0</v>
      </c>
      <c r="N443" s="19">
        <v>0</v>
      </c>
      <c r="O443" s="19">
        <v>0</v>
      </c>
      <c r="P443" s="19">
        <v>-50000000</v>
      </c>
      <c r="Q443" s="19">
        <v>180226346</v>
      </c>
      <c r="R443" s="19">
        <v>0</v>
      </c>
      <c r="S443" s="19">
        <v>146485.89000000001</v>
      </c>
      <c r="T443" s="19">
        <v>0</v>
      </c>
      <c r="U443" s="19">
        <v>1573252.51</v>
      </c>
      <c r="V443" s="19">
        <v>1573252.51</v>
      </c>
      <c r="W443" s="19">
        <v>178506607.59999999</v>
      </c>
      <c r="X443" s="19">
        <v>228506607.59999999</v>
      </c>
      <c r="Y443" s="19">
        <v>0</v>
      </c>
      <c r="Z443" s="19">
        <v>178506607.60000002</v>
      </c>
      <c r="AA443" s="20">
        <f t="shared" ref="AA443:AA470" si="87">U443/Q443</f>
        <v>8.7293148028424212E-3</v>
      </c>
      <c r="AB443" s="20">
        <f t="shared" ref="AB443:AB470" si="88">(R443+S443+T443)/Q443</f>
        <v>8.1278843660293712E-4</v>
      </c>
      <c r="AC443" s="21">
        <f t="shared" ref="AC443:AC470" si="89">AA443+AB443</f>
        <v>9.5421032394453591E-3</v>
      </c>
    </row>
    <row r="444" spans="1:29" hidden="1" outlineLevel="3" x14ac:dyDescent="0.25">
      <c r="A444" s="22"/>
      <c r="B444" s="23"/>
      <c r="C444" s="23" t="s">
        <v>126</v>
      </c>
      <c r="D444" s="23"/>
      <c r="E444" s="23"/>
      <c r="F444" s="23"/>
      <c r="G444" s="23"/>
      <c r="H444" s="23"/>
      <c r="I444" s="24"/>
      <c r="J444" s="25">
        <f t="shared" ref="J444:Z444" si="90">SUBTOTAL(9,J442:J443)</f>
        <v>335361806</v>
      </c>
      <c r="K444" s="26">
        <f t="shared" si="90"/>
        <v>335361806</v>
      </c>
      <c r="L444" s="26">
        <f t="shared" si="90"/>
        <v>0</v>
      </c>
      <c r="M444" s="26">
        <f t="shared" si="90"/>
        <v>-45000000</v>
      </c>
      <c r="N444" s="26">
        <f t="shared" si="90"/>
        <v>0</v>
      </c>
      <c r="O444" s="26">
        <f t="shared" si="90"/>
        <v>0</v>
      </c>
      <c r="P444" s="26">
        <f t="shared" si="90"/>
        <v>-110135460</v>
      </c>
      <c r="Q444" s="26">
        <f t="shared" si="90"/>
        <v>180226346</v>
      </c>
      <c r="R444" s="26">
        <f t="shared" si="90"/>
        <v>0</v>
      </c>
      <c r="S444" s="26">
        <f t="shared" si="90"/>
        <v>146485.89000000001</v>
      </c>
      <c r="T444" s="26">
        <f t="shared" si="90"/>
        <v>0</v>
      </c>
      <c r="U444" s="26">
        <f t="shared" si="90"/>
        <v>1573252.51</v>
      </c>
      <c r="V444" s="26">
        <f t="shared" si="90"/>
        <v>1573252.51</v>
      </c>
      <c r="W444" s="26">
        <f t="shared" si="90"/>
        <v>178506607.59999999</v>
      </c>
      <c r="X444" s="26">
        <f t="shared" si="90"/>
        <v>333642067.60000002</v>
      </c>
      <c r="Y444" s="26">
        <f t="shared" si="90"/>
        <v>0</v>
      </c>
      <c r="Z444" s="26">
        <f t="shared" si="90"/>
        <v>178506607.60000002</v>
      </c>
      <c r="AA444" s="27">
        <f t="shared" si="87"/>
        <v>8.7293148028424212E-3</v>
      </c>
      <c r="AB444" s="27">
        <f t="shared" si="88"/>
        <v>8.1278843660293712E-4</v>
      </c>
      <c r="AC444" s="28">
        <f t="shared" si="89"/>
        <v>9.5421032394453591E-3</v>
      </c>
    </row>
    <row r="445" spans="1:29" ht="120" hidden="1" outlineLevel="4" x14ac:dyDescent="0.25">
      <c r="A445" s="15" t="s">
        <v>349</v>
      </c>
      <c r="B445" s="16" t="s">
        <v>37</v>
      </c>
      <c r="C445" s="16" t="s">
        <v>127</v>
      </c>
      <c r="D445" s="16" t="s">
        <v>128</v>
      </c>
      <c r="E445" s="16" t="s">
        <v>59</v>
      </c>
      <c r="F445" s="16" t="s">
        <v>40</v>
      </c>
      <c r="G445" s="16">
        <v>1310</v>
      </c>
      <c r="H445" s="16">
        <v>3480</v>
      </c>
      <c r="I445" s="17" t="s">
        <v>129</v>
      </c>
      <c r="J445" s="18">
        <v>6463197</v>
      </c>
      <c r="K445" s="19">
        <v>6863197</v>
      </c>
      <c r="L445" s="19">
        <v>0</v>
      </c>
      <c r="M445" s="19">
        <v>0</v>
      </c>
      <c r="N445" s="19">
        <v>-33272</v>
      </c>
      <c r="O445" s="19">
        <v>0</v>
      </c>
      <c r="P445" s="19">
        <v>0</v>
      </c>
      <c r="Q445" s="19">
        <v>6829925</v>
      </c>
      <c r="R445" s="19">
        <v>0</v>
      </c>
      <c r="S445" s="19">
        <v>949377.66</v>
      </c>
      <c r="T445" s="19">
        <v>0</v>
      </c>
      <c r="U445" s="19">
        <v>5480547.3399999999</v>
      </c>
      <c r="V445" s="19">
        <v>5480547.3399999999</v>
      </c>
      <c r="W445" s="19">
        <v>0</v>
      </c>
      <c r="X445" s="19">
        <v>433272</v>
      </c>
      <c r="Y445" s="19">
        <v>0</v>
      </c>
      <c r="Z445" s="19">
        <v>400000</v>
      </c>
      <c r="AA445" s="20">
        <f t="shared" si="87"/>
        <v>0.8024315552513388</v>
      </c>
      <c r="AB445" s="20">
        <f t="shared" si="88"/>
        <v>0.13900264790608974</v>
      </c>
      <c r="AC445" s="21">
        <f t="shared" si="89"/>
        <v>0.94143420315742854</v>
      </c>
    </row>
    <row r="446" spans="1:29" ht="120" hidden="1" outlineLevel="4" x14ac:dyDescent="0.25">
      <c r="A446" s="15" t="s">
        <v>349</v>
      </c>
      <c r="B446" s="16" t="s">
        <v>37</v>
      </c>
      <c r="C446" s="16" t="s">
        <v>127</v>
      </c>
      <c r="D446" s="16" t="s">
        <v>128</v>
      </c>
      <c r="E446" s="16" t="s">
        <v>130</v>
      </c>
      <c r="F446" s="16" t="s">
        <v>40</v>
      </c>
      <c r="G446" s="16">
        <v>1310</v>
      </c>
      <c r="H446" s="16">
        <v>3480</v>
      </c>
      <c r="I446" s="17" t="s">
        <v>131</v>
      </c>
      <c r="J446" s="18">
        <v>3235849</v>
      </c>
      <c r="K446" s="19">
        <v>3435849</v>
      </c>
      <c r="L446" s="19">
        <v>0</v>
      </c>
      <c r="M446" s="19">
        <v>0</v>
      </c>
      <c r="N446" s="19">
        <v>-15489</v>
      </c>
      <c r="O446" s="19">
        <v>0</v>
      </c>
      <c r="P446" s="19">
        <v>0</v>
      </c>
      <c r="Q446" s="19">
        <v>3420360</v>
      </c>
      <c r="R446" s="19">
        <v>0</v>
      </c>
      <c r="S446" s="19">
        <v>576593.87</v>
      </c>
      <c r="T446" s="19">
        <v>0</v>
      </c>
      <c r="U446" s="19">
        <v>2643766.13</v>
      </c>
      <c r="V446" s="19">
        <v>2643766.13</v>
      </c>
      <c r="W446" s="19">
        <v>0</v>
      </c>
      <c r="X446" s="19">
        <v>215489</v>
      </c>
      <c r="Y446" s="19">
        <v>0</v>
      </c>
      <c r="Z446" s="19">
        <v>200000</v>
      </c>
      <c r="AA446" s="20">
        <f t="shared" si="87"/>
        <v>0.77294966904068574</v>
      </c>
      <c r="AB446" s="20">
        <f t="shared" si="88"/>
        <v>0.16857695388789484</v>
      </c>
      <c r="AC446" s="21">
        <f t="shared" si="89"/>
        <v>0.94152662292858058</v>
      </c>
    </row>
    <row r="447" spans="1:29" ht="75" hidden="1" outlineLevel="4" x14ac:dyDescent="0.25">
      <c r="A447" s="15" t="s">
        <v>349</v>
      </c>
      <c r="B447" s="16" t="s">
        <v>37</v>
      </c>
      <c r="C447" s="16" t="s">
        <v>127</v>
      </c>
      <c r="D447" s="16" t="s">
        <v>128</v>
      </c>
      <c r="E447" s="16" t="s">
        <v>132</v>
      </c>
      <c r="F447" s="16" t="s">
        <v>40</v>
      </c>
      <c r="G447" s="16">
        <v>1310</v>
      </c>
      <c r="H447" s="16">
        <v>3480</v>
      </c>
      <c r="I447" s="17" t="s">
        <v>133</v>
      </c>
      <c r="J447" s="18">
        <v>11610268</v>
      </c>
      <c r="K447" s="19">
        <v>11610268</v>
      </c>
      <c r="L447" s="19">
        <v>0</v>
      </c>
      <c r="M447" s="19">
        <v>-400000</v>
      </c>
      <c r="N447" s="19">
        <v>-54088</v>
      </c>
      <c r="O447" s="19">
        <v>0</v>
      </c>
      <c r="P447" s="19">
        <v>0</v>
      </c>
      <c r="Q447" s="19">
        <v>11156180</v>
      </c>
      <c r="R447" s="19">
        <v>0</v>
      </c>
      <c r="S447" s="19">
        <v>3122860.35</v>
      </c>
      <c r="T447" s="19">
        <v>0</v>
      </c>
      <c r="U447" s="19">
        <v>8033319.6500000004</v>
      </c>
      <c r="V447" s="19">
        <v>8033319.6500000004</v>
      </c>
      <c r="W447" s="19">
        <v>0</v>
      </c>
      <c r="X447" s="19">
        <v>454088</v>
      </c>
      <c r="Y447" s="19">
        <v>0</v>
      </c>
      <c r="Z447" s="19">
        <v>0</v>
      </c>
      <c r="AA447" s="20">
        <f t="shared" si="87"/>
        <v>0.7200779881644076</v>
      </c>
      <c r="AB447" s="20">
        <f t="shared" si="88"/>
        <v>0.27992201183559245</v>
      </c>
      <c r="AC447" s="21">
        <f t="shared" si="89"/>
        <v>1</v>
      </c>
    </row>
    <row r="448" spans="1:29" ht="45" hidden="1" outlineLevel="4" x14ac:dyDescent="0.25">
      <c r="A448" s="15" t="s">
        <v>349</v>
      </c>
      <c r="B448" s="16" t="s">
        <v>37</v>
      </c>
      <c r="C448" s="16" t="s">
        <v>127</v>
      </c>
      <c r="D448" s="16" t="s">
        <v>162</v>
      </c>
      <c r="E448" s="16"/>
      <c r="F448" s="16" t="s">
        <v>40</v>
      </c>
      <c r="G448" s="16">
        <v>1320</v>
      </c>
      <c r="H448" s="16">
        <v>3480</v>
      </c>
      <c r="I448" s="17" t="s">
        <v>163</v>
      </c>
      <c r="J448" s="18">
        <v>24570438</v>
      </c>
      <c r="K448" s="19">
        <v>23970438</v>
      </c>
      <c r="L448" s="19">
        <v>0</v>
      </c>
      <c r="M448" s="19">
        <v>-356500</v>
      </c>
      <c r="N448" s="19">
        <v>0</v>
      </c>
      <c r="O448" s="19">
        <v>-6500000</v>
      </c>
      <c r="P448" s="19">
        <v>0</v>
      </c>
      <c r="Q448" s="19">
        <v>17113938</v>
      </c>
      <c r="R448" s="19">
        <v>0</v>
      </c>
      <c r="S448" s="19">
        <v>0</v>
      </c>
      <c r="T448" s="19">
        <v>0</v>
      </c>
      <c r="U448" s="19">
        <v>2562945.44</v>
      </c>
      <c r="V448" s="19">
        <v>2562945.44</v>
      </c>
      <c r="W448" s="19">
        <v>14550992.560000001</v>
      </c>
      <c r="X448" s="19">
        <v>21407492.559999999</v>
      </c>
      <c r="Y448" s="19">
        <v>0</v>
      </c>
      <c r="Z448" s="19">
        <v>14550992.560000001</v>
      </c>
      <c r="AA448" s="20">
        <f t="shared" si="87"/>
        <v>0.1497577845613324</v>
      </c>
      <c r="AB448" s="20">
        <f t="shared" si="88"/>
        <v>0</v>
      </c>
      <c r="AC448" s="21">
        <f t="shared" si="89"/>
        <v>0.1497577845613324</v>
      </c>
    </row>
    <row r="449" spans="1:29" ht="240" hidden="1" outlineLevel="4" x14ac:dyDescent="0.25">
      <c r="A449" s="15" t="s">
        <v>349</v>
      </c>
      <c r="B449" s="16" t="s">
        <v>37</v>
      </c>
      <c r="C449" s="16" t="s">
        <v>127</v>
      </c>
      <c r="D449" s="16" t="s">
        <v>283</v>
      </c>
      <c r="E449" s="16" t="s">
        <v>59</v>
      </c>
      <c r="F449" s="16" t="s">
        <v>40</v>
      </c>
      <c r="G449" s="16">
        <v>1320</v>
      </c>
      <c r="H449" s="16">
        <v>3480</v>
      </c>
      <c r="I449" s="17" t="s">
        <v>353</v>
      </c>
      <c r="J449" s="18">
        <v>20000000</v>
      </c>
      <c r="K449" s="19">
        <v>20000000</v>
      </c>
      <c r="L449" s="19">
        <v>0</v>
      </c>
      <c r="M449" s="19">
        <v>0</v>
      </c>
      <c r="N449" s="19">
        <v>0</v>
      </c>
      <c r="O449" s="19">
        <v>0</v>
      </c>
      <c r="P449" s="19">
        <v>-2060461.8900000001</v>
      </c>
      <c r="Q449" s="19">
        <v>17939538.109999999</v>
      </c>
      <c r="R449" s="19">
        <v>0</v>
      </c>
      <c r="S449" s="19">
        <v>0</v>
      </c>
      <c r="T449" s="19">
        <v>0</v>
      </c>
      <c r="U449" s="19">
        <v>17939538.109999999</v>
      </c>
      <c r="V449" s="19">
        <v>17939538.109999999</v>
      </c>
      <c r="W449" s="19">
        <v>0</v>
      </c>
      <c r="X449" s="19">
        <v>2060461.89</v>
      </c>
      <c r="Y449" s="19">
        <v>0</v>
      </c>
      <c r="Z449" s="19">
        <v>0</v>
      </c>
      <c r="AA449" s="20">
        <f t="shared" si="87"/>
        <v>1</v>
      </c>
      <c r="AB449" s="20">
        <f t="shared" si="88"/>
        <v>0</v>
      </c>
      <c r="AC449" s="21">
        <f t="shared" si="89"/>
        <v>1</v>
      </c>
    </row>
    <row r="450" spans="1:29" hidden="1" outlineLevel="3" x14ac:dyDescent="0.25">
      <c r="A450" s="22"/>
      <c r="B450" s="23"/>
      <c r="C450" s="23" t="s">
        <v>183</v>
      </c>
      <c r="D450" s="23"/>
      <c r="E450" s="23"/>
      <c r="F450" s="23"/>
      <c r="G450" s="23"/>
      <c r="H450" s="23"/>
      <c r="I450" s="24"/>
      <c r="J450" s="25">
        <f t="shared" ref="J450:Z450" si="91">SUBTOTAL(9,J445:J449)</f>
        <v>65879752</v>
      </c>
      <c r="K450" s="26">
        <f t="shared" si="91"/>
        <v>65879752</v>
      </c>
      <c r="L450" s="26">
        <f t="shared" si="91"/>
        <v>0</v>
      </c>
      <c r="M450" s="26">
        <f t="shared" si="91"/>
        <v>-756500</v>
      </c>
      <c r="N450" s="26">
        <f t="shared" si="91"/>
        <v>-102849</v>
      </c>
      <c r="O450" s="26">
        <f t="shared" si="91"/>
        <v>-6500000</v>
      </c>
      <c r="P450" s="26">
        <f t="shared" si="91"/>
        <v>-2060461.8900000001</v>
      </c>
      <c r="Q450" s="26">
        <f t="shared" si="91"/>
        <v>56459941.109999999</v>
      </c>
      <c r="R450" s="26">
        <f t="shared" si="91"/>
        <v>0</v>
      </c>
      <c r="S450" s="26">
        <f t="shared" si="91"/>
        <v>4648831.88</v>
      </c>
      <c r="T450" s="26">
        <f t="shared" si="91"/>
        <v>0</v>
      </c>
      <c r="U450" s="26">
        <f t="shared" si="91"/>
        <v>36660116.670000002</v>
      </c>
      <c r="V450" s="26">
        <f t="shared" si="91"/>
        <v>36660116.670000002</v>
      </c>
      <c r="W450" s="26">
        <f t="shared" si="91"/>
        <v>14550992.560000001</v>
      </c>
      <c r="X450" s="26">
        <f t="shared" si="91"/>
        <v>24570803.449999999</v>
      </c>
      <c r="Y450" s="26">
        <f t="shared" si="91"/>
        <v>0</v>
      </c>
      <c r="Z450" s="26">
        <f t="shared" si="91"/>
        <v>15150992.560000001</v>
      </c>
      <c r="AA450" s="27">
        <f t="shared" si="87"/>
        <v>0.6493119891601673</v>
      </c>
      <c r="AB450" s="27">
        <f t="shared" si="88"/>
        <v>8.2338588893366982E-2</v>
      </c>
      <c r="AC450" s="28">
        <f t="shared" si="89"/>
        <v>0.73165057805353428</v>
      </c>
    </row>
    <row r="451" spans="1:29" outlineLevel="1" collapsed="1" x14ac:dyDescent="0.25">
      <c r="A451" s="22" t="s">
        <v>354</v>
      </c>
      <c r="B451" s="23"/>
      <c r="C451" s="23"/>
      <c r="D451" s="23"/>
      <c r="E451" s="23"/>
      <c r="F451" s="23"/>
      <c r="G451" s="23"/>
      <c r="H451" s="23"/>
      <c r="I451" s="24"/>
      <c r="J451" s="25">
        <f t="shared" ref="J451:Z451" si="92">SUBTOTAL(9,J411:J449)</f>
        <v>5246002858</v>
      </c>
      <c r="K451" s="26">
        <f t="shared" si="92"/>
        <v>5246002858</v>
      </c>
      <c r="L451" s="26">
        <f t="shared" si="92"/>
        <v>0</v>
      </c>
      <c r="M451" s="26">
        <f t="shared" si="92"/>
        <v>36174865</v>
      </c>
      <c r="N451" s="26">
        <f t="shared" si="92"/>
        <v>-8069905</v>
      </c>
      <c r="O451" s="26">
        <f t="shared" si="92"/>
        <v>0</v>
      </c>
      <c r="P451" s="26">
        <f t="shared" si="92"/>
        <v>-1454538177.0999999</v>
      </c>
      <c r="Q451" s="26">
        <f t="shared" si="92"/>
        <v>3819569640.9000001</v>
      </c>
      <c r="R451" s="26">
        <f t="shared" si="92"/>
        <v>80806753.920000002</v>
      </c>
      <c r="S451" s="26">
        <f t="shared" si="92"/>
        <v>610470330.63</v>
      </c>
      <c r="T451" s="26">
        <f t="shared" si="92"/>
        <v>23176053</v>
      </c>
      <c r="U451" s="26">
        <f t="shared" si="92"/>
        <v>1555047077.6900001</v>
      </c>
      <c r="V451" s="26">
        <f t="shared" si="92"/>
        <v>1540270185.7</v>
      </c>
      <c r="W451" s="26">
        <f t="shared" si="92"/>
        <v>988058639.81999993</v>
      </c>
      <c r="X451" s="26">
        <f t="shared" si="92"/>
        <v>2976502642.7599998</v>
      </c>
      <c r="Y451" s="26">
        <f t="shared" si="92"/>
        <v>0</v>
      </c>
      <c r="Z451" s="26">
        <f t="shared" si="92"/>
        <v>1550069425.6599998</v>
      </c>
      <c r="AA451" s="27">
        <f t="shared" si="87"/>
        <v>0.40712625344974374</v>
      </c>
      <c r="AB451" s="27">
        <f t="shared" si="88"/>
        <v>0.18705069018761347</v>
      </c>
      <c r="AC451" s="28">
        <f t="shared" si="89"/>
        <v>0.59417694363735718</v>
      </c>
    </row>
    <row r="452" spans="1:29" hidden="1" outlineLevel="4" x14ac:dyDescent="0.25">
      <c r="A452" s="15" t="s">
        <v>355</v>
      </c>
      <c r="B452" s="16" t="s">
        <v>37</v>
      </c>
      <c r="C452" s="16" t="s">
        <v>38</v>
      </c>
      <c r="D452" s="16" t="s">
        <v>39</v>
      </c>
      <c r="E452" s="16"/>
      <c r="F452" s="16" t="s">
        <v>40</v>
      </c>
      <c r="G452" s="16">
        <v>1111</v>
      </c>
      <c r="H452" s="16">
        <v>3480</v>
      </c>
      <c r="I452" s="17" t="s">
        <v>41</v>
      </c>
      <c r="J452" s="18">
        <v>10307187659</v>
      </c>
      <c r="K452" s="19">
        <v>10317052159</v>
      </c>
      <c r="L452" s="19">
        <v>0</v>
      </c>
      <c r="M452" s="19">
        <v>0</v>
      </c>
      <c r="N452" s="19">
        <v>-91287272</v>
      </c>
      <c r="O452" s="19">
        <v>0</v>
      </c>
      <c r="P452" s="19">
        <v>-50424426</v>
      </c>
      <c r="Q452" s="19">
        <v>10175340461</v>
      </c>
      <c r="R452" s="19">
        <v>0</v>
      </c>
      <c r="S452" s="19">
        <v>2385446.67</v>
      </c>
      <c r="T452" s="19">
        <v>0</v>
      </c>
      <c r="U452" s="19">
        <v>8011235496.8199997</v>
      </c>
      <c r="V452" s="19">
        <v>8011235496.8199997</v>
      </c>
      <c r="W452" s="19">
        <v>2161719517.5100002</v>
      </c>
      <c r="X452" s="19">
        <v>2303431215.5100002</v>
      </c>
      <c r="Y452" s="19">
        <v>0</v>
      </c>
      <c r="Z452" s="19">
        <v>2161719517.5100002</v>
      </c>
      <c r="AA452" s="20">
        <f t="shared" si="87"/>
        <v>0.78731866786427718</v>
      </c>
      <c r="AB452" s="20">
        <f t="shared" si="88"/>
        <v>2.3443408887819818E-4</v>
      </c>
      <c r="AC452" s="21">
        <f t="shared" si="89"/>
        <v>0.78755310195315542</v>
      </c>
    </row>
    <row r="453" spans="1:29" hidden="1" outlineLevel="4" x14ac:dyDescent="0.25">
      <c r="A453" s="15" t="s">
        <v>355</v>
      </c>
      <c r="B453" s="16" t="s">
        <v>37</v>
      </c>
      <c r="C453" s="16" t="s">
        <v>38</v>
      </c>
      <c r="D453" s="16" t="s">
        <v>42</v>
      </c>
      <c r="E453" s="16"/>
      <c r="F453" s="16" t="s">
        <v>40</v>
      </c>
      <c r="G453" s="16">
        <v>1111</v>
      </c>
      <c r="H453" s="16">
        <v>3480</v>
      </c>
      <c r="I453" s="17" t="s">
        <v>43</v>
      </c>
      <c r="J453" s="18">
        <v>105116709</v>
      </c>
      <c r="K453" s="19">
        <v>165572618</v>
      </c>
      <c r="L453" s="19">
        <v>0</v>
      </c>
      <c r="M453" s="19">
        <v>0</v>
      </c>
      <c r="N453" s="19">
        <v>0</v>
      </c>
      <c r="O453" s="19">
        <v>0</v>
      </c>
      <c r="P453" s="19">
        <v>0</v>
      </c>
      <c r="Q453" s="19">
        <v>165572618</v>
      </c>
      <c r="R453" s="19">
        <v>0</v>
      </c>
      <c r="S453" s="19">
        <v>1403690.36</v>
      </c>
      <c r="T453" s="19">
        <v>0</v>
      </c>
      <c r="U453" s="19">
        <v>111666575.19</v>
      </c>
      <c r="V453" s="19">
        <v>111666575.19</v>
      </c>
      <c r="W453" s="19">
        <v>14502352.449999999</v>
      </c>
      <c r="X453" s="19">
        <v>52502352.450000003</v>
      </c>
      <c r="Y453" s="19">
        <v>0</v>
      </c>
      <c r="Z453" s="19">
        <v>52502352.449999988</v>
      </c>
      <c r="AA453" s="20">
        <f t="shared" si="87"/>
        <v>0.67442658417106138</v>
      </c>
      <c r="AB453" s="20">
        <f t="shared" si="88"/>
        <v>8.4777928679004161E-3</v>
      </c>
      <c r="AC453" s="21">
        <f t="shared" si="89"/>
        <v>0.68290437703896179</v>
      </c>
    </row>
    <row r="454" spans="1:29" hidden="1" outlineLevel="4" x14ac:dyDescent="0.25">
      <c r="A454" s="15" t="s">
        <v>355</v>
      </c>
      <c r="B454" s="16" t="s">
        <v>37</v>
      </c>
      <c r="C454" s="16" t="s">
        <v>38</v>
      </c>
      <c r="D454" s="16" t="s">
        <v>44</v>
      </c>
      <c r="E454" s="16"/>
      <c r="F454" s="16" t="s">
        <v>40</v>
      </c>
      <c r="G454" s="16">
        <v>1111</v>
      </c>
      <c r="H454" s="16">
        <v>3480</v>
      </c>
      <c r="I454" s="17" t="s">
        <v>45</v>
      </c>
      <c r="J454" s="18">
        <v>38314027</v>
      </c>
      <c r="K454" s="19">
        <v>38314027</v>
      </c>
      <c r="L454" s="19">
        <v>0</v>
      </c>
      <c r="M454" s="19">
        <v>0</v>
      </c>
      <c r="N454" s="19">
        <v>0</v>
      </c>
      <c r="O454" s="19">
        <v>0</v>
      </c>
      <c r="P454" s="19">
        <v>0</v>
      </c>
      <c r="Q454" s="19">
        <v>38314027</v>
      </c>
      <c r="R454" s="19">
        <v>0</v>
      </c>
      <c r="S454" s="19">
        <v>0</v>
      </c>
      <c r="T454" s="19">
        <v>0</v>
      </c>
      <c r="U454" s="19">
        <v>22660327.390000001</v>
      </c>
      <c r="V454" s="19">
        <v>22660327.390000001</v>
      </c>
      <c r="W454" s="19">
        <v>15653699.609999999</v>
      </c>
      <c r="X454" s="19">
        <v>15653699.609999999</v>
      </c>
      <c r="Y454" s="19">
        <v>0</v>
      </c>
      <c r="Z454" s="19">
        <v>15653699.609999999</v>
      </c>
      <c r="AA454" s="20">
        <f t="shared" si="87"/>
        <v>0.59143684870295676</v>
      </c>
      <c r="AB454" s="20">
        <f t="shared" si="88"/>
        <v>0</v>
      </c>
      <c r="AC454" s="21">
        <f t="shared" si="89"/>
        <v>0.59143684870295676</v>
      </c>
    </row>
    <row r="455" spans="1:29" hidden="1" outlineLevel="4" x14ac:dyDescent="0.25">
      <c r="A455" s="15" t="s">
        <v>355</v>
      </c>
      <c r="B455" s="16" t="s">
        <v>37</v>
      </c>
      <c r="C455" s="16" t="s">
        <v>38</v>
      </c>
      <c r="D455" s="16" t="s">
        <v>356</v>
      </c>
      <c r="E455" s="16"/>
      <c r="F455" s="16" t="s">
        <v>40</v>
      </c>
      <c r="G455" s="16">
        <v>1111</v>
      </c>
      <c r="H455" s="16">
        <v>3480</v>
      </c>
      <c r="I455" s="17" t="s">
        <v>357</v>
      </c>
      <c r="J455" s="18">
        <v>0</v>
      </c>
      <c r="K455" s="19">
        <v>2395642</v>
      </c>
      <c r="L455" s="19">
        <v>0</v>
      </c>
      <c r="M455" s="19">
        <v>0</v>
      </c>
      <c r="N455" s="19">
        <v>0</v>
      </c>
      <c r="O455" s="19">
        <v>0</v>
      </c>
      <c r="P455" s="19">
        <v>0</v>
      </c>
      <c r="Q455" s="19">
        <v>2395642</v>
      </c>
      <c r="R455" s="19">
        <v>0</v>
      </c>
      <c r="S455" s="19">
        <v>1910408.25</v>
      </c>
      <c r="T455" s="19">
        <v>0</v>
      </c>
      <c r="U455" s="19">
        <v>485233.75</v>
      </c>
      <c r="V455" s="19">
        <v>485233.75</v>
      </c>
      <c r="W455" s="19">
        <v>0</v>
      </c>
      <c r="X455" s="19">
        <v>0</v>
      </c>
      <c r="Y455" s="19">
        <v>0</v>
      </c>
      <c r="Z455" s="19">
        <v>0</v>
      </c>
      <c r="AA455" s="20">
        <f t="shared" si="87"/>
        <v>0.20254852352730499</v>
      </c>
      <c r="AB455" s="20">
        <f t="shared" si="88"/>
        <v>0.79745147647269499</v>
      </c>
      <c r="AC455" s="21">
        <f t="shared" si="89"/>
        <v>1</v>
      </c>
    </row>
    <row r="456" spans="1:29" hidden="1" outlineLevel="4" x14ac:dyDescent="0.25">
      <c r="A456" s="15" t="s">
        <v>355</v>
      </c>
      <c r="B456" s="16" t="s">
        <v>37</v>
      </c>
      <c r="C456" s="16" t="s">
        <v>38</v>
      </c>
      <c r="D456" s="16" t="s">
        <v>48</v>
      </c>
      <c r="E456" s="16"/>
      <c r="F456" s="16" t="s">
        <v>40</v>
      </c>
      <c r="G456" s="16">
        <v>1111</v>
      </c>
      <c r="H456" s="16">
        <v>3480</v>
      </c>
      <c r="I456" s="17" t="s">
        <v>49</v>
      </c>
      <c r="J456" s="18">
        <v>3756598626</v>
      </c>
      <c r="K456" s="19">
        <v>3760555244</v>
      </c>
      <c r="L456" s="19">
        <v>0</v>
      </c>
      <c r="M456" s="19">
        <v>0</v>
      </c>
      <c r="N456" s="19">
        <v>0</v>
      </c>
      <c r="O456" s="19">
        <v>0</v>
      </c>
      <c r="P456" s="19">
        <v>0</v>
      </c>
      <c r="Q456" s="19">
        <v>3760555244</v>
      </c>
      <c r="R456" s="19">
        <v>0</v>
      </c>
      <c r="S456" s="19">
        <v>977346.49</v>
      </c>
      <c r="T456" s="19">
        <v>0</v>
      </c>
      <c r="U456" s="19">
        <v>3034113908.6500001</v>
      </c>
      <c r="V456" s="19">
        <v>3034113908.6500001</v>
      </c>
      <c r="W456" s="19">
        <v>725463988.86000001</v>
      </c>
      <c r="X456" s="19">
        <v>725463988.86000001</v>
      </c>
      <c r="Y456" s="19">
        <v>0</v>
      </c>
      <c r="Z456" s="19">
        <v>725463988.86000013</v>
      </c>
      <c r="AA456" s="20">
        <f t="shared" si="87"/>
        <v>0.80682604343891939</v>
      </c>
      <c r="AB456" s="20">
        <f t="shared" si="88"/>
        <v>2.5989419821962863E-4</v>
      </c>
      <c r="AC456" s="21">
        <f t="shared" si="89"/>
        <v>0.80708593763713898</v>
      </c>
    </row>
    <row r="457" spans="1:29" ht="30" hidden="1" outlineLevel="4" x14ac:dyDescent="0.25">
      <c r="A457" s="15" t="s">
        <v>355</v>
      </c>
      <c r="B457" s="16" t="s">
        <v>37</v>
      </c>
      <c r="C457" s="16" t="s">
        <v>38</v>
      </c>
      <c r="D457" s="16" t="s">
        <v>50</v>
      </c>
      <c r="E457" s="16"/>
      <c r="F457" s="16" t="s">
        <v>40</v>
      </c>
      <c r="G457" s="16">
        <v>1111</v>
      </c>
      <c r="H457" s="16">
        <v>3480</v>
      </c>
      <c r="I457" s="17" t="s">
        <v>51</v>
      </c>
      <c r="J457" s="18">
        <v>5011849701</v>
      </c>
      <c r="K457" s="19">
        <v>4828283722</v>
      </c>
      <c r="L457" s="19">
        <v>0</v>
      </c>
      <c r="M457" s="19">
        <v>0</v>
      </c>
      <c r="N457" s="19">
        <v>0</v>
      </c>
      <c r="O457" s="19">
        <v>0</v>
      </c>
      <c r="P457" s="19">
        <v>-22384245</v>
      </c>
      <c r="Q457" s="19">
        <v>4805899477</v>
      </c>
      <c r="R457" s="19">
        <v>0</v>
      </c>
      <c r="S457" s="19">
        <v>1414482.66</v>
      </c>
      <c r="T457" s="19">
        <v>0</v>
      </c>
      <c r="U457" s="19">
        <v>3773177616.0700002</v>
      </c>
      <c r="V457" s="19">
        <v>3773177616.0700002</v>
      </c>
      <c r="W457" s="19">
        <v>1031307378.27</v>
      </c>
      <c r="X457" s="19">
        <v>1053691623.27</v>
      </c>
      <c r="Y457" s="19">
        <v>0</v>
      </c>
      <c r="Z457" s="19">
        <v>1031307378.27</v>
      </c>
      <c r="AA457" s="20">
        <f t="shared" si="87"/>
        <v>0.78511371994516654</v>
      </c>
      <c r="AB457" s="20">
        <f t="shared" si="88"/>
        <v>2.9432214859453665E-4</v>
      </c>
      <c r="AC457" s="21">
        <f t="shared" si="89"/>
        <v>0.78540804209376103</v>
      </c>
    </row>
    <row r="458" spans="1:29" hidden="1" outlineLevel="4" x14ac:dyDescent="0.25">
      <c r="A458" s="15" t="s">
        <v>355</v>
      </c>
      <c r="B458" s="16" t="s">
        <v>37</v>
      </c>
      <c r="C458" s="16" t="s">
        <v>38</v>
      </c>
      <c r="D458" s="16" t="s">
        <v>52</v>
      </c>
      <c r="E458" s="16"/>
      <c r="F458" s="16">
        <v>280</v>
      </c>
      <c r="G458" s="16">
        <v>1111</v>
      </c>
      <c r="H458" s="16">
        <v>3480</v>
      </c>
      <c r="I458" s="17" t="s">
        <v>53</v>
      </c>
      <c r="J458" s="18">
        <v>1981337532</v>
      </c>
      <c r="K458" s="19">
        <v>1991503095</v>
      </c>
      <c r="L458" s="19">
        <v>0</v>
      </c>
      <c r="M458" s="19">
        <v>0</v>
      </c>
      <c r="N458" s="19">
        <v>-7604230</v>
      </c>
      <c r="O458" s="19">
        <v>0</v>
      </c>
      <c r="P458" s="19">
        <v>0</v>
      </c>
      <c r="Q458" s="19">
        <v>1983898865</v>
      </c>
      <c r="R458" s="19">
        <v>0</v>
      </c>
      <c r="S458" s="19">
        <v>0</v>
      </c>
      <c r="T458" s="19">
        <v>0</v>
      </c>
      <c r="U458" s="19">
        <v>16194590.890000001</v>
      </c>
      <c r="V458" s="19">
        <v>16194590.890000001</v>
      </c>
      <c r="W458" s="19">
        <v>1967704274.1099999</v>
      </c>
      <c r="X458" s="19">
        <v>1975308504.1099999</v>
      </c>
      <c r="Y458" s="19">
        <v>0</v>
      </c>
      <c r="Z458" s="19">
        <v>1967704274.1099999</v>
      </c>
      <c r="AA458" s="20">
        <f t="shared" si="87"/>
        <v>8.1630123267397506E-3</v>
      </c>
      <c r="AB458" s="20">
        <f t="shared" si="88"/>
        <v>0</v>
      </c>
      <c r="AC458" s="21">
        <f t="shared" si="89"/>
        <v>8.1630123267397506E-3</v>
      </c>
    </row>
    <row r="459" spans="1:29" hidden="1" outlineLevel="4" x14ac:dyDescent="0.25">
      <c r="A459" s="15" t="s">
        <v>355</v>
      </c>
      <c r="B459" s="16" t="s">
        <v>37</v>
      </c>
      <c r="C459" s="16" t="s">
        <v>38</v>
      </c>
      <c r="D459" s="16" t="s">
        <v>54</v>
      </c>
      <c r="E459" s="16"/>
      <c r="F459" s="16" t="s">
        <v>40</v>
      </c>
      <c r="G459" s="16">
        <v>1111</v>
      </c>
      <c r="H459" s="16">
        <v>3480</v>
      </c>
      <c r="I459" s="17" t="s">
        <v>55</v>
      </c>
      <c r="J459" s="18">
        <v>1801453662</v>
      </c>
      <c r="K459" s="19">
        <v>1798922066</v>
      </c>
      <c r="L459" s="19">
        <v>0</v>
      </c>
      <c r="M459" s="19">
        <v>0</v>
      </c>
      <c r="N459" s="19">
        <v>0</v>
      </c>
      <c r="O459" s="19">
        <v>0</v>
      </c>
      <c r="P459" s="19">
        <v>-4391073</v>
      </c>
      <c r="Q459" s="19">
        <v>1794530993</v>
      </c>
      <c r="R459" s="19">
        <v>0</v>
      </c>
      <c r="S459" s="19">
        <v>55549293.939999998</v>
      </c>
      <c r="T459" s="19">
        <v>0</v>
      </c>
      <c r="U459" s="19">
        <v>1688429520.76</v>
      </c>
      <c r="V459" s="19">
        <v>1688429520.76</v>
      </c>
      <c r="W459" s="19">
        <v>50552178.299999997</v>
      </c>
      <c r="X459" s="19">
        <v>54943251.299999997</v>
      </c>
      <c r="Y459" s="19">
        <v>0</v>
      </c>
      <c r="Z459" s="19">
        <v>50552178.299999952</v>
      </c>
      <c r="AA459" s="20">
        <f t="shared" si="87"/>
        <v>0.94087509624861632</v>
      </c>
      <c r="AB459" s="20">
        <f t="shared" si="88"/>
        <v>3.0954769885102786E-2</v>
      </c>
      <c r="AC459" s="21">
        <f t="shared" si="89"/>
        <v>0.97182986613371913</v>
      </c>
    </row>
    <row r="460" spans="1:29" hidden="1" outlineLevel="4" x14ac:dyDescent="0.25">
      <c r="A460" s="15" t="s">
        <v>355</v>
      </c>
      <c r="B460" s="16" t="s">
        <v>37</v>
      </c>
      <c r="C460" s="16" t="s">
        <v>38</v>
      </c>
      <c r="D460" s="16" t="s">
        <v>56</v>
      </c>
      <c r="E460" s="16"/>
      <c r="F460" s="16" t="s">
        <v>40</v>
      </c>
      <c r="G460" s="16">
        <v>1111</v>
      </c>
      <c r="H460" s="16">
        <v>3480</v>
      </c>
      <c r="I460" s="17" t="s">
        <v>57</v>
      </c>
      <c r="J460" s="18">
        <v>2479758446</v>
      </c>
      <c r="K460" s="19">
        <v>2634823145</v>
      </c>
      <c r="L460" s="19">
        <v>0</v>
      </c>
      <c r="M460" s="19">
        <v>0</v>
      </c>
      <c r="N460" s="19">
        <v>0</v>
      </c>
      <c r="O460" s="19">
        <v>0</v>
      </c>
      <c r="P460" s="19">
        <v>0</v>
      </c>
      <c r="Q460" s="19">
        <v>2634823145</v>
      </c>
      <c r="R460" s="19">
        <v>0</v>
      </c>
      <c r="S460" s="19">
        <v>764583.73</v>
      </c>
      <c r="T460" s="19">
        <v>0</v>
      </c>
      <c r="U460" s="19">
        <v>2072975774.3199999</v>
      </c>
      <c r="V460" s="19">
        <v>2072975774.3199999</v>
      </c>
      <c r="W460" s="19">
        <v>561082786.95000005</v>
      </c>
      <c r="X460" s="19">
        <v>561082786.95000005</v>
      </c>
      <c r="Y460" s="19">
        <v>0</v>
      </c>
      <c r="Z460" s="19">
        <v>561082786.95000005</v>
      </c>
      <c r="AA460" s="20">
        <f t="shared" si="87"/>
        <v>0.78676087928474603</v>
      </c>
      <c r="AB460" s="20">
        <f t="shared" si="88"/>
        <v>2.9018407988821581E-4</v>
      </c>
      <c r="AC460" s="21">
        <f t="shared" si="89"/>
        <v>0.78705106336463426</v>
      </c>
    </row>
    <row r="461" spans="1:29" ht="120" hidden="1" outlineLevel="4" x14ac:dyDescent="0.25">
      <c r="A461" s="15" t="s">
        <v>355</v>
      </c>
      <c r="B461" s="16" t="s">
        <v>37</v>
      </c>
      <c r="C461" s="16" t="s">
        <v>38</v>
      </c>
      <c r="D461" s="16" t="s">
        <v>58</v>
      </c>
      <c r="E461" s="16" t="s">
        <v>59</v>
      </c>
      <c r="F461" s="16" t="s">
        <v>40</v>
      </c>
      <c r="G461" s="16">
        <v>1112</v>
      </c>
      <c r="H461" s="16">
        <v>3480</v>
      </c>
      <c r="I461" s="17" t="s">
        <v>60</v>
      </c>
      <c r="J461" s="18">
        <v>2198688585</v>
      </c>
      <c r="K461" s="19">
        <v>2201090381</v>
      </c>
      <c r="L461" s="19">
        <v>0</v>
      </c>
      <c r="M461" s="19">
        <v>0</v>
      </c>
      <c r="N461" s="19">
        <v>-8444073</v>
      </c>
      <c r="O461" s="19">
        <v>0</v>
      </c>
      <c r="P461" s="19">
        <v>-13700010</v>
      </c>
      <c r="Q461" s="19">
        <v>2178946298</v>
      </c>
      <c r="R461" s="19">
        <v>0</v>
      </c>
      <c r="S461" s="19">
        <v>454597348</v>
      </c>
      <c r="T461" s="19">
        <v>0</v>
      </c>
      <c r="U461" s="19">
        <v>1724348950</v>
      </c>
      <c r="V461" s="19">
        <v>1724348950</v>
      </c>
      <c r="W461" s="19">
        <v>0</v>
      </c>
      <c r="X461" s="19">
        <v>22144083</v>
      </c>
      <c r="Y461" s="19">
        <v>0</v>
      </c>
      <c r="Z461" s="19">
        <v>0</v>
      </c>
      <c r="AA461" s="20">
        <f t="shared" si="87"/>
        <v>0.79136826436830343</v>
      </c>
      <c r="AB461" s="20">
        <f t="shared" si="88"/>
        <v>0.2086317356316966</v>
      </c>
      <c r="AC461" s="21">
        <f t="shared" si="89"/>
        <v>1</v>
      </c>
    </row>
    <row r="462" spans="1:29" ht="60" hidden="1" outlineLevel="4" x14ac:dyDescent="0.25">
      <c r="A462" s="15" t="s">
        <v>355</v>
      </c>
      <c r="B462" s="16" t="s">
        <v>37</v>
      </c>
      <c r="C462" s="16" t="s">
        <v>38</v>
      </c>
      <c r="D462" s="16" t="s">
        <v>61</v>
      </c>
      <c r="E462" s="16" t="s">
        <v>59</v>
      </c>
      <c r="F462" s="16" t="s">
        <v>40</v>
      </c>
      <c r="G462" s="16">
        <v>1112</v>
      </c>
      <c r="H462" s="16">
        <v>3480</v>
      </c>
      <c r="I462" s="17" t="s">
        <v>62</v>
      </c>
      <c r="J462" s="18">
        <v>118848031</v>
      </c>
      <c r="K462" s="19">
        <v>118977858</v>
      </c>
      <c r="L462" s="19">
        <v>0</v>
      </c>
      <c r="M462" s="19">
        <v>0</v>
      </c>
      <c r="N462" s="19">
        <v>-456436</v>
      </c>
      <c r="O462" s="19">
        <v>0</v>
      </c>
      <c r="P462" s="19">
        <v>0</v>
      </c>
      <c r="Q462" s="19">
        <v>118521422</v>
      </c>
      <c r="R462" s="19">
        <v>0</v>
      </c>
      <c r="S462" s="19">
        <v>25317192</v>
      </c>
      <c r="T462" s="19">
        <v>0</v>
      </c>
      <c r="U462" s="19">
        <v>93204230</v>
      </c>
      <c r="V462" s="19">
        <v>93204230</v>
      </c>
      <c r="W462" s="19">
        <v>0</v>
      </c>
      <c r="X462" s="19">
        <v>456436</v>
      </c>
      <c r="Y462" s="19">
        <v>0</v>
      </c>
      <c r="Z462" s="19">
        <v>0</v>
      </c>
      <c r="AA462" s="20">
        <f t="shared" si="87"/>
        <v>0.78639142550955898</v>
      </c>
      <c r="AB462" s="20">
        <f t="shared" si="88"/>
        <v>0.21360857449044107</v>
      </c>
      <c r="AC462" s="21">
        <f t="shared" si="89"/>
        <v>1</v>
      </c>
    </row>
    <row r="463" spans="1:29" ht="120" hidden="1" outlineLevel="4" x14ac:dyDescent="0.25">
      <c r="A463" s="15" t="s">
        <v>355</v>
      </c>
      <c r="B463" s="16" t="s">
        <v>37</v>
      </c>
      <c r="C463" s="16" t="s">
        <v>38</v>
      </c>
      <c r="D463" s="16" t="s">
        <v>63</v>
      </c>
      <c r="E463" s="16" t="s">
        <v>59</v>
      </c>
      <c r="F463" s="16" t="s">
        <v>40</v>
      </c>
      <c r="G463" s="16">
        <v>1112</v>
      </c>
      <c r="H463" s="16">
        <v>3480</v>
      </c>
      <c r="I463" s="17" t="s">
        <v>64</v>
      </c>
      <c r="J463" s="18">
        <v>217025806</v>
      </c>
      <c r="K463" s="19">
        <v>217025806</v>
      </c>
      <c r="L463" s="19">
        <v>0</v>
      </c>
      <c r="M463" s="19">
        <v>0</v>
      </c>
      <c r="N463" s="19">
        <v>-832175</v>
      </c>
      <c r="O463" s="19">
        <v>0</v>
      </c>
      <c r="P463" s="19">
        <v>0</v>
      </c>
      <c r="Q463" s="19">
        <v>216193631</v>
      </c>
      <c r="R463" s="19">
        <v>0</v>
      </c>
      <c r="S463" s="19">
        <v>44976975</v>
      </c>
      <c r="T463" s="19">
        <v>0</v>
      </c>
      <c r="U463" s="19">
        <v>171216656</v>
      </c>
      <c r="V463" s="19">
        <v>171216656</v>
      </c>
      <c r="W463" s="19">
        <v>0</v>
      </c>
      <c r="X463" s="19">
        <v>832175</v>
      </c>
      <c r="Y463" s="19">
        <v>0</v>
      </c>
      <c r="Z463" s="19">
        <v>0</v>
      </c>
      <c r="AA463" s="20">
        <f t="shared" si="87"/>
        <v>0.7919597594436073</v>
      </c>
      <c r="AB463" s="20">
        <f t="shared" si="88"/>
        <v>0.2080402405563927</v>
      </c>
      <c r="AC463" s="21">
        <f t="shared" si="89"/>
        <v>1</v>
      </c>
    </row>
    <row r="464" spans="1:29" ht="90" hidden="1" outlineLevel="4" x14ac:dyDescent="0.25">
      <c r="A464" s="15" t="s">
        <v>355</v>
      </c>
      <c r="B464" s="16" t="s">
        <v>37</v>
      </c>
      <c r="C464" s="16" t="s">
        <v>38</v>
      </c>
      <c r="D464" s="16" t="s">
        <v>65</v>
      </c>
      <c r="E464" s="16" t="s">
        <v>59</v>
      </c>
      <c r="F464" s="16" t="s">
        <v>40</v>
      </c>
      <c r="G464" s="16">
        <v>1112</v>
      </c>
      <c r="H464" s="16">
        <v>3480</v>
      </c>
      <c r="I464" s="17" t="s">
        <v>66</v>
      </c>
      <c r="J464" s="18">
        <v>356544095</v>
      </c>
      <c r="K464" s="19">
        <v>707019650</v>
      </c>
      <c r="L464" s="19">
        <v>0</v>
      </c>
      <c r="M464" s="19">
        <v>0</v>
      </c>
      <c r="N464" s="19">
        <v>-2738618</v>
      </c>
      <c r="O464" s="19">
        <v>0</v>
      </c>
      <c r="P464" s="19">
        <v>0</v>
      </c>
      <c r="Q464" s="19">
        <v>704281032</v>
      </c>
      <c r="R464" s="19">
        <v>0</v>
      </c>
      <c r="S464" s="19">
        <v>145148195</v>
      </c>
      <c r="T464" s="19">
        <v>0</v>
      </c>
      <c r="U464" s="19">
        <v>559132837</v>
      </c>
      <c r="V464" s="19">
        <v>559132837</v>
      </c>
      <c r="W464" s="19">
        <v>0</v>
      </c>
      <c r="X464" s="19">
        <v>2738618</v>
      </c>
      <c r="Y464" s="19">
        <v>0</v>
      </c>
      <c r="Z464" s="19">
        <v>0</v>
      </c>
      <c r="AA464" s="20">
        <f t="shared" si="87"/>
        <v>0.79390585802401681</v>
      </c>
      <c r="AB464" s="20">
        <f t="shared" si="88"/>
        <v>0.20609414197598325</v>
      </c>
      <c r="AC464" s="21">
        <f t="shared" si="89"/>
        <v>1</v>
      </c>
    </row>
    <row r="465" spans="1:29" ht="90" hidden="1" outlineLevel="4" x14ac:dyDescent="0.25">
      <c r="A465" s="15" t="s">
        <v>355</v>
      </c>
      <c r="B465" s="16" t="s">
        <v>37</v>
      </c>
      <c r="C465" s="16" t="s">
        <v>38</v>
      </c>
      <c r="D465" s="16" t="s">
        <v>67</v>
      </c>
      <c r="E465" s="16" t="s">
        <v>59</v>
      </c>
      <c r="F465" s="16" t="s">
        <v>40</v>
      </c>
      <c r="G465" s="16">
        <v>1112</v>
      </c>
      <c r="H465" s="16">
        <v>3480</v>
      </c>
      <c r="I465" s="17" t="s">
        <v>68</v>
      </c>
      <c r="J465" s="18">
        <v>713088190</v>
      </c>
      <c r="K465" s="19">
        <v>364893522</v>
      </c>
      <c r="L465" s="19">
        <v>0</v>
      </c>
      <c r="M465" s="19">
        <v>0</v>
      </c>
      <c r="N465" s="19">
        <v>-1369309</v>
      </c>
      <c r="O465" s="19">
        <v>0</v>
      </c>
      <c r="P465" s="19">
        <v>0</v>
      </c>
      <c r="Q465" s="19">
        <v>363524213</v>
      </c>
      <c r="R465" s="19">
        <v>0</v>
      </c>
      <c r="S465" s="19">
        <v>83828332</v>
      </c>
      <c r="T465" s="19">
        <v>0</v>
      </c>
      <c r="U465" s="19">
        <v>279695881</v>
      </c>
      <c r="V465" s="19">
        <v>279695881</v>
      </c>
      <c r="W465" s="19">
        <v>0</v>
      </c>
      <c r="X465" s="19">
        <v>1369309</v>
      </c>
      <c r="Y465" s="19">
        <v>0</v>
      </c>
      <c r="Z465" s="19">
        <v>0</v>
      </c>
      <c r="AA465" s="20">
        <f t="shared" si="87"/>
        <v>0.76940096697217797</v>
      </c>
      <c r="AB465" s="20">
        <f t="shared" si="88"/>
        <v>0.230599033027822</v>
      </c>
      <c r="AC465" s="21">
        <f t="shared" si="89"/>
        <v>1</v>
      </c>
    </row>
    <row r="466" spans="1:29" ht="60" hidden="1" outlineLevel="4" x14ac:dyDescent="0.25">
      <c r="A466" s="15" t="s">
        <v>355</v>
      </c>
      <c r="B466" s="16" t="s">
        <v>37</v>
      </c>
      <c r="C466" s="16" t="s">
        <v>38</v>
      </c>
      <c r="D466" s="16" t="s">
        <v>69</v>
      </c>
      <c r="E466" s="16" t="s">
        <v>59</v>
      </c>
      <c r="F466" s="16" t="s">
        <v>40</v>
      </c>
      <c r="G466" s="16">
        <v>1112</v>
      </c>
      <c r="H466" s="16">
        <v>3480</v>
      </c>
      <c r="I466" s="17" t="s">
        <v>70</v>
      </c>
      <c r="J466" s="18">
        <v>1325415246</v>
      </c>
      <c r="K466" s="19">
        <v>1327483910</v>
      </c>
      <c r="L466" s="19">
        <v>0</v>
      </c>
      <c r="M466" s="19">
        <v>0</v>
      </c>
      <c r="N466" s="19">
        <v>-5066444</v>
      </c>
      <c r="O466" s="19">
        <v>0</v>
      </c>
      <c r="P466" s="19">
        <v>-29365583</v>
      </c>
      <c r="Q466" s="19">
        <v>1293051883</v>
      </c>
      <c r="R466" s="19">
        <v>0</v>
      </c>
      <c r="S466" s="19">
        <v>387231189.67000002</v>
      </c>
      <c r="T466" s="19">
        <v>0</v>
      </c>
      <c r="U466" s="19">
        <v>905820693.33000004</v>
      </c>
      <c r="V466" s="19">
        <v>905820693.33000004</v>
      </c>
      <c r="W466" s="19">
        <v>0</v>
      </c>
      <c r="X466" s="19">
        <v>34432027</v>
      </c>
      <c r="Y466" s="19">
        <v>0</v>
      </c>
      <c r="Z466" s="19">
        <v>-1.1920928955078125E-7</v>
      </c>
      <c r="AA466" s="20">
        <f t="shared" si="87"/>
        <v>0.70052927128369535</v>
      </c>
      <c r="AB466" s="20">
        <f t="shared" si="88"/>
        <v>0.29947072871630476</v>
      </c>
      <c r="AC466" s="21">
        <f t="shared" si="89"/>
        <v>1</v>
      </c>
    </row>
    <row r="467" spans="1:29" hidden="1" outlineLevel="3" x14ac:dyDescent="0.25">
      <c r="A467" s="22"/>
      <c r="B467" s="23"/>
      <c r="C467" s="23" t="s">
        <v>71</v>
      </c>
      <c r="D467" s="23"/>
      <c r="E467" s="23"/>
      <c r="F467" s="23"/>
      <c r="G467" s="23"/>
      <c r="H467" s="23"/>
      <c r="I467" s="24"/>
      <c r="J467" s="25">
        <f t="shared" ref="J467:Z467" si="93">SUBTOTAL(9,J452:J466)</f>
        <v>30411226315</v>
      </c>
      <c r="K467" s="26">
        <f t="shared" si="93"/>
        <v>30473912845</v>
      </c>
      <c r="L467" s="26">
        <f t="shared" si="93"/>
        <v>0</v>
      </c>
      <c r="M467" s="26">
        <f t="shared" si="93"/>
        <v>0</v>
      </c>
      <c r="N467" s="26">
        <f t="shared" si="93"/>
        <v>-117798557</v>
      </c>
      <c r="O467" s="26">
        <f t="shared" si="93"/>
        <v>0</v>
      </c>
      <c r="P467" s="26">
        <f t="shared" si="93"/>
        <v>-120265337</v>
      </c>
      <c r="Q467" s="26">
        <f t="shared" si="93"/>
        <v>30235848951</v>
      </c>
      <c r="R467" s="26">
        <f t="shared" si="93"/>
        <v>0</v>
      </c>
      <c r="S467" s="26">
        <f t="shared" si="93"/>
        <v>1205504483.77</v>
      </c>
      <c r="T467" s="26">
        <f t="shared" si="93"/>
        <v>0</v>
      </c>
      <c r="U467" s="26">
        <f t="shared" si="93"/>
        <v>22464358291.170002</v>
      </c>
      <c r="V467" s="26">
        <f t="shared" si="93"/>
        <v>22464358291.170002</v>
      </c>
      <c r="W467" s="26">
        <f t="shared" si="93"/>
        <v>6527986176.0600004</v>
      </c>
      <c r="X467" s="26">
        <f t="shared" si="93"/>
        <v>6804050070.0600004</v>
      </c>
      <c r="Y467" s="26">
        <f t="shared" si="93"/>
        <v>0</v>
      </c>
      <c r="Z467" s="26">
        <f t="shared" si="93"/>
        <v>6565986176.0600004</v>
      </c>
      <c r="AA467" s="27">
        <f t="shared" si="87"/>
        <v>0.74297097883957486</v>
      </c>
      <c r="AB467" s="27">
        <f t="shared" si="88"/>
        <v>3.9870039228057791E-2</v>
      </c>
      <c r="AC467" s="28">
        <f t="shared" si="89"/>
        <v>0.78284101806763262</v>
      </c>
    </row>
    <row r="468" spans="1:29" ht="30" hidden="1" outlineLevel="4" x14ac:dyDescent="0.25">
      <c r="A468" s="15" t="s">
        <v>355</v>
      </c>
      <c r="B468" s="16" t="s">
        <v>37</v>
      </c>
      <c r="C468" s="16" t="s">
        <v>72</v>
      </c>
      <c r="D468" s="16" t="s">
        <v>186</v>
      </c>
      <c r="E468" s="16"/>
      <c r="F468" s="16" t="s">
        <v>40</v>
      </c>
      <c r="G468" s="16">
        <v>1120</v>
      </c>
      <c r="H468" s="16">
        <v>3480</v>
      </c>
      <c r="I468" s="17" t="s">
        <v>187</v>
      </c>
      <c r="J468" s="18">
        <v>3118297186</v>
      </c>
      <c r="K468" s="19">
        <v>3075864245</v>
      </c>
      <c r="L468" s="19">
        <v>0</v>
      </c>
      <c r="M468" s="19">
        <v>0</v>
      </c>
      <c r="N468" s="19">
        <v>-21969937</v>
      </c>
      <c r="O468" s="19">
        <v>0</v>
      </c>
      <c r="P468" s="19">
        <v>-207538428</v>
      </c>
      <c r="Q468" s="19">
        <v>2846355880</v>
      </c>
      <c r="R468" s="19">
        <v>27354754.210000001</v>
      </c>
      <c r="S468" s="19">
        <v>68819759.569999993</v>
      </c>
      <c r="T468" s="19">
        <v>19685662.199999999</v>
      </c>
      <c r="U468" s="19">
        <v>2000258855.5799999</v>
      </c>
      <c r="V468" s="19">
        <v>2000258855.5799999</v>
      </c>
      <c r="W468" s="19">
        <v>247345706.06999999</v>
      </c>
      <c r="X468" s="19">
        <v>959745213.44000006</v>
      </c>
      <c r="Y468" s="19">
        <v>0</v>
      </c>
      <c r="Z468" s="19">
        <v>730236848.44000006</v>
      </c>
      <c r="AA468" s="20">
        <f t="shared" si="87"/>
        <v>0.70274376778914938</v>
      </c>
      <c r="AB468" s="20">
        <f t="shared" si="88"/>
        <v>4.0704739977911686E-2</v>
      </c>
      <c r="AC468" s="21">
        <f t="shared" si="89"/>
        <v>0.74344850776706106</v>
      </c>
    </row>
    <row r="469" spans="1:29" ht="30" hidden="1" outlineLevel="4" x14ac:dyDescent="0.25">
      <c r="A469" s="15" t="s">
        <v>355</v>
      </c>
      <c r="B469" s="16" t="s">
        <v>37</v>
      </c>
      <c r="C469" s="16" t="s">
        <v>72</v>
      </c>
      <c r="D469" s="16" t="s">
        <v>358</v>
      </c>
      <c r="E469" s="16"/>
      <c r="F469" s="16" t="s">
        <v>40</v>
      </c>
      <c r="G469" s="16">
        <v>1120</v>
      </c>
      <c r="H469" s="16">
        <v>3480</v>
      </c>
      <c r="I469" s="17" t="s">
        <v>359</v>
      </c>
      <c r="J469" s="18">
        <v>340000000</v>
      </c>
      <c r="K469" s="19">
        <v>337103390</v>
      </c>
      <c r="L469" s="19">
        <v>0</v>
      </c>
      <c r="M469" s="19">
        <v>0</v>
      </c>
      <c r="N469" s="19">
        <v>0</v>
      </c>
      <c r="O469" s="19">
        <v>0</v>
      </c>
      <c r="P469" s="19">
        <v>-332837370</v>
      </c>
      <c r="Q469" s="19">
        <v>4266020</v>
      </c>
      <c r="R469" s="19">
        <v>0</v>
      </c>
      <c r="S469" s="19">
        <v>1910807.62</v>
      </c>
      <c r="T469" s="19">
        <v>0</v>
      </c>
      <c r="U469" s="19">
        <v>2355212.38</v>
      </c>
      <c r="V469" s="19">
        <v>2355212.38</v>
      </c>
      <c r="W469" s="19">
        <v>0</v>
      </c>
      <c r="X469" s="19">
        <v>332837370</v>
      </c>
      <c r="Y469" s="19">
        <v>0</v>
      </c>
      <c r="Z469" s="19">
        <v>0</v>
      </c>
      <c r="AA469" s="20">
        <f t="shared" si="87"/>
        <v>0.5520865771843545</v>
      </c>
      <c r="AB469" s="20">
        <f t="shared" si="88"/>
        <v>0.4479134228156455</v>
      </c>
      <c r="AC469" s="21">
        <f t="shared" si="89"/>
        <v>1</v>
      </c>
    </row>
    <row r="470" spans="1:29" hidden="1" outlineLevel="4" x14ac:dyDescent="0.25">
      <c r="A470" s="15" t="s">
        <v>355</v>
      </c>
      <c r="B470" s="16" t="s">
        <v>37</v>
      </c>
      <c r="C470" s="16" t="s">
        <v>72</v>
      </c>
      <c r="D470" s="16" t="s">
        <v>77</v>
      </c>
      <c r="E470" s="16"/>
      <c r="F470" s="16" t="s">
        <v>40</v>
      </c>
      <c r="G470" s="16">
        <v>1120</v>
      </c>
      <c r="H470" s="16">
        <v>3480</v>
      </c>
      <c r="I470" s="17" t="s">
        <v>360</v>
      </c>
      <c r="J470" s="18">
        <v>0</v>
      </c>
      <c r="K470" s="19">
        <v>70060</v>
      </c>
      <c r="L470" s="19">
        <v>0</v>
      </c>
      <c r="M470" s="19">
        <v>0</v>
      </c>
      <c r="N470" s="19">
        <v>0</v>
      </c>
      <c r="O470" s="19">
        <v>0</v>
      </c>
      <c r="P470" s="19">
        <v>0</v>
      </c>
      <c r="Q470" s="19">
        <v>70060</v>
      </c>
      <c r="R470" s="19">
        <v>0</v>
      </c>
      <c r="S470" s="19">
        <v>70060</v>
      </c>
      <c r="T470" s="19">
        <v>0</v>
      </c>
      <c r="U470" s="19">
        <v>0</v>
      </c>
      <c r="V470" s="19">
        <v>0</v>
      </c>
      <c r="W470" s="19">
        <v>0</v>
      </c>
      <c r="X470" s="19">
        <v>0</v>
      </c>
      <c r="Y470" s="19">
        <v>0</v>
      </c>
      <c r="Z470" s="19">
        <v>0</v>
      </c>
      <c r="AA470" s="20">
        <f t="shared" si="87"/>
        <v>0</v>
      </c>
      <c r="AB470" s="20">
        <f t="shared" si="88"/>
        <v>1</v>
      </c>
      <c r="AC470" s="21">
        <f t="shared" si="89"/>
        <v>1</v>
      </c>
    </row>
    <row r="471" spans="1:29" hidden="1" outlineLevel="4" x14ac:dyDescent="0.25">
      <c r="A471" s="15" t="s">
        <v>355</v>
      </c>
      <c r="B471" s="16" t="s">
        <v>37</v>
      </c>
      <c r="C471" s="16" t="s">
        <v>72</v>
      </c>
      <c r="D471" s="16" t="s">
        <v>79</v>
      </c>
      <c r="E471" s="16"/>
      <c r="F471" s="16" t="s">
        <v>40</v>
      </c>
      <c r="G471" s="16">
        <v>1120</v>
      </c>
      <c r="H471" s="16">
        <v>3480</v>
      </c>
      <c r="I471" s="17" t="s">
        <v>80</v>
      </c>
      <c r="J471" s="18">
        <v>1838446</v>
      </c>
      <c r="K471" s="19">
        <v>1838446</v>
      </c>
      <c r="L471" s="19">
        <v>0</v>
      </c>
      <c r="M471" s="19">
        <v>0</v>
      </c>
      <c r="N471" s="19">
        <v>0</v>
      </c>
      <c r="O471" s="19">
        <v>0</v>
      </c>
      <c r="P471" s="19">
        <v>-1838446</v>
      </c>
      <c r="Q471" s="19">
        <v>0</v>
      </c>
      <c r="R471" s="19">
        <v>0</v>
      </c>
      <c r="S471" s="19">
        <v>0</v>
      </c>
      <c r="T471" s="19">
        <v>0</v>
      </c>
      <c r="U471" s="19">
        <v>0</v>
      </c>
      <c r="V471" s="19">
        <v>0</v>
      </c>
      <c r="W471" s="19">
        <v>0</v>
      </c>
      <c r="X471" s="19">
        <v>1838446</v>
      </c>
      <c r="Y471" s="19">
        <v>0</v>
      </c>
      <c r="Z471" s="19">
        <v>0</v>
      </c>
      <c r="AA471" s="20">
        <v>0</v>
      </c>
      <c r="AB471" s="20">
        <v>0</v>
      </c>
      <c r="AC471" s="21">
        <v>0</v>
      </c>
    </row>
    <row r="472" spans="1:29" ht="90" hidden="1" outlineLevel="4" x14ac:dyDescent="0.25">
      <c r="A472" s="15" t="s">
        <v>355</v>
      </c>
      <c r="B472" s="16" t="s">
        <v>37</v>
      </c>
      <c r="C472" s="16" t="s">
        <v>72</v>
      </c>
      <c r="D472" s="16" t="s">
        <v>87</v>
      </c>
      <c r="E472" s="16"/>
      <c r="F472" s="16" t="s">
        <v>40</v>
      </c>
      <c r="G472" s="16">
        <v>1120</v>
      </c>
      <c r="H472" s="16">
        <v>3480</v>
      </c>
      <c r="I472" s="17" t="s">
        <v>361</v>
      </c>
      <c r="J472" s="18">
        <v>315844120</v>
      </c>
      <c r="K472" s="19">
        <v>76336060</v>
      </c>
      <c r="L472" s="19">
        <v>0</v>
      </c>
      <c r="M472" s="19">
        <v>0</v>
      </c>
      <c r="N472" s="19">
        <v>0</v>
      </c>
      <c r="O472" s="19">
        <v>0</v>
      </c>
      <c r="P472" s="19">
        <v>-15432480</v>
      </c>
      <c r="Q472" s="19">
        <v>60903580</v>
      </c>
      <c r="R472" s="19">
        <v>598900.01</v>
      </c>
      <c r="S472" s="19">
        <v>47641930</v>
      </c>
      <c r="T472" s="19">
        <v>6391280</v>
      </c>
      <c r="U472" s="19">
        <v>6126259.0999999996</v>
      </c>
      <c r="V472" s="19">
        <v>2275820</v>
      </c>
      <c r="W472" s="19">
        <v>145210.89000000001</v>
      </c>
      <c r="X472" s="19">
        <v>15577690.890000001</v>
      </c>
      <c r="Y472" s="19">
        <v>0</v>
      </c>
      <c r="Z472" s="19">
        <v>145210.89000000246</v>
      </c>
      <c r="AA472" s="20">
        <f>U472/Q472</f>
        <v>0.10058947437901022</v>
      </c>
      <c r="AB472" s="20">
        <f>(R472+S472+T472)/Q472</f>
        <v>0.89702625050941176</v>
      </c>
      <c r="AC472" s="21">
        <f>AA472+AB472</f>
        <v>0.99761572488842198</v>
      </c>
    </row>
    <row r="473" spans="1:29" ht="90" hidden="1" outlineLevel="4" x14ac:dyDescent="0.25">
      <c r="A473" s="15" t="s">
        <v>355</v>
      </c>
      <c r="B473" s="16" t="s">
        <v>37</v>
      </c>
      <c r="C473" s="16" t="s">
        <v>72</v>
      </c>
      <c r="D473" s="16" t="s">
        <v>203</v>
      </c>
      <c r="E473" s="16"/>
      <c r="F473" s="16" t="s">
        <v>40</v>
      </c>
      <c r="G473" s="16">
        <v>1120</v>
      </c>
      <c r="H473" s="16">
        <v>3480</v>
      </c>
      <c r="I473" s="17" t="s">
        <v>362</v>
      </c>
      <c r="J473" s="18">
        <v>1919067</v>
      </c>
      <c r="K473" s="19">
        <v>2419067</v>
      </c>
      <c r="L473" s="19">
        <v>0</v>
      </c>
      <c r="M473" s="19">
        <v>0</v>
      </c>
      <c r="N473" s="19">
        <v>0</v>
      </c>
      <c r="O473" s="19">
        <v>0</v>
      </c>
      <c r="P473" s="19">
        <v>-5353.08</v>
      </c>
      <c r="Q473" s="19">
        <v>2413713.92</v>
      </c>
      <c r="R473" s="19">
        <v>0</v>
      </c>
      <c r="S473" s="19">
        <v>0</v>
      </c>
      <c r="T473" s="19">
        <v>0</v>
      </c>
      <c r="U473" s="19">
        <v>1010394.03</v>
      </c>
      <c r="V473" s="19">
        <v>1010394.03</v>
      </c>
      <c r="W473" s="19">
        <v>1403319.89</v>
      </c>
      <c r="X473" s="19">
        <v>1408672.97</v>
      </c>
      <c r="Y473" s="19">
        <v>0</v>
      </c>
      <c r="Z473" s="19">
        <v>1403319.89</v>
      </c>
      <c r="AA473" s="20">
        <f>U473/Q473</f>
        <v>0.4186055446040598</v>
      </c>
      <c r="AB473" s="20">
        <f>(R473+S473+T473)/Q473</f>
        <v>0</v>
      </c>
      <c r="AC473" s="21">
        <f>AA473+AB473</f>
        <v>0.4186055446040598</v>
      </c>
    </row>
    <row r="474" spans="1:29" hidden="1" outlineLevel="4" x14ac:dyDescent="0.25">
      <c r="A474" s="15" t="s">
        <v>355</v>
      </c>
      <c r="B474" s="16" t="s">
        <v>37</v>
      </c>
      <c r="C474" s="16" t="s">
        <v>72</v>
      </c>
      <c r="D474" s="16" t="s">
        <v>89</v>
      </c>
      <c r="E474" s="16"/>
      <c r="F474" s="16" t="s">
        <v>40</v>
      </c>
      <c r="G474" s="16">
        <v>1120</v>
      </c>
      <c r="H474" s="16">
        <v>3480</v>
      </c>
      <c r="I474" s="17" t="s">
        <v>90</v>
      </c>
      <c r="J474" s="18">
        <v>0</v>
      </c>
      <c r="K474" s="19">
        <v>10000000</v>
      </c>
      <c r="L474" s="19">
        <v>0</v>
      </c>
      <c r="M474" s="19">
        <v>0</v>
      </c>
      <c r="N474" s="19">
        <v>0</v>
      </c>
      <c r="O474" s="19">
        <v>0</v>
      </c>
      <c r="P474" s="19">
        <v>0</v>
      </c>
      <c r="Q474" s="19">
        <v>10000000</v>
      </c>
      <c r="R474" s="19">
        <v>0</v>
      </c>
      <c r="S474" s="19">
        <v>8893975</v>
      </c>
      <c r="T474" s="19">
        <v>0</v>
      </c>
      <c r="U474" s="19">
        <v>1106025</v>
      </c>
      <c r="V474" s="19">
        <v>1106025</v>
      </c>
      <c r="W474" s="19">
        <v>0</v>
      </c>
      <c r="X474" s="19">
        <v>0</v>
      </c>
      <c r="Y474" s="19">
        <v>0</v>
      </c>
      <c r="Z474" s="19">
        <v>0</v>
      </c>
      <c r="AA474" s="20">
        <f>U474/Q474</f>
        <v>0.11060250000000001</v>
      </c>
      <c r="AB474" s="20">
        <f>(R474+S474+T474)/Q474</f>
        <v>0.88939749999999995</v>
      </c>
      <c r="AC474" s="21">
        <f>AA474+AB474</f>
        <v>1</v>
      </c>
    </row>
    <row r="475" spans="1:29" hidden="1" outlineLevel="4" x14ac:dyDescent="0.25">
      <c r="A475" s="15" t="s">
        <v>355</v>
      </c>
      <c r="B475" s="16" t="s">
        <v>37</v>
      </c>
      <c r="C475" s="16" t="s">
        <v>72</v>
      </c>
      <c r="D475" s="16" t="s">
        <v>91</v>
      </c>
      <c r="E475" s="16"/>
      <c r="F475" s="16" t="s">
        <v>40</v>
      </c>
      <c r="G475" s="16">
        <v>1120</v>
      </c>
      <c r="H475" s="16">
        <v>3480</v>
      </c>
      <c r="I475" s="17" t="s">
        <v>92</v>
      </c>
      <c r="J475" s="18">
        <v>141430136</v>
      </c>
      <c r="K475" s="19">
        <v>141430136</v>
      </c>
      <c r="L475" s="19">
        <v>0</v>
      </c>
      <c r="M475" s="19">
        <v>0</v>
      </c>
      <c r="N475" s="19">
        <v>0</v>
      </c>
      <c r="O475" s="19">
        <v>0</v>
      </c>
      <c r="P475" s="19">
        <v>-82000000</v>
      </c>
      <c r="Q475" s="19">
        <v>59430136</v>
      </c>
      <c r="R475" s="19">
        <v>0</v>
      </c>
      <c r="S475" s="19">
        <v>20697336</v>
      </c>
      <c r="T475" s="19">
        <v>0</v>
      </c>
      <c r="U475" s="19">
        <v>38732800</v>
      </c>
      <c r="V475" s="19">
        <v>38732800</v>
      </c>
      <c r="W475" s="19">
        <v>0</v>
      </c>
      <c r="X475" s="19">
        <v>82000000</v>
      </c>
      <c r="Y475" s="19">
        <v>0</v>
      </c>
      <c r="Z475" s="19">
        <v>0</v>
      </c>
      <c r="AA475" s="20">
        <f>U475/Q475</f>
        <v>0.65173668793219652</v>
      </c>
      <c r="AB475" s="20">
        <f>(R475+S475+T475)/Q475</f>
        <v>0.34826331206780342</v>
      </c>
      <c r="AC475" s="21">
        <f>AA475+AB475</f>
        <v>1</v>
      </c>
    </row>
    <row r="476" spans="1:29" ht="135" hidden="1" outlineLevel="4" x14ac:dyDescent="0.25">
      <c r="A476" s="15" t="s">
        <v>355</v>
      </c>
      <c r="B476" s="16" t="s">
        <v>37</v>
      </c>
      <c r="C476" s="16" t="s">
        <v>72</v>
      </c>
      <c r="D476" s="16" t="s">
        <v>271</v>
      </c>
      <c r="E476" s="16"/>
      <c r="F476" s="16" t="s">
        <v>40</v>
      </c>
      <c r="G476" s="16">
        <v>1120</v>
      </c>
      <c r="H476" s="16">
        <v>3480</v>
      </c>
      <c r="I476" s="17" t="s">
        <v>363</v>
      </c>
      <c r="J476" s="18">
        <v>0</v>
      </c>
      <c r="K476" s="19">
        <v>2834610</v>
      </c>
      <c r="L476" s="19">
        <v>0</v>
      </c>
      <c r="M476" s="19">
        <v>0</v>
      </c>
      <c r="N476" s="19">
        <v>0</v>
      </c>
      <c r="O476" s="19">
        <v>0</v>
      </c>
      <c r="P476" s="19">
        <v>-2834610</v>
      </c>
      <c r="Q476" s="19">
        <v>0</v>
      </c>
      <c r="R476" s="19">
        <v>0</v>
      </c>
      <c r="S476" s="19">
        <v>0</v>
      </c>
      <c r="T476" s="19">
        <v>0</v>
      </c>
      <c r="U476" s="19">
        <v>0</v>
      </c>
      <c r="V476" s="19">
        <v>0</v>
      </c>
      <c r="W476" s="19">
        <v>0</v>
      </c>
      <c r="X476" s="19">
        <v>2834610</v>
      </c>
      <c r="Y476" s="19">
        <v>0</v>
      </c>
      <c r="Z476" s="19">
        <v>0</v>
      </c>
      <c r="AA476" s="20">
        <v>0</v>
      </c>
      <c r="AB476" s="20">
        <v>0</v>
      </c>
      <c r="AC476" s="21">
        <v>0</v>
      </c>
    </row>
    <row r="477" spans="1:29" ht="30" hidden="1" outlineLevel="4" x14ac:dyDescent="0.25">
      <c r="A477" s="15" t="s">
        <v>355</v>
      </c>
      <c r="B477" s="16" t="s">
        <v>37</v>
      </c>
      <c r="C477" s="16" t="s">
        <v>72</v>
      </c>
      <c r="D477" s="16" t="s">
        <v>207</v>
      </c>
      <c r="E477" s="16"/>
      <c r="F477" s="16" t="s">
        <v>40</v>
      </c>
      <c r="G477" s="16">
        <v>1120</v>
      </c>
      <c r="H477" s="16">
        <v>3480</v>
      </c>
      <c r="I477" s="17" t="s">
        <v>208</v>
      </c>
      <c r="J477" s="18">
        <v>15950000</v>
      </c>
      <c r="K477" s="19">
        <v>15950000</v>
      </c>
      <c r="L477" s="19">
        <v>0</v>
      </c>
      <c r="M477" s="19">
        <v>0</v>
      </c>
      <c r="N477" s="19">
        <v>0</v>
      </c>
      <c r="O477" s="19">
        <v>0</v>
      </c>
      <c r="P477" s="19">
        <v>-4471710</v>
      </c>
      <c r="Q477" s="19">
        <v>11478290</v>
      </c>
      <c r="R477" s="19">
        <v>1322100.03</v>
      </c>
      <c r="S477" s="19">
        <v>2197850</v>
      </c>
      <c r="T477" s="19">
        <v>0</v>
      </c>
      <c r="U477" s="19">
        <v>7308896.5</v>
      </c>
      <c r="V477" s="19">
        <v>7308896.5</v>
      </c>
      <c r="W477" s="19">
        <v>500643.46</v>
      </c>
      <c r="X477" s="19">
        <v>5121153.47</v>
      </c>
      <c r="Y477" s="19">
        <v>0</v>
      </c>
      <c r="Z477" s="19">
        <v>649443.47000000067</v>
      </c>
      <c r="AA477" s="20">
        <f t="shared" ref="AA477:AA482" si="94">U477/Q477</f>
        <v>0.63675830633308617</v>
      </c>
      <c r="AB477" s="20">
        <f t="shared" ref="AB477:AB482" si="95">(R477+S477+T477)/Q477</f>
        <v>0.3066615349498924</v>
      </c>
      <c r="AC477" s="21">
        <f t="shared" ref="AC477:AC482" si="96">AA477+AB477</f>
        <v>0.94341984128297862</v>
      </c>
    </row>
    <row r="478" spans="1:29" ht="30" hidden="1" outlineLevel="4" x14ac:dyDescent="0.25">
      <c r="A478" s="15" t="s">
        <v>355</v>
      </c>
      <c r="B478" s="16" t="s">
        <v>37</v>
      </c>
      <c r="C478" s="16" t="s">
        <v>72</v>
      </c>
      <c r="D478" s="16" t="s">
        <v>364</v>
      </c>
      <c r="E478" s="16"/>
      <c r="F478" s="16" t="s">
        <v>40</v>
      </c>
      <c r="G478" s="16">
        <v>1120</v>
      </c>
      <c r="H478" s="16">
        <v>3480</v>
      </c>
      <c r="I478" s="17" t="s">
        <v>365</v>
      </c>
      <c r="J478" s="18">
        <v>15969489</v>
      </c>
      <c r="K478" s="19">
        <v>15969489</v>
      </c>
      <c r="L478" s="19">
        <v>0</v>
      </c>
      <c r="M478" s="19">
        <v>0</v>
      </c>
      <c r="N478" s="19">
        <v>0</v>
      </c>
      <c r="O478" s="19">
        <v>0</v>
      </c>
      <c r="P478" s="19">
        <v>-396419.1</v>
      </c>
      <c r="Q478" s="19">
        <v>15573069.9</v>
      </c>
      <c r="R478" s="19">
        <v>0</v>
      </c>
      <c r="S478" s="19">
        <v>2280355.29</v>
      </c>
      <c r="T478" s="19">
        <v>4517335.28</v>
      </c>
      <c r="U478" s="19">
        <v>8775379.3100000005</v>
      </c>
      <c r="V478" s="19">
        <v>4441524</v>
      </c>
      <c r="W478" s="19">
        <v>0.02</v>
      </c>
      <c r="X478" s="19">
        <v>396419.12</v>
      </c>
      <c r="Y478" s="19">
        <v>0</v>
      </c>
      <c r="Z478" s="19">
        <v>1.9999997690320015E-2</v>
      </c>
      <c r="AA478" s="20">
        <f t="shared" si="94"/>
        <v>0.56349707323923337</v>
      </c>
      <c r="AB478" s="20">
        <f t="shared" si="95"/>
        <v>0.43650292547649838</v>
      </c>
      <c r="AC478" s="21">
        <f t="shared" si="96"/>
        <v>0.99999999871573175</v>
      </c>
    </row>
    <row r="479" spans="1:29" ht="30" hidden="1" outlineLevel="4" x14ac:dyDescent="0.25">
      <c r="A479" s="15" t="s">
        <v>355</v>
      </c>
      <c r="B479" s="16" t="s">
        <v>37</v>
      </c>
      <c r="C479" s="16" t="s">
        <v>72</v>
      </c>
      <c r="D479" s="16" t="s">
        <v>211</v>
      </c>
      <c r="E479" s="16"/>
      <c r="F479" s="16" t="s">
        <v>40</v>
      </c>
      <c r="G479" s="16">
        <v>1120</v>
      </c>
      <c r="H479" s="16">
        <v>3480</v>
      </c>
      <c r="I479" s="17" t="s">
        <v>212</v>
      </c>
      <c r="J479" s="18">
        <v>44348025</v>
      </c>
      <c r="K479" s="19">
        <v>88348025</v>
      </c>
      <c r="L479" s="19">
        <v>0</v>
      </c>
      <c r="M479" s="19">
        <v>0</v>
      </c>
      <c r="N479" s="19">
        <v>0</v>
      </c>
      <c r="O479" s="19">
        <v>0</v>
      </c>
      <c r="P479" s="19">
        <v>-18651358.989999998</v>
      </c>
      <c r="Q479" s="19">
        <v>69696666.010000005</v>
      </c>
      <c r="R479" s="19">
        <v>24634666</v>
      </c>
      <c r="S479" s="19">
        <v>7264700.0099999998</v>
      </c>
      <c r="T479" s="19">
        <v>751450</v>
      </c>
      <c r="U479" s="19">
        <v>33069981.77</v>
      </c>
      <c r="V479" s="19">
        <v>5920000</v>
      </c>
      <c r="W479" s="19">
        <v>3975868.23</v>
      </c>
      <c r="X479" s="19">
        <v>22627227.219999999</v>
      </c>
      <c r="Y479" s="19">
        <v>0</v>
      </c>
      <c r="Z479" s="19">
        <v>3975868.2300000079</v>
      </c>
      <c r="AA479" s="20">
        <f t="shared" si="94"/>
        <v>0.47448441458096652</v>
      </c>
      <c r="AB479" s="20">
        <f t="shared" si="95"/>
        <v>0.46847027094976529</v>
      </c>
      <c r="AC479" s="21">
        <f t="shared" si="96"/>
        <v>0.94295468553073181</v>
      </c>
    </row>
    <row r="480" spans="1:29" ht="30" hidden="1" outlineLevel="4" x14ac:dyDescent="0.25">
      <c r="A480" s="15" t="s">
        <v>355</v>
      </c>
      <c r="B480" s="16" t="s">
        <v>37</v>
      </c>
      <c r="C480" s="16" t="s">
        <v>72</v>
      </c>
      <c r="D480" s="16" t="s">
        <v>213</v>
      </c>
      <c r="E480" s="16"/>
      <c r="F480" s="16" t="s">
        <v>40</v>
      </c>
      <c r="G480" s="16">
        <v>1120</v>
      </c>
      <c r="H480" s="16">
        <v>3480</v>
      </c>
      <c r="I480" s="17" t="s">
        <v>214</v>
      </c>
      <c r="J480" s="18">
        <v>24244770</v>
      </c>
      <c r="K480" s="19">
        <v>44244770</v>
      </c>
      <c r="L480" s="19">
        <v>0</v>
      </c>
      <c r="M480" s="19">
        <v>0</v>
      </c>
      <c r="N480" s="19">
        <v>0</v>
      </c>
      <c r="O480" s="19">
        <v>0</v>
      </c>
      <c r="P480" s="19">
        <v>0</v>
      </c>
      <c r="Q480" s="19">
        <v>44244770</v>
      </c>
      <c r="R480" s="19">
        <v>0</v>
      </c>
      <c r="S480" s="19">
        <v>4670290</v>
      </c>
      <c r="T480" s="19">
        <v>0</v>
      </c>
      <c r="U480" s="19">
        <v>26926345.789999999</v>
      </c>
      <c r="V480" s="19">
        <v>26926345.789999999</v>
      </c>
      <c r="W480" s="19">
        <v>10048179.359999999</v>
      </c>
      <c r="X480" s="19">
        <v>12648134.210000001</v>
      </c>
      <c r="Y480" s="19">
        <v>0</v>
      </c>
      <c r="Z480" s="19">
        <v>12648134.210000001</v>
      </c>
      <c r="AA480" s="20">
        <f t="shared" si="94"/>
        <v>0.60857691858269347</v>
      </c>
      <c r="AB480" s="20">
        <f t="shared" si="95"/>
        <v>0.10555575269122204</v>
      </c>
      <c r="AC480" s="21">
        <f t="shared" si="96"/>
        <v>0.71413267127391555</v>
      </c>
    </row>
    <row r="481" spans="1:29" ht="45" hidden="1" outlineLevel="4" x14ac:dyDescent="0.25">
      <c r="A481" s="15" t="s">
        <v>355</v>
      </c>
      <c r="B481" s="16" t="s">
        <v>37</v>
      </c>
      <c r="C481" s="16" t="s">
        <v>72</v>
      </c>
      <c r="D481" s="16" t="s">
        <v>95</v>
      </c>
      <c r="E481" s="16"/>
      <c r="F481" s="16" t="s">
        <v>40</v>
      </c>
      <c r="G481" s="16">
        <v>1120</v>
      </c>
      <c r="H481" s="16">
        <v>3480</v>
      </c>
      <c r="I481" s="17" t="s">
        <v>96</v>
      </c>
      <c r="J481" s="18">
        <v>3500000</v>
      </c>
      <c r="K481" s="19">
        <v>18500000</v>
      </c>
      <c r="L481" s="19">
        <v>0</v>
      </c>
      <c r="M481" s="19">
        <v>0</v>
      </c>
      <c r="N481" s="19">
        <v>0</v>
      </c>
      <c r="O481" s="19">
        <v>0</v>
      </c>
      <c r="P481" s="19">
        <v>-13648166.27</v>
      </c>
      <c r="Q481" s="19">
        <v>4851833.7300000004</v>
      </c>
      <c r="R481" s="19">
        <v>0</v>
      </c>
      <c r="S481" s="19">
        <v>783833.74</v>
      </c>
      <c r="T481" s="19">
        <v>3277000</v>
      </c>
      <c r="U481" s="19">
        <v>790999.99</v>
      </c>
      <c r="V481" s="19">
        <v>790999.99</v>
      </c>
      <c r="W481" s="19">
        <v>0</v>
      </c>
      <c r="X481" s="19">
        <v>13648166.27</v>
      </c>
      <c r="Y481" s="19">
        <v>0</v>
      </c>
      <c r="Z481" s="19">
        <v>2.3283064365386963E-10</v>
      </c>
      <c r="AA481" s="20">
        <f t="shared" si="94"/>
        <v>0.16303114121761134</v>
      </c>
      <c r="AB481" s="20">
        <f t="shared" si="95"/>
        <v>0.83696885878238858</v>
      </c>
      <c r="AC481" s="21">
        <f t="shared" si="96"/>
        <v>0.99999999999999989</v>
      </c>
    </row>
    <row r="482" spans="1:29" hidden="1" outlineLevel="3" x14ac:dyDescent="0.25">
      <c r="A482" s="22"/>
      <c r="B482" s="23"/>
      <c r="C482" s="23" t="s">
        <v>97</v>
      </c>
      <c r="D482" s="23"/>
      <c r="E482" s="23"/>
      <c r="F482" s="23"/>
      <c r="G482" s="23"/>
      <c r="H482" s="23"/>
      <c r="I482" s="24"/>
      <c r="J482" s="25">
        <f t="shared" ref="J482:Z482" si="97">SUBTOTAL(9,J468:J481)</f>
        <v>4023341239</v>
      </c>
      <c r="K482" s="26">
        <f t="shared" si="97"/>
        <v>3830908298</v>
      </c>
      <c r="L482" s="26">
        <f t="shared" si="97"/>
        <v>0</v>
      </c>
      <c r="M482" s="26">
        <f t="shared" si="97"/>
        <v>0</v>
      </c>
      <c r="N482" s="26">
        <f t="shared" si="97"/>
        <v>-21969937</v>
      </c>
      <c r="O482" s="26">
        <f t="shared" si="97"/>
        <v>0</v>
      </c>
      <c r="P482" s="26">
        <f t="shared" si="97"/>
        <v>-679654341.44000006</v>
      </c>
      <c r="Q482" s="26">
        <f t="shared" si="97"/>
        <v>3129284019.5600004</v>
      </c>
      <c r="R482" s="26">
        <f t="shared" si="97"/>
        <v>53910420.25</v>
      </c>
      <c r="S482" s="26">
        <f t="shared" si="97"/>
        <v>165230897.22999999</v>
      </c>
      <c r="T482" s="26">
        <f t="shared" si="97"/>
        <v>34622727.480000004</v>
      </c>
      <c r="U482" s="26">
        <f t="shared" si="97"/>
        <v>2126461149.4499998</v>
      </c>
      <c r="V482" s="26">
        <f t="shared" si="97"/>
        <v>2091126873.27</v>
      </c>
      <c r="W482" s="26">
        <f t="shared" si="97"/>
        <v>263418927.91999996</v>
      </c>
      <c r="X482" s="26">
        <f t="shared" si="97"/>
        <v>1450683103.5900002</v>
      </c>
      <c r="Y482" s="26">
        <f t="shared" si="97"/>
        <v>0</v>
      </c>
      <c r="Z482" s="26">
        <f t="shared" si="97"/>
        <v>749058825.1500001</v>
      </c>
      <c r="AA482" s="27">
        <f t="shared" si="94"/>
        <v>0.67953600125724456</v>
      </c>
      <c r="AB482" s="27">
        <f t="shared" si="95"/>
        <v>8.1093324662707036E-2</v>
      </c>
      <c r="AC482" s="28">
        <f t="shared" si="96"/>
        <v>0.76062932591995158</v>
      </c>
    </row>
    <row r="483" spans="1:29" hidden="1" outlineLevel="4" x14ac:dyDescent="0.25">
      <c r="A483" s="15" t="s">
        <v>355</v>
      </c>
      <c r="B483" s="16" t="s">
        <v>37</v>
      </c>
      <c r="C483" s="16" t="s">
        <v>98</v>
      </c>
      <c r="D483" s="16" t="s">
        <v>223</v>
      </c>
      <c r="E483" s="16"/>
      <c r="F483" s="16" t="s">
        <v>40</v>
      </c>
      <c r="G483" s="16">
        <v>1120</v>
      </c>
      <c r="H483" s="16">
        <v>3480</v>
      </c>
      <c r="I483" s="17" t="s">
        <v>224</v>
      </c>
      <c r="J483" s="18">
        <v>114087</v>
      </c>
      <c r="K483" s="19">
        <v>114087</v>
      </c>
      <c r="L483" s="19">
        <v>0</v>
      </c>
      <c r="M483" s="19">
        <v>0</v>
      </c>
      <c r="N483" s="19">
        <v>0</v>
      </c>
      <c r="O483" s="19">
        <v>0</v>
      </c>
      <c r="P483" s="19">
        <v>-114087</v>
      </c>
      <c r="Q483" s="19">
        <v>0</v>
      </c>
      <c r="R483" s="19">
        <v>0</v>
      </c>
      <c r="S483" s="19">
        <v>0</v>
      </c>
      <c r="T483" s="19">
        <v>0</v>
      </c>
      <c r="U483" s="19">
        <v>0</v>
      </c>
      <c r="V483" s="19">
        <v>0</v>
      </c>
      <c r="W483" s="19">
        <v>0</v>
      </c>
      <c r="X483" s="19">
        <v>114087</v>
      </c>
      <c r="Y483" s="19">
        <v>0</v>
      </c>
      <c r="Z483" s="19">
        <v>0</v>
      </c>
      <c r="AA483" s="20">
        <v>0</v>
      </c>
      <c r="AB483" s="20">
        <v>0</v>
      </c>
      <c r="AC483" s="21">
        <v>0</v>
      </c>
    </row>
    <row r="484" spans="1:29" ht="30" hidden="1" outlineLevel="4" x14ac:dyDescent="0.25">
      <c r="A484" s="15" t="s">
        <v>355</v>
      </c>
      <c r="B484" s="16" t="s">
        <v>37</v>
      </c>
      <c r="C484" s="16" t="s">
        <v>98</v>
      </c>
      <c r="D484" s="16" t="s">
        <v>99</v>
      </c>
      <c r="E484" s="16"/>
      <c r="F484" s="16" t="s">
        <v>40</v>
      </c>
      <c r="G484" s="16">
        <v>1120</v>
      </c>
      <c r="H484" s="16">
        <v>3480</v>
      </c>
      <c r="I484" s="17" t="s">
        <v>100</v>
      </c>
      <c r="J484" s="18">
        <v>12311743</v>
      </c>
      <c r="K484" s="19">
        <v>6178691</v>
      </c>
      <c r="L484" s="19">
        <v>0</v>
      </c>
      <c r="M484" s="19">
        <v>0</v>
      </c>
      <c r="N484" s="19">
        <v>0</v>
      </c>
      <c r="O484" s="19">
        <v>0</v>
      </c>
      <c r="P484" s="19">
        <v>-6178691</v>
      </c>
      <c r="Q484" s="19">
        <v>0</v>
      </c>
      <c r="R484" s="19">
        <v>0</v>
      </c>
      <c r="S484" s="19">
        <v>0</v>
      </c>
      <c r="T484" s="19">
        <v>0</v>
      </c>
      <c r="U484" s="19">
        <v>0</v>
      </c>
      <c r="V484" s="19">
        <v>0</v>
      </c>
      <c r="W484" s="19">
        <v>0</v>
      </c>
      <c r="X484" s="19">
        <v>6178691</v>
      </c>
      <c r="Y484" s="19">
        <v>0</v>
      </c>
      <c r="Z484" s="19">
        <v>0</v>
      </c>
      <c r="AA484" s="20">
        <v>0</v>
      </c>
      <c r="AB484" s="20">
        <v>0</v>
      </c>
      <c r="AC484" s="21">
        <v>0</v>
      </c>
    </row>
    <row r="485" spans="1:29" hidden="1" outlineLevel="4" x14ac:dyDescent="0.25">
      <c r="A485" s="15" t="s">
        <v>355</v>
      </c>
      <c r="B485" s="16" t="s">
        <v>37</v>
      </c>
      <c r="C485" s="16" t="s">
        <v>98</v>
      </c>
      <c r="D485" s="16" t="s">
        <v>101</v>
      </c>
      <c r="E485" s="16"/>
      <c r="F485" s="16" t="s">
        <v>40</v>
      </c>
      <c r="G485" s="16">
        <v>1120</v>
      </c>
      <c r="H485" s="16">
        <v>3480</v>
      </c>
      <c r="I485" s="17" t="s">
        <v>102</v>
      </c>
      <c r="J485" s="18">
        <v>1475585</v>
      </c>
      <c r="K485" s="19">
        <v>1747671</v>
      </c>
      <c r="L485" s="19">
        <v>0</v>
      </c>
      <c r="M485" s="19">
        <v>0</v>
      </c>
      <c r="N485" s="19">
        <v>0</v>
      </c>
      <c r="O485" s="19">
        <v>0</v>
      </c>
      <c r="P485" s="19">
        <v>-1135986.1499999999</v>
      </c>
      <c r="Q485" s="19">
        <v>611684.85000000009</v>
      </c>
      <c r="R485" s="19">
        <v>0</v>
      </c>
      <c r="S485" s="19">
        <v>0</v>
      </c>
      <c r="T485" s="19">
        <v>0</v>
      </c>
      <c r="U485" s="19">
        <v>558553.88</v>
      </c>
      <c r="V485" s="19">
        <v>558553.88</v>
      </c>
      <c r="W485" s="19">
        <v>19797.64</v>
      </c>
      <c r="X485" s="19">
        <v>1189117.1200000001</v>
      </c>
      <c r="Y485" s="19">
        <v>0</v>
      </c>
      <c r="Z485" s="19">
        <v>53130.970000000088</v>
      </c>
      <c r="AA485" s="20">
        <f>U485/Q485</f>
        <v>0.9131399608801819</v>
      </c>
      <c r="AB485" s="20">
        <f>(R485+S485+T485)/Q485</f>
        <v>0</v>
      </c>
      <c r="AC485" s="21">
        <f>AA485+AB485</f>
        <v>0.9131399608801819</v>
      </c>
    </row>
    <row r="486" spans="1:29" hidden="1" outlineLevel="4" x14ac:dyDescent="0.25">
      <c r="A486" s="15" t="s">
        <v>355</v>
      </c>
      <c r="B486" s="16" t="s">
        <v>37</v>
      </c>
      <c r="C486" s="16" t="s">
        <v>98</v>
      </c>
      <c r="D486" s="16" t="s">
        <v>225</v>
      </c>
      <c r="E486" s="16"/>
      <c r="F486" s="16" t="s">
        <v>40</v>
      </c>
      <c r="G486" s="16">
        <v>1120</v>
      </c>
      <c r="H486" s="16">
        <v>3480</v>
      </c>
      <c r="I486" s="17" t="s">
        <v>226</v>
      </c>
      <c r="J486" s="18">
        <v>2037692</v>
      </c>
      <c r="K486" s="19">
        <v>2037692</v>
      </c>
      <c r="L486" s="19">
        <v>0</v>
      </c>
      <c r="M486" s="19">
        <v>0</v>
      </c>
      <c r="N486" s="19">
        <v>0</v>
      </c>
      <c r="O486" s="19">
        <v>0</v>
      </c>
      <c r="P486" s="19">
        <v>-2037692</v>
      </c>
      <c r="Q486" s="19">
        <v>0</v>
      </c>
      <c r="R486" s="19">
        <v>0</v>
      </c>
      <c r="S486" s="19">
        <v>0</v>
      </c>
      <c r="T486" s="19">
        <v>0</v>
      </c>
      <c r="U486" s="19">
        <v>0</v>
      </c>
      <c r="V486" s="19">
        <v>0</v>
      </c>
      <c r="W486" s="19">
        <v>0</v>
      </c>
      <c r="X486" s="19">
        <v>2037692</v>
      </c>
      <c r="Y486" s="19">
        <v>0</v>
      </c>
      <c r="Z486" s="19">
        <v>0</v>
      </c>
      <c r="AA486" s="20">
        <v>0</v>
      </c>
      <c r="AB486" s="20">
        <v>0</v>
      </c>
      <c r="AC486" s="21">
        <v>0</v>
      </c>
    </row>
    <row r="487" spans="1:29" ht="30" hidden="1" outlineLevel="4" x14ac:dyDescent="0.25">
      <c r="A487" s="15" t="s">
        <v>355</v>
      </c>
      <c r="B487" s="16" t="s">
        <v>37</v>
      </c>
      <c r="C487" s="16" t="s">
        <v>98</v>
      </c>
      <c r="D487" s="16" t="s">
        <v>227</v>
      </c>
      <c r="E487" s="16"/>
      <c r="F487" s="16" t="s">
        <v>40</v>
      </c>
      <c r="G487" s="16">
        <v>1120</v>
      </c>
      <c r="H487" s="16">
        <v>3480</v>
      </c>
      <c r="I487" s="17" t="s">
        <v>228</v>
      </c>
      <c r="J487" s="18">
        <v>513920</v>
      </c>
      <c r="K487" s="19">
        <v>513920</v>
      </c>
      <c r="L487" s="19">
        <v>0</v>
      </c>
      <c r="M487" s="19">
        <v>0</v>
      </c>
      <c r="N487" s="19">
        <v>0</v>
      </c>
      <c r="O487" s="19">
        <v>0</v>
      </c>
      <c r="P487" s="19">
        <v>-110058</v>
      </c>
      <c r="Q487" s="19">
        <v>403862</v>
      </c>
      <c r="R487" s="19">
        <v>0</v>
      </c>
      <c r="S487" s="19">
        <v>0</v>
      </c>
      <c r="T487" s="19">
        <v>0</v>
      </c>
      <c r="U487" s="19">
        <v>403862</v>
      </c>
      <c r="V487" s="19">
        <v>403862</v>
      </c>
      <c r="W487" s="19">
        <v>0</v>
      </c>
      <c r="X487" s="19">
        <v>110058</v>
      </c>
      <c r="Y487" s="19">
        <v>0</v>
      </c>
      <c r="Z487" s="19">
        <v>0</v>
      </c>
      <c r="AA487" s="20">
        <f>U487/Q487</f>
        <v>1</v>
      </c>
      <c r="AB487" s="20">
        <f>(R487+S487+T487)/Q487</f>
        <v>0</v>
      </c>
      <c r="AC487" s="21">
        <f>AA487+AB487</f>
        <v>1</v>
      </c>
    </row>
    <row r="488" spans="1:29" ht="30" hidden="1" outlineLevel="4" x14ac:dyDescent="0.25">
      <c r="A488" s="15" t="s">
        <v>355</v>
      </c>
      <c r="B488" s="16" t="s">
        <v>37</v>
      </c>
      <c r="C488" s="16" t="s">
        <v>98</v>
      </c>
      <c r="D488" s="16" t="s">
        <v>105</v>
      </c>
      <c r="E488" s="16"/>
      <c r="F488" s="16" t="s">
        <v>40</v>
      </c>
      <c r="G488" s="16">
        <v>1120</v>
      </c>
      <c r="H488" s="16">
        <v>3480</v>
      </c>
      <c r="I488" s="17" t="s">
        <v>106</v>
      </c>
      <c r="J488" s="18">
        <v>25067058</v>
      </c>
      <c r="K488" s="19">
        <v>25204700</v>
      </c>
      <c r="L488" s="19">
        <v>0</v>
      </c>
      <c r="M488" s="19">
        <v>0</v>
      </c>
      <c r="N488" s="19">
        <v>0</v>
      </c>
      <c r="O488" s="19">
        <v>0</v>
      </c>
      <c r="P488" s="19">
        <v>-22485567.969999999</v>
      </c>
      <c r="Q488" s="19">
        <v>2719132.0300000012</v>
      </c>
      <c r="R488" s="19">
        <v>0</v>
      </c>
      <c r="S488" s="19">
        <v>0</v>
      </c>
      <c r="T488" s="19">
        <v>0</v>
      </c>
      <c r="U488" s="19">
        <v>1066091.03</v>
      </c>
      <c r="V488" s="19">
        <v>137641.03</v>
      </c>
      <c r="W488" s="19">
        <v>551013.67000000004</v>
      </c>
      <c r="X488" s="19">
        <v>24138608.969999999</v>
      </c>
      <c r="Y488" s="19">
        <v>0</v>
      </c>
      <c r="Z488" s="19">
        <v>1653041.0000000012</v>
      </c>
      <c r="AA488" s="20">
        <f>U488/Q488</f>
        <v>0.39207034385895545</v>
      </c>
      <c r="AB488" s="20">
        <f>(R488+S488+T488)/Q488</f>
        <v>0</v>
      </c>
      <c r="AC488" s="21">
        <f>AA488+AB488</f>
        <v>0.39207034385895545</v>
      </c>
    </row>
    <row r="489" spans="1:29" hidden="1" outlineLevel="4" x14ac:dyDescent="0.25">
      <c r="A489" s="15" t="s">
        <v>355</v>
      </c>
      <c r="B489" s="16" t="s">
        <v>37</v>
      </c>
      <c r="C489" s="16" t="s">
        <v>98</v>
      </c>
      <c r="D489" s="16" t="s">
        <v>233</v>
      </c>
      <c r="E489" s="16"/>
      <c r="F489" s="16" t="s">
        <v>40</v>
      </c>
      <c r="G489" s="16">
        <v>1120</v>
      </c>
      <c r="H489" s="16">
        <v>3480</v>
      </c>
      <c r="I489" s="17" t="s">
        <v>234</v>
      </c>
      <c r="J489" s="18">
        <v>503572</v>
      </c>
      <c r="K489" s="19">
        <v>503572</v>
      </c>
      <c r="L489" s="19">
        <v>0</v>
      </c>
      <c r="M489" s="19">
        <v>0</v>
      </c>
      <c r="N489" s="19">
        <v>0</v>
      </c>
      <c r="O489" s="19">
        <v>0</v>
      </c>
      <c r="P489" s="19">
        <v>-503572</v>
      </c>
      <c r="Q489" s="19">
        <v>0</v>
      </c>
      <c r="R489" s="19">
        <v>0</v>
      </c>
      <c r="S489" s="19">
        <v>0</v>
      </c>
      <c r="T489" s="19">
        <v>0</v>
      </c>
      <c r="U489" s="19">
        <v>0</v>
      </c>
      <c r="V489" s="19">
        <v>0</v>
      </c>
      <c r="W489" s="19">
        <v>0</v>
      </c>
      <c r="X489" s="19">
        <v>503572</v>
      </c>
      <c r="Y489" s="19">
        <v>0</v>
      </c>
      <c r="Z489" s="19">
        <v>0</v>
      </c>
      <c r="AA489" s="20">
        <v>0</v>
      </c>
      <c r="AB489" s="20">
        <v>0</v>
      </c>
      <c r="AC489" s="21">
        <v>0</v>
      </c>
    </row>
    <row r="490" spans="1:29" ht="45" hidden="1" outlineLevel="4" x14ac:dyDescent="0.25">
      <c r="A490" s="15" t="s">
        <v>355</v>
      </c>
      <c r="B490" s="16" t="s">
        <v>37</v>
      </c>
      <c r="C490" s="16" t="s">
        <v>98</v>
      </c>
      <c r="D490" s="16" t="s">
        <v>366</v>
      </c>
      <c r="E490" s="16"/>
      <c r="F490" s="16" t="s">
        <v>40</v>
      </c>
      <c r="G490" s="16">
        <v>1120</v>
      </c>
      <c r="H490" s="16">
        <v>3480</v>
      </c>
      <c r="I490" s="17" t="s">
        <v>367</v>
      </c>
      <c r="J490" s="18">
        <v>0</v>
      </c>
      <c r="K490" s="19">
        <v>18645</v>
      </c>
      <c r="L490" s="19">
        <v>0</v>
      </c>
      <c r="M490" s="19">
        <v>0</v>
      </c>
      <c r="N490" s="19">
        <v>0</v>
      </c>
      <c r="O490" s="19">
        <v>0</v>
      </c>
      <c r="P490" s="19">
        <v>0</v>
      </c>
      <c r="Q490" s="19">
        <v>18645</v>
      </c>
      <c r="R490" s="19">
        <v>0</v>
      </c>
      <c r="S490" s="19">
        <v>0</v>
      </c>
      <c r="T490" s="19">
        <v>0</v>
      </c>
      <c r="U490" s="19">
        <v>18645</v>
      </c>
      <c r="V490" s="19">
        <v>18645</v>
      </c>
      <c r="W490" s="19">
        <v>0</v>
      </c>
      <c r="X490" s="19">
        <v>0</v>
      </c>
      <c r="Y490" s="19">
        <v>0</v>
      </c>
      <c r="Z490" s="19">
        <v>0</v>
      </c>
      <c r="AA490" s="20">
        <f t="shared" ref="AA490:AA496" si="98">U490/Q490</f>
        <v>1</v>
      </c>
      <c r="AB490" s="20">
        <f t="shared" ref="AB490:AB496" si="99">(R490+S490+T490)/Q490</f>
        <v>0</v>
      </c>
      <c r="AC490" s="21">
        <f t="shared" ref="AC490:AC496" si="100">AA490+AB490</f>
        <v>1</v>
      </c>
    </row>
    <row r="491" spans="1:29" hidden="1" outlineLevel="4" x14ac:dyDescent="0.25">
      <c r="A491" s="15" t="s">
        <v>355</v>
      </c>
      <c r="B491" s="16" t="s">
        <v>37</v>
      </c>
      <c r="C491" s="16" t="s">
        <v>98</v>
      </c>
      <c r="D491" s="16" t="s">
        <v>313</v>
      </c>
      <c r="E491" s="16"/>
      <c r="F491" s="16" t="s">
        <v>40</v>
      </c>
      <c r="G491" s="16">
        <v>1120</v>
      </c>
      <c r="H491" s="16">
        <v>3480</v>
      </c>
      <c r="I491" s="17" t="s">
        <v>368</v>
      </c>
      <c r="J491" s="18">
        <v>0</v>
      </c>
      <c r="K491" s="19">
        <v>51105</v>
      </c>
      <c r="L491" s="19">
        <v>0</v>
      </c>
      <c r="M491" s="19">
        <v>0</v>
      </c>
      <c r="N491" s="19">
        <v>0</v>
      </c>
      <c r="O491" s="19">
        <v>0</v>
      </c>
      <c r="P491" s="19">
        <v>0</v>
      </c>
      <c r="Q491" s="19">
        <v>51105</v>
      </c>
      <c r="R491" s="19">
        <v>0</v>
      </c>
      <c r="S491" s="19">
        <v>0.75</v>
      </c>
      <c r="T491" s="19">
        <v>0</v>
      </c>
      <c r="U491" s="19">
        <v>51104.25</v>
      </c>
      <c r="V491" s="19">
        <v>51104.25</v>
      </c>
      <c r="W491" s="19">
        <v>0</v>
      </c>
      <c r="X491" s="19">
        <v>0</v>
      </c>
      <c r="Y491" s="19">
        <v>0</v>
      </c>
      <c r="Z491" s="19">
        <v>0</v>
      </c>
      <c r="AA491" s="20">
        <f t="shared" si="98"/>
        <v>0.99998532433225706</v>
      </c>
      <c r="AB491" s="20">
        <f t="shared" si="99"/>
        <v>1.4675667742882302E-5</v>
      </c>
      <c r="AC491" s="21">
        <f t="shared" si="100"/>
        <v>1</v>
      </c>
    </row>
    <row r="492" spans="1:29" hidden="1" outlineLevel="4" x14ac:dyDescent="0.25">
      <c r="A492" s="15" t="s">
        <v>355</v>
      </c>
      <c r="B492" s="16" t="s">
        <v>37</v>
      </c>
      <c r="C492" s="16" t="s">
        <v>98</v>
      </c>
      <c r="D492" s="16" t="s">
        <v>235</v>
      </c>
      <c r="E492" s="16"/>
      <c r="F492" s="16" t="s">
        <v>40</v>
      </c>
      <c r="G492" s="16">
        <v>1120</v>
      </c>
      <c r="H492" s="16">
        <v>3480</v>
      </c>
      <c r="I492" s="17" t="s">
        <v>236</v>
      </c>
      <c r="J492" s="18">
        <v>129150</v>
      </c>
      <c r="K492" s="19">
        <v>129150</v>
      </c>
      <c r="L492" s="19">
        <v>0</v>
      </c>
      <c r="M492" s="19">
        <v>0</v>
      </c>
      <c r="N492" s="19">
        <v>0</v>
      </c>
      <c r="O492" s="19">
        <v>0</v>
      </c>
      <c r="P492" s="19">
        <v>-116979.9</v>
      </c>
      <c r="Q492" s="19">
        <v>12170.100000000006</v>
      </c>
      <c r="R492" s="19">
        <v>0</v>
      </c>
      <c r="S492" s="19">
        <v>0</v>
      </c>
      <c r="T492" s="19">
        <v>0</v>
      </c>
      <c r="U492" s="19">
        <v>12170.1</v>
      </c>
      <c r="V492" s="19">
        <v>12170.1</v>
      </c>
      <c r="W492" s="19">
        <v>0</v>
      </c>
      <c r="X492" s="19">
        <v>116979.9</v>
      </c>
      <c r="Y492" s="19">
        <v>0</v>
      </c>
      <c r="Z492" s="19">
        <v>5.4569682106375694E-12</v>
      </c>
      <c r="AA492" s="20">
        <f t="shared" si="98"/>
        <v>0.99999999999999956</v>
      </c>
      <c r="AB492" s="20">
        <f t="shared" si="99"/>
        <v>0</v>
      </c>
      <c r="AC492" s="21">
        <f t="shared" si="100"/>
        <v>0.99999999999999956</v>
      </c>
    </row>
    <row r="493" spans="1:29" ht="30" hidden="1" outlineLevel="4" x14ac:dyDescent="0.25">
      <c r="A493" s="15" t="s">
        <v>355</v>
      </c>
      <c r="B493" s="16" t="s">
        <v>37</v>
      </c>
      <c r="C493" s="16" t="s">
        <v>98</v>
      </c>
      <c r="D493" s="16" t="s">
        <v>107</v>
      </c>
      <c r="E493" s="16"/>
      <c r="F493" s="16" t="s">
        <v>40</v>
      </c>
      <c r="G493" s="16">
        <v>1120</v>
      </c>
      <c r="H493" s="16">
        <v>3480</v>
      </c>
      <c r="I493" s="17" t="s">
        <v>108</v>
      </c>
      <c r="J493" s="18">
        <v>20790400</v>
      </c>
      <c r="K493" s="19">
        <v>22505425</v>
      </c>
      <c r="L493" s="19">
        <v>0</v>
      </c>
      <c r="M493" s="19">
        <v>0</v>
      </c>
      <c r="N493" s="19">
        <v>0</v>
      </c>
      <c r="O493" s="19">
        <v>0</v>
      </c>
      <c r="P493" s="19">
        <v>-20790400</v>
      </c>
      <c r="Q493" s="19">
        <v>1715025</v>
      </c>
      <c r="R493" s="19">
        <v>0</v>
      </c>
      <c r="S493" s="19">
        <v>0</v>
      </c>
      <c r="T493" s="19">
        <v>0</v>
      </c>
      <c r="U493" s="19">
        <v>1715024.03</v>
      </c>
      <c r="V493" s="19">
        <v>1715024.03</v>
      </c>
      <c r="W493" s="19">
        <v>0.97</v>
      </c>
      <c r="X493" s="19">
        <v>20790400.969999999</v>
      </c>
      <c r="Y493" s="19">
        <v>0</v>
      </c>
      <c r="Z493" s="19">
        <v>0.96999999997206032</v>
      </c>
      <c r="AA493" s="20">
        <f t="shared" si="98"/>
        <v>0.99999943441057715</v>
      </c>
      <c r="AB493" s="20">
        <f t="shared" si="99"/>
        <v>0</v>
      </c>
      <c r="AC493" s="21">
        <f t="shared" si="100"/>
        <v>0.99999943441057715</v>
      </c>
    </row>
    <row r="494" spans="1:29" ht="30" hidden="1" outlineLevel="4" x14ac:dyDescent="0.25">
      <c r="A494" s="15" t="s">
        <v>355</v>
      </c>
      <c r="B494" s="16" t="s">
        <v>37</v>
      </c>
      <c r="C494" s="16" t="s">
        <v>98</v>
      </c>
      <c r="D494" s="16" t="s">
        <v>109</v>
      </c>
      <c r="E494" s="16"/>
      <c r="F494" s="16" t="s">
        <v>40</v>
      </c>
      <c r="G494" s="16">
        <v>1120</v>
      </c>
      <c r="H494" s="16">
        <v>3480</v>
      </c>
      <c r="I494" s="17" t="s">
        <v>110</v>
      </c>
      <c r="J494" s="18">
        <v>7449750</v>
      </c>
      <c r="K494" s="19">
        <v>7449750</v>
      </c>
      <c r="L494" s="19">
        <v>0</v>
      </c>
      <c r="M494" s="19">
        <v>0</v>
      </c>
      <c r="N494" s="19">
        <v>0</v>
      </c>
      <c r="O494" s="19">
        <v>0</v>
      </c>
      <c r="P494" s="19">
        <v>-2316696</v>
      </c>
      <c r="Q494" s="19">
        <v>5133054</v>
      </c>
      <c r="R494" s="19">
        <v>0</v>
      </c>
      <c r="S494" s="19">
        <v>0</v>
      </c>
      <c r="T494" s="19">
        <v>0</v>
      </c>
      <c r="U494" s="19">
        <v>5133054</v>
      </c>
      <c r="V494" s="19">
        <v>5133054</v>
      </c>
      <c r="W494" s="19">
        <v>0</v>
      </c>
      <c r="X494" s="19">
        <v>2316696</v>
      </c>
      <c r="Y494" s="19">
        <v>0</v>
      </c>
      <c r="Z494" s="19">
        <v>0</v>
      </c>
      <c r="AA494" s="20">
        <f t="shared" si="98"/>
        <v>1</v>
      </c>
      <c r="AB494" s="20">
        <f t="shared" si="99"/>
        <v>0</v>
      </c>
      <c r="AC494" s="21">
        <f t="shared" si="100"/>
        <v>1</v>
      </c>
    </row>
    <row r="495" spans="1:29" ht="30" hidden="1" outlineLevel="4" x14ac:dyDescent="0.25">
      <c r="A495" s="15" t="s">
        <v>355</v>
      </c>
      <c r="B495" s="16" t="s">
        <v>37</v>
      </c>
      <c r="C495" s="16" t="s">
        <v>98</v>
      </c>
      <c r="D495" s="16" t="s">
        <v>111</v>
      </c>
      <c r="E495" s="16"/>
      <c r="F495" s="16" t="s">
        <v>40</v>
      </c>
      <c r="G495" s="16">
        <v>1120</v>
      </c>
      <c r="H495" s="16">
        <v>3480</v>
      </c>
      <c r="I495" s="17" t="s">
        <v>112</v>
      </c>
      <c r="J495" s="18">
        <v>40230697</v>
      </c>
      <c r="K495" s="19">
        <v>43713418</v>
      </c>
      <c r="L495" s="19">
        <v>0</v>
      </c>
      <c r="M495" s="19">
        <v>0</v>
      </c>
      <c r="N495" s="19">
        <v>0</v>
      </c>
      <c r="O495" s="19">
        <v>0</v>
      </c>
      <c r="P495" s="19">
        <v>-31896587.699999999</v>
      </c>
      <c r="Q495" s="19">
        <v>11816830.300000001</v>
      </c>
      <c r="R495" s="19">
        <v>0</v>
      </c>
      <c r="S495" s="19">
        <v>0</v>
      </c>
      <c r="T495" s="19">
        <v>0</v>
      </c>
      <c r="U495" s="19">
        <v>10075678.689999999</v>
      </c>
      <c r="V495" s="19">
        <v>10075678.689999999</v>
      </c>
      <c r="W495" s="19">
        <v>744272.61</v>
      </c>
      <c r="X495" s="19">
        <v>33637739.310000002</v>
      </c>
      <c r="Y495" s="19">
        <v>0</v>
      </c>
      <c r="Z495" s="19">
        <v>1741151.6100000013</v>
      </c>
      <c r="AA495" s="20">
        <f t="shared" si="98"/>
        <v>0.85265493657804314</v>
      </c>
      <c r="AB495" s="20">
        <f t="shared" si="99"/>
        <v>0</v>
      </c>
      <c r="AC495" s="21">
        <f t="shared" si="100"/>
        <v>0.85265493657804314</v>
      </c>
    </row>
    <row r="496" spans="1:29" hidden="1" outlineLevel="4" x14ac:dyDescent="0.25">
      <c r="A496" s="15" t="s">
        <v>355</v>
      </c>
      <c r="B496" s="16" t="s">
        <v>37</v>
      </c>
      <c r="C496" s="16" t="s">
        <v>98</v>
      </c>
      <c r="D496" s="16" t="s">
        <v>113</v>
      </c>
      <c r="E496" s="16"/>
      <c r="F496" s="16" t="s">
        <v>40</v>
      </c>
      <c r="G496" s="16">
        <v>1120</v>
      </c>
      <c r="H496" s="16">
        <v>3480</v>
      </c>
      <c r="I496" s="17" t="s">
        <v>114</v>
      </c>
      <c r="J496" s="18">
        <v>77615363</v>
      </c>
      <c r="K496" s="19">
        <v>152615363</v>
      </c>
      <c r="L496" s="19">
        <v>0</v>
      </c>
      <c r="M496" s="19">
        <v>0</v>
      </c>
      <c r="N496" s="19">
        <v>0</v>
      </c>
      <c r="O496" s="19">
        <v>0</v>
      </c>
      <c r="P496" s="19">
        <v>-92793753.280000001</v>
      </c>
      <c r="Q496" s="19">
        <v>59821609.719999999</v>
      </c>
      <c r="R496" s="19">
        <v>0</v>
      </c>
      <c r="S496" s="19">
        <v>1529745</v>
      </c>
      <c r="T496" s="19">
        <v>0</v>
      </c>
      <c r="U496" s="19">
        <v>56439520.630000003</v>
      </c>
      <c r="V496" s="19">
        <v>56439520.630000003</v>
      </c>
      <c r="W496" s="19">
        <v>1825677.42</v>
      </c>
      <c r="X496" s="19">
        <v>94646097.370000005</v>
      </c>
      <c r="Y496" s="19">
        <v>0</v>
      </c>
      <c r="Z496" s="19">
        <v>1852344.0899999961</v>
      </c>
      <c r="AA496" s="20">
        <f t="shared" si="98"/>
        <v>0.94346375656171499</v>
      </c>
      <c r="AB496" s="20">
        <f t="shared" si="99"/>
        <v>2.5571779281100895E-2</v>
      </c>
      <c r="AC496" s="21">
        <f t="shared" si="100"/>
        <v>0.96903553584281588</v>
      </c>
    </row>
    <row r="497" spans="1:29" ht="30" hidden="1" outlineLevel="4" x14ac:dyDescent="0.25">
      <c r="A497" s="15" t="s">
        <v>355</v>
      </c>
      <c r="B497" s="16" t="s">
        <v>37</v>
      </c>
      <c r="C497" s="16" t="s">
        <v>98</v>
      </c>
      <c r="D497" s="16" t="s">
        <v>237</v>
      </c>
      <c r="E497" s="16"/>
      <c r="F497" s="16" t="s">
        <v>40</v>
      </c>
      <c r="G497" s="16">
        <v>1120</v>
      </c>
      <c r="H497" s="16">
        <v>3480</v>
      </c>
      <c r="I497" s="17" t="s">
        <v>238</v>
      </c>
      <c r="J497" s="18">
        <v>1702123</v>
      </c>
      <c r="K497" s="19">
        <v>1702123</v>
      </c>
      <c r="L497" s="19">
        <v>0</v>
      </c>
      <c r="M497" s="19">
        <v>0</v>
      </c>
      <c r="N497" s="19">
        <v>0</v>
      </c>
      <c r="O497" s="19">
        <v>0</v>
      </c>
      <c r="P497" s="19">
        <v>-1702123</v>
      </c>
      <c r="Q497" s="19">
        <v>0</v>
      </c>
      <c r="R497" s="19">
        <v>0</v>
      </c>
      <c r="S497" s="19">
        <v>0</v>
      </c>
      <c r="T497" s="19">
        <v>0</v>
      </c>
      <c r="U497" s="19">
        <v>0</v>
      </c>
      <c r="V497" s="19">
        <v>0</v>
      </c>
      <c r="W497" s="19">
        <v>0</v>
      </c>
      <c r="X497" s="19">
        <v>1702123</v>
      </c>
      <c r="Y497" s="19">
        <v>0</v>
      </c>
      <c r="Z497" s="19">
        <v>0</v>
      </c>
      <c r="AA497" s="20">
        <v>0</v>
      </c>
      <c r="AB497" s="20">
        <v>0</v>
      </c>
      <c r="AC497" s="21">
        <v>0</v>
      </c>
    </row>
    <row r="498" spans="1:29" ht="30" hidden="1" outlineLevel="4" x14ac:dyDescent="0.25">
      <c r="A498" s="15" t="s">
        <v>355</v>
      </c>
      <c r="B498" s="16" t="s">
        <v>37</v>
      </c>
      <c r="C498" s="16" t="s">
        <v>98</v>
      </c>
      <c r="D498" s="16" t="s">
        <v>264</v>
      </c>
      <c r="E498" s="16"/>
      <c r="F498" s="16" t="s">
        <v>40</v>
      </c>
      <c r="G498" s="16">
        <v>1120</v>
      </c>
      <c r="H498" s="16">
        <v>3480</v>
      </c>
      <c r="I498" s="17" t="s">
        <v>265</v>
      </c>
      <c r="J498" s="18">
        <v>1674886</v>
      </c>
      <c r="K498" s="19">
        <v>1674886</v>
      </c>
      <c r="L498" s="19">
        <v>0</v>
      </c>
      <c r="M498" s="19">
        <v>0</v>
      </c>
      <c r="N498" s="19">
        <v>0</v>
      </c>
      <c r="O498" s="19">
        <v>0</v>
      </c>
      <c r="P498" s="19">
        <v>-1530573.7</v>
      </c>
      <c r="Q498" s="19">
        <v>144312.30000000005</v>
      </c>
      <c r="R498" s="19">
        <v>0</v>
      </c>
      <c r="S498" s="19">
        <v>0</v>
      </c>
      <c r="T498" s="19">
        <v>0</v>
      </c>
      <c r="U498" s="19">
        <v>144312.29999999999</v>
      </c>
      <c r="V498" s="19">
        <v>144312.29999999999</v>
      </c>
      <c r="W498" s="19">
        <v>0</v>
      </c>
      <c r="X498" s="19">
        <v>1530573.7</v>
      </c>
      <c r="Y498" s="19">
        <v>0</v>
      </c>
      <c r="Z498" s="19">
        <v>5.8207660913467407E-11</v>
      </c>
      <c r="AA498" s="20">
        <f>U498/Q498</f>
        <v>0.99999999999999956</v>
      </c>
      <c r="AB498" s="20">
        <f>(R498+S498+T498)/Q498</f>
        <v>0</v>
      </c>
      <c r="AC498" s="21">
        <f>AA498+AB498</f>
        <v>0.99999999999999956</v>
      </c>
    </row>
    <row r="499" spans="1:29" ht="30" hidden="1" outlineLevel="4" x14ac:dyDescent="0.25">
      <c r="A499" s="15" t="s">
        <v>355</v>
      </c>
      <c r="B499" s="16" t="s">
        <v>37</v>
      </c>
      <c r="C499" s="16" t="s">
        <v>98</v>
      </c>
      <c r="D499" s="16" t="s">
        <v>239</v>
      </c>
      <c r="E499" s="16"/>
      <c r="F499" s="16" t="s">
        <v>40</v>
      </c>
      <c r="G499" s="16">
        <v>1120</v>
      </c>
      <c r="H499" s="16">
        <v>3480</v>
      </c>
      <c r="I499" s="17" t="s">
        <v>240</v>
      </c>
      <c r="J499" s="18">
        <v>1852248</v>
      </c>
      <c r="K499" s="19">
        <v>2308076</v>
      </c>
      <c r="L499" s="19">
        <v>0</v>
      </c>
      <c r="M499" s="19">
        <v>0</v>
      </c>
      <c r="N499" s="19">
        <v>0</v>
      </c>
      <c r="O499" s="19">
        <v>0</v>
      </c>
      <c r="P499" s="19">
        <v>-52441</v>
      </c>
      <c r="Q499" s="19">
        <v>2255635</v>
      </c>
      <c r="R499" s="19">
        <v>0</v>
      </c>
      <c r="S499" s="19">
        <v>0</v>
      </c>
      <c r="T499" s="19">
        <v>0</v>
      </c>
      <c r="U499" s="19">
        <v>2255635</v>
      </c>
      <c r="V499" s="19">
        <v>0</v>
      </c>
      <c r="W499" s="19">
        <v>0</v>
      </c>
      <c r="X499" s="19">
        <v>52441</v>
      </c>
      <c r="Y499" s="19">
        <v>0</v>
      </c>
      <c r="Z499" s="19">
        <v>0</v>
      </c>
      <c r="AA499" s="20">
        <f>U499/Q499</f>
        <v>1</v>
      </c>
      <c r="AB499" s="20">
        <f>(R499+S499+T499)/Q499</f>
        <v>0</v>
      </c>
      <c r="AC499" s="21">
        <f>AA499+AB499</f>
        <v>1</v>
      </c>
    </row>
    <row r="500" spans="1:29" hidden="1" outlineLevel="3" x14ac:dyDescent="0.25">
      <c r="A500" s="22"/>
      <c r="B500" s="23"/>
      <c r="C500" s="23" t="s">
        <v>115</v>
      </c>
      <c r="D500" s="23"/>
      <c r="E500" s="23"/>
      <c r="F500" s="23"/>
      <c r="G500" s="23"/>
      <c r="H500" s="23"/>
      <c r="I500" s="24"/>
      <c r="J500" s="25">
        <f t="shared" ref="J500:Z500" si="101">SUBTOTAL(9,J483:J499)</f>
        <v>193468274</v>
      </c>
      <c r="K500" s="26">
        <f t="shared" si="101"/>
        <v>268468274</v>
      </c>
      <c r="L500" s="26">
        <f t="shared" si="101"/>
        <v>0</v>
      </c>
      <c r="M500" s="26">
        <f t="shared" si="101"/>
        <v>0</v>
      </c>
      <c r="N500" s="26">
        <f t="shared" si="101"/>
        <v>0</v>
      </c>
      <c r="O500" s="26">
        <f t="shared" si="101"/>
        <v>0</v>
      </c>
      <c r="P500" s="26">
        <f t="shared" si="101"/>
        <v>-183765208.69999999</v>
      </c>
      <c r="Q500" s="26">
        <f t="shared" si="101"/>
        <v>84703065.299999997</v>
      </c>
      <c r="R500" s="26">
        <f t="shared" si="101"/>
        <v>0</v>
      </c>
      <c r="S500" s="26">
        <f t="shared" si="101"/>
        <v>1529745.75</v>
      </c>
      <c r="T500" s="26">
        <f t="shared" si="101"/>
        <v>0</v>
      </c>
      <c r="U500" s="26">
        <f t="shared" si="101"/>
        <v>77873650.909999996</v>
      </c>
      <c r="V500" s="26">
        <f t="shared" si="101"/>
        <v>74689565.909999996</v>
      </c>
      <c r="W500" s="26">
        <f t="shared" si="101"/>
        <v>3140762.31</v>
      </c>
      <c r="X500" s="26">
        <f t="shared" si="101"/>
        <v>189064877.34</v>
      </c>
      <c r="Y500" s="26">
        <f t="shared" si="101"/>
        <v>0</v>
      </c>
      <c r="Z500" s="26">
        <f t="shared" si="101"/>
        <v>5299668.6399999987</v>
      </c>
      <c r="AA500" s="27">
        <f>U500/Q500</f>
        <v>0.91937228758119094</v>
      </c>
      <c r="AB500" s="27">
        <f>(R500+S500+T500)/Q500</f>
        <v>1.8060099059956924E-2</v>
      </c>
      <c r="AC500" s="28">
        <f>AA500+AB500</f>
        <v>0.93743238664114781</v>
      </c>
    </row>
    <row r="501" spans="1:29" ht="30" hidden="1" outlineLevel="4" x14ac:dyDescent="0.25">
      <c r="A501" s="15" t="s">
        <v>355</v>
      </c>
      <c r="B501" s="16" t="s">
        <v>37</v>
      </c>
      <c r="C501" s="16" t="s">
        <v>116</v>
      </c>
      <c r="D501" s="16" t="s">
        <v>241</v>
      </c>
      <c r="E501" s="16"/>
      <c r="F501" s="16">
        <v>280</v>
      </c>
      <c r="G501" s="16">
        <v>2210</v>
      </c>
      <c r="H501" s="16">
        <v>3480</v>
      </c>
      <c r="I501" s="17" t="s">
        <v>242</v>
      </c>
      <c r="J501" s="18">
        <v>2914841</v>
      </c>
      <c r="K501" s="19">
        <v>2914841</v>
      </c>
      <c r="L501" s="19">
        <v>0</v>
      </c>
      <c r="M501" s="19">
        <v>0</v>
      </c>
      <c r="N501" s="19">
        <v>0</v>
      </c>
      <c r="O501" s="19">
        <v>0</v>
      </c>
      <c r="P501" s="19">
        <v>-2508041</v>
      </c>
      <c r="Q501" s="19">
        <v>406800</v>
      </c>
      <c r="R501" s="19">
        <v>0</v>
      </c>
      <c r="S501" s="19">
        <v>0</v>
      </c>
      <c r="T501" s="19">
        <v>0</v>
      </c>
      <c r="U501" s="19">
        <v>406800</v>
      </c>
      <c r="V501" s="19">
        <v>406800</v>
      </c>
      <c r="W501" s="19">
        <v>0</v>
      </c>
      <c r="X501" s="19">
        <v>2508041</v>
      </c>
      <c r="Y501" s="19">
        <v>0</v>
      </c>
      <c r="Z501" s="19">
        <v>0</v>
      </c>
      <c r="AA501" s="20">
        <f>U501/Q501</f>
        <v>1</v>
      </c>
      <c r="AB501" s="20">
        <f>(R501+S501+T501)/Q501</f>
        <v>0</v>
      </c>
      <c r="AC501" s="21">
        <f>AA501+AB501</f>
        <v>1</v>
      </c>
    </row>
    <row r="502" spans="1:29" hidden="1" outlineLevel="4" x14ac:dyDescent="0.25">
      <c r="A502" s="15" t="s">
        <v>355</v>
      </c>
      <c r="B502" s="16" t="s">
        <v>37</v>
      </c>
      <c r="C502" s="16" t="s">
        <v>116</v>
      </c>
      <c r="D502" s="16" t="s">
        <v>369</v>
      </c>
      <c r="E502" s="16"/>
      <c r="F502" s="16">
        <v>280</v>
      </c>
      <c r="G502" s="16">
        <v>2210</v>
      </c>
      <c r="H502" s="16">
        <v>3480</v>
      </c>
      <c r="I502" s="17" t="s">
        <v>370</v>
      </c>
      <c r="J502" s="18">
        <v>115980</v>
      </c>
      <c r="K502" s="19">
        <v>115980</v>
      </c>
      <c r="L502" s="19">
        <v>0</v>
      </c>
      <c r="M502" s="19">
        <v>0</v>
      </c>
      <c r="N502" s="19">
        <v>0</v>
      </c>
      <c r="O502" s="19">
        <v>0</v>
      </c>
      <c r="P502" s="19">
        <v>-115980</v>
      </c>
      <c r="Q502" s="19">
        <v>0</v>
      </c>
      <c r="R502" s="19">
        <v>0</v>
      </c>
      <c r="S502" s="19">
        <v>0</v>
      </c>
      <c r="T502" s="19">
        <v>0</v>
      </c>
      <c r="U502" s="19">
        <v>0</v>
      </c>
      <c r="V502" s="19">
        <v>0</v>
      </c>
      <c r="W502" s="19">
        <v>0</v>
      </c>
      <c r="X502" s="19">
        <v>115980</v>
      </c>
      <c r="Y502" s="19">
        <v>0</v>
      </c>
      <c r="Z502" s="19">
        <v>0</v>
      </c>
      <c r="AA502" s="20">
        <v>0</v>
      </c>
      <c r="AB502" s="20">
        <v>0</v>
      </c>
      <c r="AC502" s="21">
        <v>0</v>
      </c>
    </row>
    <row r="503" spans="1:29" hidden="1" outlineLevel="4" x14ac:dyDescent="0.25">
      <c r="A503" s="15" t="s">
        <v>355</v>
      </c>
      <c r="B503" s="16" t="s">
        <v>37</v>
      </c>
      <c r="C503" s="16" t="s">
        <v>116</v>
      </c>
      <c r="D503" s="16" t="s">
        <v>117</v>
      </c>
      <c r="E503" s="16"/>
      <c r="F503" s="16">
        <v>280</v>
      </c>
      <c r="G503" s="16">
        <v>2210</v>
      </c>
      <c r="H503" s="16">
        <v>3480</v>
      </c>
      <c r="I503" s="17" t="s">
        <v>118</v>
      </c>
      <c r="J503" s="18">
        <v>43953985</v>
      </c>
      <c r="K503" s="19">
        <v>42113055</v>
      </c>
      <c r="L503" s="19">
        <v>0</v>
      </c>
      <c r="M503" s="19">
        <v>0</v>
      </c>
      <c r="N503" s="19">
        <v>0</v>
      </c>
      <c r="O503" s="19">
        <v>0</v>
      </c>
      <c r="P503" s="19">
        <v>-34365310.350000001</v>
      </c>
      <c r="Q503" s="19">
        <v>7747744.6499999985</v>
      </c>
      <c r="R503" s="19">
        <v>0</v>
      </c>
      <c r="S503" s="19">
        <v>0</v>
      </c>
      <c r="T503" s="19">
        <v>0</v>
      </c>
      <c r="U503" s="19">
        <v>7567614.2999999998</v>
      </c>
      <c r="V503" s="19">
        <v>6181999.2999999998</v>
      </c>
      <c r="W503" s="19">
        <v>180130.35</v>
      </c>
      <c r="X503" s="19">
        <v>34545440.700000003</v>
      </c>
      <c r="Y503" s="19">
        <v>0</v>
      </c>
      <c r="Z503" s="19">
        <v>180130.3499999987</v>
      </c>
      <c r="AA503" s="20">
        <f>U503/Q503</f>
        <v>0.9767506083205777</v>
      </c>
      <c r="AB503" s="20">
        <f>(R503+S503+T503)/Q503</f>
        <v>0</v>
      </c>
      <c r="AC503" s="21">
        <f>AA503+AB503</f>
        <v>0.9767506083205777</v>
      </c>
    </row>
    <row r="504" spans="1:29" hidden="1" outlineLevel="4" x14ac:dyDescent="0.25">
      <c r="A504" s="15" t="s">
        <v>355</v>
      </c>
      <c r="B504" s="16" t="s">
        <v>37</v>
      </c>
      <c r="C504" s="16" t="s">
        <v>116</v>
      </c>
      <c r="D504" s="16" t="s">
        <v>243</v>
      </c>
      <c r="E504" s="16"/>
      <c r="F504" s="16">
        <v>280</v>
      </c>
      <c r="G504" s="16">
        <v>2210</v>
      </c>
      <c r="H504" s="16">
        <v>3480</v>
      </c>
      <c r="I504" s="17" t="s">
        <v>244</v>
      </c>
      <c r="J504" s="18">
        <v>0</v>
      </c>
      <c r="K504" s="19">
        <v>9100000</v>
      </c>
      <c r="L504" s="19">
        <v>0</v>
      </c>
      <c r="M504" s="19">
        <v>0</v>
      </c>
      <c r="N504" s="19">
        <v>0</v>
      </c>
      <c r="O504" s="19">
        <v>0</v>
      </c>
      <c r="P504" s="19">
        <v>-9100000</v>
      </c>
      <c r="Q504" s="19">
        <v>0</v>
      </c>
      <c r="R504" s="19">
        <v>0</v>
      </c>
      <c r="S504" s="19">
        <v>0</v>
      </c>
      <c r="T504" s="19">
        <v>0</v>
      </c>
      <c r="U504" s="19">
        <v>0</v>
      </c>
      <c r="V504" s="19">
        <v>0</v>
      </c>
      <c r="W504" s="19">
        <v>0</v>
      </c>
      <c r="X504" s="19">
        <v>9100000</v>
      </c>
      <c r="Y504" s="19">
        <v>0</v>
      </c>
      <c r="Z504" s="19">
        <v>0</v>
      </c>
      <c r="AA504" s="20">
        <v>0</v>
      </c>
      <c r="AB504" s="20">
        <v>0</v>
      </c>
      <c r="AC504" s="21">
        <v>0</v>
      </c>
    </row>
    <row r="505" spans="1:29" hidden="1" outlineLevel="4" x14ac:dyDescent="0.25">
      <c r="A505" s="15" t="s">
        <v>355</v>
      </c>
      <c r="B505" s="16" t="s">
        <v>37</v>
      </c>
      <c r="C505" s="16" t="s">
        <v>116</v>
      </c>
      <c r="D505" s="16" t="s">
        <v>243</v>
      </c>
      <c r="E505" s="16"/>
      <c r="F505" s="16" t="s">
        <v>40</v>
      </c>
      <c r="G505" s="16">
        <v>2210</v>
      </c>
      <c r="H505" s="16">
        <v>3480</v>
      </c>
      <c r="I505" s="17" t="s">
        <v>244</v>
      </c>
      <c r="J505" s="18">
        <v>0</v>
      </c>
      <c r="K505" s="19">
        <v>50000000</v>
      </c>
      <c r="L505" s="19">
        <v>0</v>
      </c>
      <c r="M505" s="19">
        <v>0</v>
      </c>
      <c r="N505" s="19">
        <v>0</v>
      </c>
      <c r="O505" s="19">
        <v>0</v>
      </c>
      <c r="P505" s="19">
        <v>-50000000</v>
      </c>
      <c r="Q505" s="19">
        <v>0</v>
      </c>
      <c r="R505" s="19">
        <v>0</v>
      </c>
      <c r="S505" s="19">
        <v>0</v>
      </c>
      <c r="T505" s="19">
        <v>0</v>
      </c>
      <c r="U505" s="19">
        <v>0</v>
      </c>
      <c r="V505" s="19">
        <v>0</v>
      </c>
      <c r="W505" s="19">
        <v>0</v>
      </c>
      <c r="X505" s="19">
        <v>50000000</v>
      </c>
      <c r="Y505" s="19">
        <v>0</v>
      </c>
      <c r="Z505" s="19">
        <v>0</v>
      </c>
      <c r="AA505" s="20">
        <v>0</v>
      </c>
      <c r="AB505" s="20">
        <v>0</v>
      </c>
      <c r="AC505" s="21">
        <v>0</v>
      </c>
    </row>
    <row r="506" spans="1:29" hidden="1" outlineLevel="4" x14ac:dyDescent="0.25">
      <c r="A506" s="15" t="s">
        <v>355</v>
      </c>
      <c r="B506" s="16" t="s">
        <v>37</v>
      </c>
      <c r="C506" s="16" t="s">
        <v>116</v>
      </c>
      <c r="D506" s="16" t="s">
        <v>119</v>
      </c>
      <c r="E506" s="16"/>
      <c r="F506" s="16">
        <v>280</v>
      </c>
      <c r="G506" s="16">
        <v>2210</v>
      </c>
      <c r="H506" s="16">
        <v>3480</v>
      </c>
      <c r="I506" s="17" t="s">
        <v>120</v>
      </c>
      <c r="J506" s="18">
        <v>68376798</v>
      </c>
      <c r="K506" s="19">
        <v>59276798</v>
      </c>
      <c r="L506" s="19">
        <v>0</v>
      </c>
      <c r="M506" s="19">
        <v>0</v>
      </c>
      <c r="N506" s="19">
        <v>0</v>
      </c>
      <c r="O506" s="19">
        <v>0</v>
      </c>
      <c r="P506" s="19">
        <v>-17276798</v>
      </c>
      <c r="Q506" s="19">
        <v>42000000</v>
      </c>
      <c r="R506" s="19">
        <v>41906079</v>
      </c>
      <c r="S506" s="19">
        <v>0</v>
      </c>
      <c r="T506" s="19">
        <v>0</v>
      </c>
      <c r="U506" s="19">
        <v>0</v>
      </c>
      <c r="V506" s="19">
        <v>0</v>
      </c>
      <c r="W506" s="19">
        <v>93921</v>
      </c>
      <c r="X506" s="19">
        <v>17370719</v>
      </c>
      <c r="Y506" s="19">
        <v>0</v>
      </c>
      <c r="Z506" s="19">
        <v>93921</v>
      </c>
      <c r="AA506" s="20">
        <f>U506/Q506</f>
        <v>0</v>
      </c>
      <c r="AB506" s="20">
        <f>(R506+S506+T506)/Q506</f>
        <v>0.9977637857142857</v>
      </c>
      <c r="AC506" s="21">
        <f>AA506+AB506</f>
        <v>0.9977637857142857</v>
      </c>
    </row>
    <row r="507" spans="1:29" ht="30" hidden="1" outlineLevel="4" x14ac:dyDescent="0.25">
      <c r="A507" s="15" t="s">
        <v>355</v>
      </c>
      <c r="B507" s="16" t="s">
        <v>37</v>
      </c>
      <c r="C507" s="16" t="s">
        <v>116</v>
      </c>
      <c r="D507" s="16" t="s">
        <v>121</v>
      </c>
      <c r="E507" s="16"/>
      <c r="F507" s="16">
        <v>280</v>
      </c>
      <c r="G507" s="16">
        <v>2210</v>
      </c>
      <c r="H507" s="16">
        <v>3480</v>
      </c>
      <c r="I507" s="17" t="s">
        <v>122</v>
      </c>
      <c r="J507" s="18">
        <v>969600</v>
      </c>
      <c r="K507" s="19">
        <v>969600</v>
      </c>
      <c r="L507" s="19">
        <v>0</v>
      </c>
      <c r="M507" s="19">
        <v>0</v>
      </c>
      <c r="N507" s="19">
        <v>0</v>
      </c>
      <c r="O507" s="19">
        <v>0</v>
      </c>
      <c r="P507" s="19">
        <v>-969600</v>
      </c>
      <c r="Q507" s="19">
        <v>0</v>
      </c>
      <c r="R507" s="19">
        <v>0</v>
      </c>
      <c r="S507" s="19">
        <v>0</v>
      </c>
      <c r="T507" s="19">
        <v>0</v>
      </c>
      <c r="U507" s="19">
        <v>0</v>
      </c>
      <c r="V507" s="19">
        <v>0</v>
      </c>
      <c r="W507" s="19">
        <v>0</v>
      </c>
      <c r="X507" s="19">
        <v>969600</v>
      </c>
      <c r="Y507" s="19">
        <v>0</v>
      </c>
      <c r="Z507" s="19">
        <v>0</v>
      </c>
      <c r="AA507" s="20">
        <v>0</v>
      </c>
      <c r="AB507" s="20">
        <v>0</v>
      </c>
      <c r="AC507" s="21">
        <v>0</v>
      </c>
    </row>
    <row r="508" spans="1:29" ht="30" hidden="1" outlineLevel="4" x14ac:dyDescent="0.25">
      <c r="A508" s="15" t="s">
        <v>355</v>
      </c>
      <c r="B508" s="16" t="s">
        <v>37</v>
      </c>
      <c r="C508" s="16" t="s">
        <v>116</v>
      </c>
      <c r="D508" s="16" t="s">
        <v>331</v>
      </c>
      <c r="E508" s="16"/>
      <c r="F508" s="16">
        <v>280</v>
      </c>
      <c r="G508" s="16">
        <v>2210</v>
      </c>
      <c r="H508" s="16">
        <v>3480</v>
      </c>
      <c r="I508" s="17" t="s">
        <v>371</v>
      </c>
      <c r="J508" s="18">
        <v>0</v>
      </c>
      <c r="K508" s="19">
        <v>1840930</v>
      </c>
      <c r="L508" s="19">
        <v>0</v>
      </c>
      <c r="M508" s="19">
        <v>0</v>
      </c>
      <c r="N508" s="19">
        <v>0</v>
      </c>
      <c r="O508" s="19">
        <v>0</v>
      </c>
      <c r="P508" s="19">
        <v>-1840930</v>
      </c>
      <c r="Q508" s="19">
        <v>0</v>
      </c>
      <c r="R508" s="19">
        <v>0</v>
      </c>
      <c r="S508" s="19">
        <v>0</v>
      </c>
      <c r="T508" s="19">
        <v>0</v>
      </c>
      <c r="U508" s="19">
        <v>0</v>
      </c>
      <c r="V508" s="19">
        <v>0</v>
      </c>
      <c r="W508" s="19">
        <v>0</v>
      </c>
      <c r="X508" s="19">
        <v>1840930</v>
      </c>
      <c r="Y508" s="19">
        <v>0</v>
      </c>
      <c r="Z508" s="19">
        <v>0</v>
      </c>
      <c r="AA508" s="20">
        <v>0</v>
      </c>
      <c r="AB508" s="20">
        <v>0</v>
      </c>
      <c r="AC508" s="21">
        <v>0</v>
      </c>
    </row>
    <row r="509" spans="1:29" ht="30" hidden="1" outlineLevel="4" x14ac:dyDescent="0.25">
      <c r="A509" s="15" t="s">
        <v>355</v>
      </c>
      <c r="B509" s="16" t="s">
        <v>37</v>
      </c>
      <c r="C509" s="16" t="s">
        <v>116</v>
      </c>
      <c r="D509" s="16" t="s">
        <v>331</v>
      </c>
      <c r="E509" s="16"/>
      <c r="F509" s="16" t="s">
        <v>40</v>
      </c>
      <c r="G509" s="16">
        <v>2210</v>
      </c>
      <c r="H509" s="16">
        <v>3480</v>
      </c>
      <c r="I509" s="17" t="s">
        <v>371</v>
      </c>
      <c r="J509" s="18">
        <v>0</v>
      </c>
      <c r="K509" s="19">
        <v>25000000</v>
      </c>
      <c r="L509" s="19">
        <v>0</v>
      </c>
      <c r="M509" s="19">
        <v>0</v>
      </c>
      <c r="N509" s="19">
        <v>0</v>
      </c>
      <c r="O509" s="19">
        <v>0</v>
      </c>
      <c r="P509" s="19">
        <v>-104025</v>
      </c>
      <c r="Q509" s="19">
        <v>24895975</v>
      </c>
      <c r="R509" s="19">
        <v>24645628</v>
      </c>
      <c r="S509" s="19">
        <v>0</v>
      </c>
      <c r="T509" s="19">
        <v>0</v>
      </c>
      <c r="U509" s="19">
        <v>0</v>
      </c>
      <c r="V509" s="19">
        <v>0</v>
      </c>
      <c r="W509" s="19">
        <v>250280.33</v>
      </c>
      <c r="X509" s="19">
        <v>354372</v>
      </c>
      <c r="Y509" s="19">
        <v>0</v>
      </c>
      <c r="Z509" s="19">
        <v>250347</v>
      </c>
      <c r="AA509" s="20">
        <f t="shared" ref="AA509:AA534" si="102">U509/Q509</f>
        <v>0</v>
      </c>
      <c r="AB509" s="20">
        <f t="shared" ref="AB509:AB534" si="103">(R509+S509+T509)/Q509</f>
        <v>0.98994427814134611</v>
      </c>
      <c r="AC509" s="21">
        <f t="shared" ref="AC509:AC534" si="104">AA509+AB509</f>
        <v>0.98994427814134611</v>
      </c>
    </row>
    <row r="510" spans="1:29" hidden="1" outlineLevel="3" x14ac:dyDescent="0.25">
      <c r="A510" s="22"/>
      <c r="B510" s="23"/>
      <c r="C510" s="23" t="s">
        <v>126</v>
      </c>
      <c r="D510" s="23"/>
      <c r="E510" s="23"/>
      <c r="F510" s="23"/>
      <c r="G510" s="23"/>
      <c r="H510" s="23"/>
      <c r="I510" s="24"/>
      <c r="J510" s="25">
        <f t="shared" ref="J510:Z510" si="105">SUBTOTAL(9,J501:J509)</f>
        <v>116331204</v>
      </c>
      <c r="K510" s="26">
        <f t="shared" si="105"/>
        <v>191331204</v>
      </c>
      <c r="L510" s="26">
        <f t="shared" si="105"/>
        <v>0</v>
      </c>
      <c r="M510" s="26">
        <f t="shared" si="105"/>
        <v>0</v>
      </c>
      <c r="N510" s="26">
        <f t="shared" si="105"/>
        <v>0</v>
      </c>
      <c r="O510" s="26">
        <f t="shared" si="105"/>
        <v>0</v>
      </c>
      <c r="P510" s="26">
        <f t="shared" si="105"/>
        <v>-116280684.34999999</v>
      </c>
      <c r="Q510" s="26">
        <f t="shared" si="105"/>
        <v>75050519.650000006</v>
      </c>
      <c r="R510" s="26">
        <f t="shared" si="105"/>
        <v>66551707</v>
      </c>
      <c r="S510" s="26">
        <f t="shared" si="105"/>
        <v>0</v>
      </c>
      <c r="T510" s="26">
        <f t="shared" si="105"/>
        <v>0</v>
      </c>
      <c r="U510" s="26">
        <f t="shared" si="105"/>
        <v>7974414.2999999998</v>
      </c>
      <c r="V510" s="26">
        <f t="shared" si="105"/>
        <v>6588799.2999999998</v>
      </c>
      <c r="W510" s="26">
        <f t="shared" si="105"/>
        <v>524331.67999999993</v>
      </c>
      <c r="X510" s="26">
        <f t="shared" si="105"/>
        <v>116805082.7</v>
      </c>
      <c r="Y510" s="26">
        <f t="shared" si="105"/>
        <v>0</v>
      </c>
      <c r="Z510" s="26">
        <f t="shared" si="105"/>
        <v>524398.3499999987</v>
      </c>
      <c r="AA510" s="27">
        <f t="shared" si="102"/>
        <v>0.10625395183389645</v>
      </c>
      <c r="AB510" s="27">
        <f t="shared" si="103"/>
        <v>0.88675877675951564</v>
      </c>
      <c r="AC510" s="28">
        <f t="shared" si="104"/>
        <v>0.99301272859341205</v>
      </c>
    </row>
    <row r="511" spans="1:29" ht="120" hidden="1" outlineLevel="4" x14ac:dyDescent="0.25">
      <c r="A511" s="15" t="s">
        <v>355</v>
      </c>
      <c r="B511" s="16" t="s">
        <v>37</v>
      </c>
      <c r="C511" s="16" t="s">
        <v>127</v>
      </c>
      <c r="D511" s="16" t="s">
        <v>128</v>
      </c>
      <c r="E511" s="16" t="s">
        <v>59</v>
      </c>
      <c r="F511" s="16" t="s">
        <v>40</v>
      </c>
      <c r="G511" s="16">
        <v>1310</v>
      </c>
      <c r="H511" s="16">
        <v>3480</v>
      </c>
      <c r="I511" s="17" t="s">
        <v>129</v>
      </c>
      <c r="J511" s="18">
        <v>59030413</v>
      </c>
      <c r="K511" s="19">
        <v>59030413</v>
      </c>
      <c r="L511" s="19">
        <v>0</v>
      </c>
      <c r="M511" s="19">
        <v>0</v>
      </c>
      <c r="N511" s="19">
        <v>-223609</v>
      </c>
      <c r="O511" s="19">
        <v>0</v>
      </c>
      <c r="P511" s="19">
        <v>0</v>
      </c>
      <c r="Q511" s="19">
        <v>58806804</v>
      </c>
      <c r="R511" s="19">
        <v>0</v>
      </c>
      <c r="S511" s="19">
        <v>12817307.060000001</v>
      </c>
      <c r="T511" s="19">
        <v>0</v>
      </c>
      <c r="U511" s="19">
        <v>45989496.939999998</v>
      </c>
      <c r="V511" s="19">
        <v>45989496.939999998</v>
      </c>
      <c r="W511" s="19">
        <v>0</v>
      </c>
      <c r="X511" s="19">
        <v>223609</v>
      </c>
      <c r="Y511" s="19">
        <v>0</v>
      </c>
      <c r="Z511" s="19">
        <v>0</v>
      </c>
      <c r="AA511" s="20">
        <f t="shared" si="102"/>
        <v>0.78204380806003326</v>
      </c>
      <c r="AB511" s="20">
        <f t="shared" si="103"/>
        <v>0.21795619193996668</v>
      </c>
      <c r="AC511" s="21">
        <f t="shared" si="104"/>
        <v>1</v>
      </c>
    </row>
    <row r="512" spans="1:29" ht="120" hidden="1" outlineLevel="4" x14ac:dyDescent="0.25">
      <c r="A512" s="15" t="s">
        <v>355</v>
      </c>
      <c r="B512" s="16" t="s">
        <v>37</v>
      </c>
      <c r="C512" s="16" t="s">
        <v>127</v>
      </c>
      <c r="D512" s="16" t="s">
        <v>128</v>
      </c>
      <c r="E512" s="16" t="s">
        <v>130</v>
      </c>
      <c r="F512" s="16" t="s">
        <v>40</v>
      </c>
      <c r="G512" s="16">
        <v>1310</v>
      </c>
      <c r="H512" s="16">
        <v>3480</v>
      </c>
      <c r="I512" s="17" t="s">
        <v>131</v>
      </c>
      <c r="J512" s="18">
        <v>60183235</v>
      </c>
      <c r="K512" s="19">
        <v>60249303</v>
      </c>
      <c r="L512" s="19">
        <v>0</v>
      </c>
      <c r="M512" s="19">
        <v>0</v>
      </c>
      <c r="N512" s="19">
        <v>-228218</v>
      </c>
      <c r="O512" s="19">
        <v>0</v>
      </c>
      <c r="P512" s="19">
        <v>0</v>
      </c>
      <c r="Q512" s="19">
        <v>60021085</v>
      </c>
      <c r="R512" s="19">
        <v>0</v>
      </c>
      <c r="S512" s="19">
        <v>13251903.15</v>
      </c>
      <c r="T512" s="19">
        <v>0</v>
      </c>
      <c r="U512" s="19">
        <v>46769181.850000001</v>
      </c>
      <c r="V512" s="19">
        <v>46769181.850000001</v>
      </c>
      <c r="W512" s="19">
        <v>0</v>
      </c>
      <c r="X512" s="19">
        <v>228218</v>
      </c>
      <c r="Y512" s="19">
        <v>0</v>
      </c>
      <c r="Z512" s="19">
        <v>0</v>
      </c>
      <c r="AA512" s="20">
        <f t="shared" si="102"/>
        <v>0.77921253589467765</v>
      </c>
      <c r="AB512" s="20">
        <f t="shared" si="103"/>
        <v>0.22078746410532232</v>
      </c>
      <c r="AC512" s="21">
        <f t="shared" si="104"/>
        <v>1</v>
      </c>
    </row>
    <row r="513" spans="1:29" ht="75" hidden="1" outlineLevel="4" x14ac:dyDescent="0.25">
      <c r="A513" s="15" t="s">
        <v>355</v>
      </c>
      <c r="B513" s="16" t="s">
        <v>37</v>
      </c>
      <c r="C513" s="16" t="s">
        <v>127</v>
      </c>
      <c r="D513" s="16" t="s">
        <v>128</v>
      </c>
      <c r="E513" s="16" t="s">
        <v>132</v>
      </c>
      <c r="F513" s="16" t="s">
        <v>40</v>
      </c>
      <c r="G513" s="16">
        <v>1310</v>
      </c>
      <c r="H513" s="16">
        <v>3480</v>
      </c>
      <c r="I513" s="17" t="s">
        <v>133</v>
      </c>
      <c r="J513" s="18">
        <v>276864519</v>
      </c>
      <c r="K513" s="19">
        <v>277237141</v>
      </c>
      <c r="L513" s="19">
        <v>0</v>
      </c>
      <c r="M513" s="19">
        <v>0</v>
      </c>
      <c r="N513" s="19">
        <v>-1063542</v>
      </c>
      <c r="O513" s="19">
        <v>0</v>
      </c>
      <c r="P513" s="19">
        <v>0</v>
      </c>
      <c r="Q513" s="19">
        <v>276173599</v>
      </c>
      <c r="R513" s="19">
        <v>0</v>
      </c>
      <c r="S513" s="19">
        <v>86957788.849999994</v>
      </c>
      <c r="T513" s="19">
        <v>0</v>
      </c>
      <c r="U513" s="19">
        <v>189215810.15000001</v>
      </c>
      <c r="V513" s="19">
        <v>189215810.15000001</v>
      </c>
      <c r="W513" s="19">
        <v>0</v>
      </c>
      <c r="X513" s="19">
        <v>1063542</v>
      </c>
      <c r="Y513" s="19">
        <v>0</v>
      </c>
      <c r="Z513" s="19">
        <v>0</v>
      </c>
      <c r="AA513" s="20">
        <f t="shared" si="102"/>
        <v>0.68513359291088505</v>
      </c>
      <c r="AB513" s="20">
        <f t="shared" si="103"/>
        <v>0.31486640708911495</v>
      </c>
      <c r="AC513" s="21">
        <f t="shared" si="104"/>
        <v>1</v>
      </c>
    </row>
    <row r="514" spans="1:29" ht="45" hidden="1" outlineLevel="4" x14ac:dyDescent="0.25">
      <c r="A514" s="15" t="s">
        <v>355</v>
      </c>
      <c r="B514" s="16" t="s">
        <v>37</v>
      </c>
      <c r="C514" s="16" t="s">
        <v>127</v>
      </c>
      <c r="D514" s="16" t="s">
        <v>162</v>
      </c>
      <c r="E514" s="16"/>
      <c r="F514" s="16" t="s">
        <v>40</v>
      </c>
      <c r="G514" s="16">
        <v>1320</v>
      </c>
      <c r="H514" s="16">
        <v>3480</v>
      </c>
      <c r="I514" s="17" t="s">
        <v>163</v>
      </c>
      <c r="J514" s="18">
        <v>189877137</v>
      </c>
      <c r="K514" s="19">
        <v>191612456</v>
      </c>
      <c r="L514" s="19">
        <v>0</v>
      </c>
      <c r="M514" s="19">
        <v>0</v>
      </c>
      <c r="N514" s="19">
        <v>0</v>
      </c>
      <c r="O514" s="19">
        <v>0</v>
      </c>
      <c r="P514" s="19">
        <v>0</v>
      </c>
      <c r="Q514" s="19">
        <v>191612456</v>
      </c>
      <c r="R514" s="19">
        <v>0</v>
      </c>
      <c r="S514" s="19">
        <v>20502.86</v>
      </c>
      <c r="T514" s="19">
        <v>0</v>
      </c>
      <c r="U514" s="19">
        <v>135399829.16</v>
      </c>
      <c r="V514" s="19">
        <v>135399829.16</v>
      </c>
      <c r="W514" s="19">
        <v>56192123.979999997</v>
      </c>
      <c r="X514" s="19">
        <v>56192123.979999997</v>
      </c>
      <c r="Y514" s="19">
        <v>0</v>
      </c>
      <c r="Z514" s="19">
        <v>56192123.979999989</v>
      </c>
      <c r="AA514" s="20">
        <f t="shared" si="102"/>
        <v>0.70663375433171216</v>
      </c>
      <c r="AB514" s="20">
        <f t="shared" si="103"/>
        <v>1.0700170765516414E-4</v>
      </c>
      <c r="AC514" s="21">
        <f t="shared" si="104"/>
        <v>0.70674075603936737</v>
      </c>
    </row>
    <row r="515" spans="1:29" ht="135" hidden="1" outlineLevel="4" x14ac:dyDescent="0.25">
      <c r="A515" s="15" t="s">
        <v>355</v>
      </c>
      <c r="B515" s="16" t="s">
        <v>37</v>
      </c>
      <c r="C515" s="16" t="s">
        <v>127</v>
      </c>
      <c r="D515" s="16" t="s">
        <v>255</v>
      </c>
      <c r="E515" s="16"/>
      <c r="F515" s="16" t="s">
        <v>40</v>
      </c>
      <c r="G515" s="16">
        <v>1320</v>
      </c>
      <c r="H515" s="16">
        <v>3480</v>
      </c>
      <c r="I515" s="17" t="s">
        <v>372</v>
      </c>
      <c r="J515" s="18">
        <v>0</v>
      </c>
      <c r="K515" s="19">
        <v>42432941</v>
      </c>
      <c r="L515" s="19">
        <v>0</v>
      </c>
      <c r="M515" s="19">
        <v>0</v>
      </c>
      <c r="N515" s="19">
        <v>0</v>
      </c>
      <c r="O515" s="19">
        <v>0</v>
      </c>
      <c r="P515" s="19">
        <v>0</v>
      </c>
      <c r="Q515" s="19">
        <v>42432941</v>
      </c>
      <c r="R515" s="19">
        <v>0</v>
      </c>
      <c r="S515" s="19">
        <v>0</v>
      </c>
      <c r="T515" s="19">
        <v>0</v>
      </c>
      <c r="U515" s="19">
        <v>0</v>
      </c>
      <c r="V515" s="19">
        <v>0</v>
      </c>
      <c r="W515" s="19">
        <v>14144313.67</v>
      </c>
      <c r="X515" s="19">
        <v>42432941</v>
      </c>
      <c r="Y515" s="19">
        <v>0</v>
      </c>
      <c r="Z515" s="19">
        <v>42432941</v>
      </c>
      <c r="AA515" s="20">
        <f t="shared" si="102"/>
        <v>0</v>
      </c>
      <c r="AB515" s="20">
        <f t="shared" si="103"/>
        <v>0</v>
      </c>
      <c r="AC515" s="21">
        <f t="shared" si="104"/>
        <v>0</v>
      </c>
    </row>
    <row r="516" spans="1:29" ht="75" hidden="1" outlineLevel="4" x14ac:dyDescent="0.25">
      <c r="A516" s="15" t="s">
        <v>355</v>
      </c>
      <c r="B516" s="16" t="s">
        <v>37</v>
      </c>
      <c r="C516" s="16" t="s">
        <v>127</v>
      </c>
      <c r="D516" s="16" t="s">
        <v>373</v>
      </c>
      <c r="E516" s="16"/>
      <c r="F516" s="16" t="s">
        <v>40</v>
      </c>
      <c r="G516" s="16">
        <v>1320</v>
      </c>
      <c r="H516" s="16">
        <v>3480</v>
      </c>
      <c r="I516" s="17" t="s">
        <v>374</v>
      </c>
      <c r="J516" s="18">
        <v>2901792</v>
      </c>
      <c r="K516" s="19">
        <v>2901792</v>
      </c>
      <c r="L516" s="19">
        <v>0</v>
      </c>
      <c r="M516" s="19">
        <v>0</v>
      </c>
      <c r="N516" s="19">
        <v>0</v>
      </c>
      <c r="O516" s="19">
        <v>0</v>
      </c>
      <c r="P516" s="19">
        <v>-150101.32</v>
      </c>
      <c r="Q516" s="19">
        <v>2751690.68</v>
      </c>
      <c r="R516" s="19">
        <v>0</v>
      </c>
      <c r="S516" s="19">
        <v>2077487.59</v>
      </c>
      <c r="T516" s="19">
        <v>0</v>
      </c>
      <c r="U516" s="19">
        <v>674203.09</v>
      </c>
      <c r="V516" s="19">
        <v>674203.09</v>
      </c>
      <c r="W516" s="19">
        <v>0</v>
      </c>
      <c r="X516" s="19">
        <v>150101.32</v>
      </c>
      <c r="Y516" s="19">
        <v>0</v>
      </c>
      <c r="Z516" s="19">
        <v>1.1641532182693481E-10</v>
      </c>
      <c r="AA516" s="20">
        <f t="shared" si="102"/>
        <v>0.24501412709658191</v>
      </c>
      <c r="AB516" s="20">
        <f t="shared" si="103"/>
        <v>0.75498587290341801</v>
      </c>
      <c r="AC516" s="21">
        <f t="shared" si="104"/>
        <v>0.99999999999999989</v>
      </c>
    </row>
    <row r="517" spans="1:29" hidden="1" outlineLevel="3" x14ac:dyDescent="0.25">
      <c r="A517" s="22"/>
      <c r="B517" s="23"/>
      <c r="C517" s="23" t="s">
        <v>183</v>
      </c>
      <c r="D517" s="23"/>
      <c r="E517" s="23"/>
      <c r="F517" s="23"/>
      <c r="G517" s="23"/>
      <c r="H517" s="23"/>
      <c r="I517" s="24"/>
      <c r="J517" s="25">
        <f t="shared" ref="J517:Z517" si="106">SUBTOTAL(9,J511:J516)</f>
        <v>588857096</v>
      </c>
      <c r="K517" s="26">
        <f t="shared" si="106"/>
        <v>633464046</v>
      </c>
      <c r="L517" s="26">
        <f t="shared" si="106"/>
        <v>0</v>
      </c>
      <c r="M517" s="26">
        <f t="shared" si="106"/>
        <v>0</v>
      </c>
      <c r="N517" s="26">
        <f t="shared" si="106"/>
        <v>-1515369</v>
      </c>
      <c r="O517" s="26">
        <f t="shared" si="106"/>
        <v>0</v>
      </c>
      <c r="P517" s="26">
        <f t="shared" si="106"/>
        <v>-150101.32</v>
      </c>
      <c r="Q517" s="26">
        <f t="shared" si="106"/>
        <v>631798575.67999995</v>
      </c>
      <c r="R517" s="26">
        <f t="shared" si="106"/>
        <v>0</v>
      </c>
      <c r="S517" s="26">
        <f t="shared" si="106"/>
        <v>115124989.51000001</v>
      </c>
      <c r="T517" s="26">
        <f t="shared" si="106"/>
        <v>0</v>
      </c>
      <c r="U517" s="26">
        <f t="shared" si="106"/>
        <v>418048521.19</v>
      </c>
      <c r="V517" s="26">
        <f t="shared" si="106"/>
        <v>418048521.19</v>
      </c>
      <c r="W517" s="26">
        <f t="shared" si="106"/>
        <v>70336437.649999991</v>
      </c>
      <c r="X517" s="26">
        <f t="shared" si="106"/>
        <v>100290535.29999998</v>
      </c>
      <c r="Y517" s="26">
        <f t="shared" si="106"/>
        <v>0</v>
      </c>
      <c r="Z517" s="26">
        <f t="shared" si="106"/>
        <v>98625064.979999989</v>
      </c>
      <c r="AA517" s="27">
        <f t="shared" si="102"/>
        <v>0.66168006273210977</v>
      </c>
      <c r="AB517" s="27">
        <f t="shared" si="103"/>
        <v>0.18221786806988582</v>
      </c>
      <c r="AC517" s="28">
        <f t="shared" si="104"/>
        <v>0.8438979308019956</v>
      </c>
    </row>
    <row r="518" spans="1:29" outlineLevel="1" collapsed="1" x14ac:dyDescent="0.25">
      <c r="A518" s="22" t="s">
        <v>375</v>
      </c>
      <c r="B518" s="23"/>
      <c r="C518" s="23"/>
      <c r="D518" s="23"/>
      <c r="E518" s="23"/>
      <c r="F518" s="23"/>
      <c r="G518" s="23"/>
      <c r="H518" s="23"/>
      <c r="I518" s="24"/>
      <c r="J518" s="25">
        <f t="shared" ref="J518:Z518" si="107">SUBTOTAL(9,J452:J516)</f>
        <v>35333224128</v>
      </c>
      <c r="K518" s="26">
        <f t="shared" si="107"/>
        <v>35398084667</v>
      </c>
      <c r="L518" s="26">
        <f t="shared" si="107"/>
        <v>0</v>
      </c>
      <c r="M518" s="26">
        <f t="shared" si="107"/>
        <v>0</v>
      </c>
      <c r="N518" s="26">
        <f t="shared" si="107"/>
        <v>-141283863</v>
      </c>
      <c r="O518" s="26">
        <f t="shared" si="107"/>
        <v>0</v>
      </c>
      <c r="P518" s="26">
        <f t="shared" si="107"/>
        <v>-1100115672.8100002</v>
      </c>
      <c r="Q518" s="26">
        <f t="shared" si="107"/>
        <v>34156685131.189995</v>
      </c>
      <c r="R518" s="26">
        <f t="shared" si="107"/>
        <v>120462127.25</v>
      </c>
      <c r="S518" s="26">
        <f t="shared" si="107"/>
        <v>1487390116.2599995</v>
      </c>
      <c r="T518" s="26">
        <f t="shared" si="107"/>
        <v>34622727.480000004</v>
      </c>
      <c r="U518" s="26">
        <f t="shared" si="107"/>
        <v>25094716027.019997</v>
      </c>
      <c r="V518" s="26">
        <f t="shared" si="107"/>
        <v>25054812050.839996</v>
      </c>
      <c r="W518" s="26">
        <f t="shared" si="107"/>
        <v>6865406635.6200008</v>
      </c>
      <c r="X518" s="26">
        <f t="shared" si="107"/>
        <v>8660893668.9900017</v>
      </c>
      <c r="Y518" s="26">
        <f t="shared" si="107"/>
        <v>0</v>
      </c>
      <c r="Z518" s="26">
        <f t="shared" si="107"/>
        <v>7419494133.1800013</v>
      </c>
      <c r="AA518" s="27">
        <f t="shared" si="102"/>
        <v>0.73469412885458518</v>
      </c>
      <c r="AB518" s="27">
        <f t="shared" si="103"/>
        <v>4.8086486281720069E-2</v>
      </c>
      <c r="AC518" s="28">
        <f t="shared" si="104"/>
        <v>0.78278061513630526</v>
      </c>
    </row>
    <row r="519" spans="1:29" hidden="1" outlineLevel="4" x14ac:dyDescent="0.25">
      <c r="A519" s="15" t="s">
        <v>376</v>
      </c>
      <c r="B519" s="16" t="s">
        <v>37</v>
      </c>
      <c r="C519" s="16" t="s">
        <v>38</v>
      </c>
      <c r="D519" s="16" t="s">
        <v>39</v>
      </c>
      <c r="E519" s="16"/>
      <c r="F519" s="16" t="s">
        <v>40</v>
      </c>
      <c r="G519" s="16">
        <v>1111</v>
      </c>
      <c r="H519" s="16">
        <v>3460</v>
      </c>
      <c r="I519" s="17" t="s">
        <v>41</v>
      </c>
      <c r="J519" s="18">
        <v>323950871</v>
      </c>
      <c r="K519" s="19">
        <v>370610371</v>
      </c>
      <c r="L519" s="19">
        <v>0</v>
      </c>
      <c r="M519" s="19">
        <v>0</v>
      </c>
      <c r="N519" s="19">
        <v>0</v>
      </c>
      <c r="O519" s="19">
        <v>0</v>
      </c>
      <c r="P519" s="19">
        <v>0</v>
      </c>
      <c r="Q519" s="19">
        <v>370610371</v>
      </c>
      <c r="R519" s="19">
        <v>0</v>
      </c>
      <c r="S519" s="19">
        <v>0</v>
      </c>
      <c r="T519" s="19">
        <v>0</v>
      </c>
      <c r="U519" s="19">
        <v>277786461.13999999</v>
      </c>
      <c r="V519" s="19">
        <v>277786461.13999999</v>
      </c>
      <c r="W519" s="19">
        <v>92823909.859999999</v>
      </c>
      <c r="X519" s="19">
        <v>92823909.859999999</v>
      </c>
      <c r="Y519" s="19">
        <v>0</v>
      </c>
      <c r="Z519" s="19">
        <v>92823909.860000014</v>
      </c>
      <c r="AA519" s="20">
        <f t="shared" si="102"/>
        <v>0.74953774334609757</v>
      </c>
      <c r="AB519" s="20">
        <f t="shared" si="103"/>
        <v>0</v>
      </c>
      <c r="AC519" s="21">
        <f t="shared" si="104"/>
        <v>0.74953774334609757</v>
      </c>
    </row>
    <row r="520" spans="1:29" hidden="1" outlineLevel="4" x14ac:dyDescent="0.25">
      <c r="A520" s="15" t="s">
        <v>376</v>
      </c>
      <c r="B520" s="16" t="s">
        <v>37</v>
      </c>
      <c r="C520" s="16" t="s">
        <v>38</v>
      </c>
      <c r="D520" s="16" t="s">
        <v>42</v>
      </c>
      <c r="E520" s="16"/>
      <c r="F520" s="16" t="s">
        <v>40</v>
      </c>
      <c r="G520" s="16">
        <v>1111</v>
      </c>
      <c r="H520" s="16">
        <v>3460</v>
      </c>
      <c r="I520" s="17" t="s">
        <v>43</v>
      </c>
      <c r="J520" s="18">
        <v>5170388</v>
      </c>
      <c r="K520" s="19">
        <v>5353968</v>
      </c>
      <c r="L520" s="19">
        <v>0</v>
      </c>
      <c r="M520" s="19">
        <v>0</v>
      </c>
      <c r="N520" s="19">
        <v>0</v>
      </c>
      <c r="O520" s="19">
        <v>0</v>
      </c>
      <c r="P520" s="19">
        <v>0</v>
      </c>
      <c r="Q520" s="19">
        <v>5353968</v>
      </c>
      <c r="R520" s="19">
        <v>0</v>
      </c>
      <c r="S520" s="19">
        <v>0</v>
      </c>
      <c r="T520" s="19">
        <v>0</v>
      </c>
      <c r="U520" s="19">
        <v>3300000</v>
      </c>
      <c r="V520" s="19">
        <v>3300000</v>
      </c>
      <c r="W520" s="19">
        <v>2053968</v>
      </c>
      <c r="X520" s="19">
        <v>2053968</v>
      </c>
      <c r="Y520" s="19">
        <v>0</v>
      </c>
      <c r="Z520" s="19">
        <v>2053968</v>
      </c>
      <c r="AA520" s="20">
        <f t="shared" si="102"/>
        <v>0.61636528272115187</v>
      </c>
      <c r="AB520" s="20">
        <f t="shared" si="103"/>
        <v>0</v>
      </c>
      <c r="AC520" s="21">
        <f t="shared" si="104"/>
        <v>0.61636528272115187</v>
      </c>
    </row>
    <row r="521" spans="1:29" hidden="1" outlineLevel="4" x14ac:dyDescent="0.25">
      <c r="A521" s="15" t="s">
        <v>376</v>
      </c>
      <c r="B521" s="16" t="s">
        <v>37</v>
      </c>
      <c r="C521" s="16" t="s">
        <v>38</v>
      </c>
      <c r="D521" s="16" t="s">
        <v>44</v>
      </c>
      <c r="E521" s="16"/>
      <c r="F521" s="16" t="s">
        <v>40</v>
      </c>
      <c r="G521" s="16">
        <v>1111</v>
      </c>
      <c r="H521" s="16">
        <v>3460</v>
      </c>
      <c r="I521" s="17" t="s">
        <v>45</v>
      </c>
      <c r="J521" s="18">
        <v>8023136</v>
      </c>
      <c r="K521" s="19">
        <v>8023136</v>
      </c>
      <c r="L521" s="19">
        <v>0</v>
      </c>
      <c r="M521" s="19">
        <v>0</v>
      </c>
      <c r="N521" s="19">
        <v>0</v>
      </c>
      <c r="O521" s="19">
        <v>0</v>
      </c>
      <c r="P521" s="19">
        <v>0</v>
      </c>
      <c r="Q521" s="19">
        <v>8023136</v>
      </c>
      <c r="R521" s="19">
        <v>0</v>
      </c>
      <c r="S521" s="19">
        <v>0</v>
      </c>
      <c r="T521" s="19">
        <v>0</v>
      </c>
      <c r="U521" s="19">
        <v>2355605.9500000002</v>
      </c>
      <c r="V521" s="19">
        <v>2355605.9500000002</v>
      </c>
      <c r="W521" s="19">
        <v>5667530.0499999998</v>
      </c>
      <c r="X521" s="19">
        <v>5667530.0499999998</v>
      </c>
      <c r="Y521" s="19">
        <v>0</v>
      </c>
      <c r="Z521" s="19">
        <v>5667530.0499999998</v>
      </c>
      <c r="AA521" s="20">
        <f t="shared" si="102"/>
        <v>0.29360164778460696</v>
      </c>
      <c r="AB521" s="20">
        <f t="shared" si="103"/>
        <v>0</v>
      </c>
      <c r="AC521" s="21">
        <f t="shared" si="104"/>
        <v>0.29360164778460696</v>
      </c>
    </row>
    <row r="522" spans="1:29" hidden="1" outlineLevel="4" x14ac:dyDescent="0.25">
      <c r="A522" s="15" t="s">
        <v>376</v>
      </c>
      <c r="B522" s="16" t="s">
        <v>37</v>
      </c>
      <c r="C522" s="16" t="s">
        <v>38</v>
      </c>
      <c r="D522" s="16" t="s">
        <v>48</v>
      </c>
      <c r="E522" s="16"/>
      <c r="F522" s="16" t="s">
        <v>40</v>
      </c>
      <c r="G522" s="16">
        <v>1111</v>
      </c>
      <c r="H522" s="16">
        <v>3460</v>
      </c>
      <c r="I522" s="17" t="s">
        <v>49</v>
      </c>
      <c r="J522" s="18">
        <v>155095309</v>
      </c>
      <c r="K522" s="19">
        <v>167120802</v>
      </c>
      <c r="L522" s="19">
        <v>0</v>
      </c>
      <c r="M522" s="19">
        <v>0</v>
      </c>
      <c r="N522" s="19">
        <v>0</v>
      </c>
      <c r="O522" s="19">
        <v>0</v>
      </c>
      <c r="P522" s="19">
        <v>-8318777</v>
      </c>
      <c r="Q522" s="19">
        <v>158802025</v>
      </c>
      <c r="R522" s="19">
        <v>0</v>
      </c>
      <c r="S522" s="19">
        <v>0</v>
      </c>
      <c r="T522" s="19">
        <v>0</v>
      </c>
      <c r="U522" s="19">
        <v>89703891.409999996</v>
      </c>
      <c r="V522" s="19">
        <v>89703891.409999996</v>
      </c>
      <c r="W522" s="19">
        <v>69098133.590000004</v>
      </c>
      <c r="X522" s="19">
        <v>77416910.590000004</v>
      </c>
      <c r="Y522" s="19">
        <v>0</v>
      </c>
      <c r="Z522" s="19">
        <v>69098133.590000004</v>
      </c>
      <c r="AA522" s="20">
        <f t="shared" si="102"/>
        <v>0.56487876278655769</v>
      </c>
      <c r="AB522" s="20">
        <f t="shared" si="103"/>
        <v>0</v>
      </c>
      <c r="AC522" s="21">
        <f t="shared" si="104"/>
        <v>0.56487876278655769</v>
      </c>
    </row>
    <row r="523" spans="1:29" ht="30" hidden="1" outlineLevel="4" x14ac:dyDescent="0.25">
      <c r="A523" s="15" t="s">
        <v>376</v>
      </c>
      <c r="B523" s="16" t="s">
        <v>37</v>
      </c>
      <c r="C523" s="16" t="s">
        <v>38</v>
      </c>
      <c r="D523" s="16" t="s">
        <v>50</v>
      </c>
      <c r="E523" s="16"/>
      <c r="F523" s="16" t="s">
        <v>40</v>
      </c>
      <c r="G523" s="16">
        <v>1111</v>
      </c>
      <c r="H523" s="16">
        <v>3460</v>
      </c>
      <c r="I523" s="17" t="s">
        <v>51</v>
      </c>
      <c r="J523" s="18">
        <v>170174739</v>
      </c>
      <c r="K523" s="19">
        <v>166575259</v>
      </c>
      <c r="L523" s="19">
        <v>0</v>
      </c>
      <c r="M523" s="19">
        <v>0</v>
      </c>
      <c r="N523" s="19">
        <v>0</v>
      </c>
      <c r="O523" s="19">
        <v>0</v>
      </c>
      <c r="P523" s="19">
        <v>0</v>
      </c>
      <c r="Q523" s="19">
        <v>166575259</v>
      </c>
      <c r="R523" s="19">
        <v>0</v>
      </c>
      <c r="S523" s="19">
        <v>0</v>
      </c>
      <c r="T523" s="19">
        <v>0</v>
      </c>
      <c r="U523" s="19">
        <v>125337034.41</v>
      </c>
      <c r="V523" s="19">
        <v>125337034.41</v>
      </c>
      <c r="W523" s="19">
        <v>41238224.590000004</v>
      </c>
      <c r="X523" s="19">
        <v>41238224.590000004</v>
      </c>
      <c r="Y523" s="19">
        <v>0</v>
      </c>
      <c r="Z523" s="19">
        <v>41238224.590000004</v>
      </c>
      <c r="AA523" s="20">
        <f t="shared" si="102"/>
        <v>0.75243487635819917</v>
      </c>
      <c r="AB523" s="20">
        <f t="shared" si="103"/>
        <v>0</v>
      </c>
      <c r="AC523" s="21">
        <f t="shared" si="104"/>
        <v>0.75243487635819917</v>
      </c>
    </row>
    <row r="524" spans="1:29" hidden="1" outlineLevel="4" x14ac:dyDescent="0.25">
      <c r="A524" s="15" t="s">
        <v>376</v>
      </c>
      <c r="B524" s="16" t="s">
        <v>37</v>
      </c>
      <c r="C524" s="16" t="s">
        <v>38</v>
      </c>
      <c r="D524" s="16" t="s">
        <v>52</v>
      </c>
      <c r="E524" s="16"/>
      <c r="F524" s="16">
        <v>280</v>
      </c>
      <c r="G524" s="16">
        <v>1111</v>
      </c>
      <c r="H524" s="16">
        <v>3460</v>
      </c>
      <c r="I524" s="17" t="s">
        <v>53</v>
      </c>
      <c r="J524" s="18">
        <v>66724792</v>
      </c>
      <c r="K524" s="19">
        <v>84990581</v>
      </c>
      <c r="L524" s="19">
        <v>0</v>
      </c>
      <c r="M524" s="19">
        <v>0</v>
      </c>
      <c r="N524" s="19">
        <v>0</v>
      </c>
      <c r="O524" s="19">
        <v>0</v>
      </c>
      <c r="P524" s="19">
        <v>0</v>
      </c>
      <c r="Q524" s="19">
        <v>84990581</v>
      </c>
      <c r="R524" s="19">
        <v>0</v>
      </c>
      <c r="S524" s="19">
        <v>0</v>
      </c>
      <c r="T524" s="19">
        <v>0</v>
      </c>
      <c r="U524" s="19">
        <v>157866.74</v>
      </c>
      <c r="V524" s="19">
        <v>157866.74</v>
      </c>
      <c r="W524" s="19">
        <v>84832714.260000005</v>
      </c>
      <c r="X524" s="19">
        <v>84832714.260000005</v>
      </c>
      <c r="Y524" s="19">
        <v>0</v>
      </c>
      <c r="Z524" s="19">
        <v>84832714.260000005</v>
      </c>
      <c r="AA524" s="20">
        <f t="shared" si="102"/>
        <v>1.8574615933029095E-3</v>
      </c>
      <c r="AB524" s="20">
        <f t="shared" si="103"/>
        <v>0</v>
      </c>
      <c r="AC524" s="21">
        <f t="shared" si="104"/>
        <v>1.8574615933029095E-3</v>
      </c>
    </row>
    <row r="525" spans="1:29" hidden="1" outlineLevel="4" x14ac:dyDescent="0.25">
      <c r="A525" s="15" t="s">
        <v>376</v>
      </c>
      <c r="B525" s="16" t="s">
        <v>37</v>
      </c>
      <c r="C525" s="16" t="s">
        <v>38</v>
      </c>
      <c r="D525" s="16" t="s">
        <v>52</v>
      </c>
      <c r="E525" s="16"/>
      <c r="F525" s="16" t="s">
        <v>40</v>
      </c>
      <c r="G525" s="16">
        <v>1111</v>
      </c>
      <c r="H525" s="16">
        <v>3460</v>
      </c>
      <c r="I525" s="17" t="s">
        <v>53</v>
      </c>
      <c r="J525" s="18">
        <v>0</v>
      </c>
      <c r="K525" s="19">
        <v>12000000</v>
      </c>
      <c r="L525" s="19">
        <v>0</v>
      </c>
      <c r="M525" s="19">
        <v>0</v>
      </c>
      <c r="N525" s="19">
        <v>0</v>
      </c>
      <c r="O525" s="19">
        <v>0</v>
      </c>
      <c r="P525" s="19">
        <v>0</v>
      </c>
      <c r="Q525" s="19">
        <v>12000000</v>
      </c>
      <c r="R525" s="19">
        <v>0</v>
      </c>
      <c r="S525" s="19">
        <v>0</v>
      </c>
      <c r="T525" s="19">
        <v>0</v>
      </c>
      <c r="U525" s="19">
        <v>0</v>
      </c>
      <c r="V525" s="19">
        <v>0</v>
      </c>
      <c r="W525" s="19">
        <v>0</v>
      </c>
      <c r="X525" s="19">
        <v>12000000</v>
      </c>
      <c r="Y525" s="19">
        <v>0</v>
      </c>
      <c r="Z525" s="19">
        <v>12000000</v>
      </c>
      <c r="AA525" s="20">
        <f t="shared" si="102"/>
        <v>0</v>
      </c>
      <c r="AB525" s="20">
        <f t="shared" si="103"/>
        <v>0</v>
      </c>
      <c r="AC525" s="21">
        <f t="shared" si="104"/>
        <v>0</v>
      </c>
    </row>
    <row r="526" spans="1:29" hidden="1" outlineLevel="4" x14ac:dyDescent="0.25">
      <c r="A526" s="15" t="s">
        <v>376</v>
      </c>
      <c r="B526" s="16" t="s">
        <v>37</v>
      </c>
      <c r="C526" s="16" t="s">
        <v>38</v>
      </c>
      <c r="D526" s="16" t="s">
        <v>54</v>
      </c>
      <c r="E526" s="16"/>
      <c r="F526" s="16" t="s">
        <v>40</v>
      </c>
      <c r="G526" s="16">
        <v>1111</v>
      </c>
      <c r="H526" s="16">
        <v>3460</v>
      </c>
      <c r="I526" s="17" t="s">
        <v>55</v>
      </c>
      <c r="J526" s="18">
        <v>62769800</v>
      </c>
      <c r="K526" s="19">
        <v>62769800</v>
      </c>
      <c r="L526" s="19">
        <v>0</v>
      </c>
      <c r="M526" s="19">
        <v>0</v>
      </c>
      <c r="N526" s="19">
        <v>0</v>
      </c>
      <c r="O526" s="19">
        <v>0</v>
      </c>
      <c r="P526" s="19">
        <v>0</v>
      </c>
      <c r="Q526" s="19">
        <v>62769800</v>
      </c>
      <c r="R526" s="19">
        <v>0</v>
      </c>
      <c r="S526" s="19">
        <v>0</v>
      </c>
      <c r="T526" s="19">
        <v>0</v>
      </c>
      <c r="U526" s="19">
        <v>52321983.280000001</v>
      </c>
      <c r="V526" s="19">
        <v>52321983.280000001</v>
      </c>
      <c r="W526" s="19">
        <v>10447816.720000001</v>
      </c>
      <c r="X526" s="19">
        <v>10447816.720000001</v>
      </c>
      <c r="Y526" s="19">
        <v>0</v>
      </c>
      <c r="Z526" s="19">
        <v>10447816.719999999</v>
      </c>
      <c r="AA526" s="20">
        <f t="shared" si="102"/>
        <v>0.83355344895156591</v>
      </c>
      <c r="AB526" s="20">
        <f t="shared" si="103"/>
        <v>0</v>
      </c>
      <c r="AC526" s="21">
        <f t="shared" si="104"/>
        <v>0.83355344895156591</v>
      </c>
    </row>
    <row r="527" spans="1:29" hidden="1" outlineLevel="4" x14ac:dyDescent="0.25">
      <c r="A527" s="15" t="s">
        <v>376</v>
      </c>
      <c r="B527" s="16" t="s">
        <v>37</v>
      </c>
      <c r="C527" s="16" t="s">
        <v>38</v>
      </c>
      <c r="D527" s="16" t="s">
        <v>56</v>
      </c>
      <c r="E527" s="16"/>
      <c r="F527" s="16" t="s">
        <v>40</v>
      </c>
      <c r="G527" s="16">
        <v>1111</v>
      </c>
      <c r="H527" s="16">
        <v>3460</v>
      </c>
      <c r="I527" s="17" t="s">
        <v>57</v>
      </c>
      <c r="J527" s="18">
        <v>55479647</v>
      </c>
      <c r="K527" s="19">
        <v>60774748</v>
      </c>
      <c r="L527" s="19">
        <v>0</v>
      </c>
      <c r="M527" s="19">
        <v>0</v>
      </c>
      <c r="N527" s="19">
        <v>0</v>
      </c>
      <c r="O527" s="19">
        <v>0</v>
      </c>
      <c r="P527" s="19">
        <v>0</v>
      </c>
      <c r="Q527" s="19">
        <v>60774748</v>
      </c>
      <c r="R527" s="19">
        <v>0</v>
      </c>
      <c r="S527" s="19">
        <v>0</v>
      </c>
      <c r="T527" s="19">
        <v>0</v>
      </c>
      <c r="U527" s="19">
        <v>27696857.699999999</v>
      </c>
      <c r="V527" s="19">
        <v>27696857.699999999</v>
      </c>
      <c r="W527" s="19">
        <v>33077890.300000001</v>
      </c>
      <c r="X527" s="19">
        <v>33077890.300000001</v>
      </c>
      <c r="Y527" s="19">
        <v>0</v>
      </c>
      <c r="Z527" s="19">
        <v>33077890.300000001</v>
      </c>
      <c r="AA527" s="20">
        <f t="shared" si="102"/>
        <v>0.45572970043413424</v>
      </c>
      <c r="AB527" s="20">
        <f t="shared" si="103"/>
        <v>0</v>
      </c>
      <c r="AC527" s="21">
        <f t="shared" si="104"/>
        <v>0.45572970043413424</v>
      </c>
    </row>
    <row r="528" spans="1:29" ht="120" hidden="1" outlineLevel="4" x14ac:dyDescent="0.25">
      <c r="A528" s="15" t="s">
        <v>376</v>
      </c>
      <c r="B528" s="16" t="s">
        <v>37</v>
      </c>
      <c r="C528" s="16" t="s">
        <v>38</v>
      </c>
      <c r="D528" s="16" t="s">
        <v>58</v>
      </c>
      <c r="E528" s="16" t="s">
        <v>59</v>
      </c>
      <c r="F528" s="16" t="s">
        <v>40</v>
      </c>
      <c r="G528" s="16">
        <v>1112</v>
      </c>
      <c r="H528" s="16">
        <v>3460</v>
      </c>
      <c r="I528" s="17" t="s">
        <v>60</v>
      </c>
      <c r="J528" s="18">
        <v>73866973</v>
      </c>
      <c r="K528" s="19">
        <v>80185281</v>
      </c>
      <c r="L528" s="19">
        <v>0</v>
      </c>
      <c r="M528" s="19">
        <v>0</v>
      </c>
      <c r="N528" s="19">
        <v>0</v>
      </c>
      <c r="O528" s="19">
        <v>0</v>
      </c>
      <c r="P528" s="19">
        <v>0</v>
      </c>
      <c r="Q528" s="19">
        <v>80185281</v>
      </c>
      <c r="R528" s="19">
        <v>0</v>
      </c>
      <c r="S528" s="19">
        <v>27584656</v>
      </c>
      <c r="T528" s="19">
        <v>0</v>
      </c>
      <c r="U528" s="19">
        <v>52600625</v>
      </c>
      <c r="V528" s="19">
        <v>52600625</v>
      </c>
      <c r="W528" s="19">
        <v>0</v>
      </c>
      <c r="X528" s="19">
        <v>0</v>
      </c>
      <c r="Y528" s="19">
        <v>0</v>
      </c>
      <c r="Z528" s="19">
        <v>0</v>
      </c>
      <c r="AA528" s="20">
        <f t="shared" si="102"/>
        <v>0.65598853485342279</v>
      </c>
      <c r="AB528" s="20">
        <f t="shared" si="103"/>
        <v>0.34401146514657721</v>
      </c>
      <c r="AC528" s="21">
        <f t="shared" si="104"/>
        <v>1</v>
      </c>
    </row>
    <row r="529" spans="1:29" ht="60" hidden="1" outlineLevel="4" x14ac:dyDescent="0.25">
      <c r="A529" s="15" t="s">
        <v>376</v>
      </c>
      <c r="B529" s="16" t="s">
        <v>37</v>
      </c>
      <c r="C529" s="16" t="s">
        <v>38</v>
      </c>
      <c r="D529" s="16" t="s">
        <v>61</v>
      </c>
      <c r="E529" s="16" t="s">
        <v>59</v>
      </c>
      <c r="F529" s="16" t="s">
        <v>40</v>
      </c>
      <c r="G529" s="16">
        <v>1112</v>
      </c>
      <c r="H529" s="16">
        <v>3460</v>
      </c>
      <c r="I529" s="17" t="s">
        <v>62</v>
      </c>
      <c r="J529" s="18">
        <v>3992810</v>
      </c>
      <c r="K529" s="19">
        <v>4353377</v>
      </c>
      <c r="L529" s="19">
        <v>0</v>
      </c>
      <c r="M529" s="19">
        <v>0</v>
      </c>
      <c r="N529" s="19">
        <v>0</v>
      </c>
      <c r="O529" s="19">
        <v>0</v>
      </c>
      <c r="P529" s="19">
        <v>0</v>
      </c>
      <c r="Q529" s="19">
        <v>4353377</v>
      </c>
      <c r="R529" s="19">
        <v>0</v>
      </c>
      <c r="S529" s="19">
        <v>1510055</v>
      </c>
      <c r="T529" s="19">
        <v>0</v>
      </c>
      <c r="U529" s="19">
        <v>2843322</v>
      </c>
      <c r="V529" s="19">
        <v>2843322</v>
      </c>
      <c r="W529" s="19">
        <v>0</v>
      </c>
      <c r="X529" s="19">
        <v>0</v>
      </c>
      <c r="Y529" s="19">
        <v>0</v>
      </c>
      <c r="Z529" s="19">
        <v>0</v>
      </c>
      <c r="AA529" s="20">
        <f t="shared" si="102"/>
        <v>0.65313020213962636</v>
      </c>
      <c r="AB529" s="20">
        <f t="shared" si="103"/>
        <v>0.3468697978603737</v>
      </c>
      <c r="AC529" s="21">
        <f t="shared" si="104"/>
        <v>1</v>
      </c>
    </row>
    <row r="530" spans="1:29" ht="120" hidden="1" outlineLevel="4" x14ac:dyDescent="0.25">
      <c r="A530" s="15" t="s">
        <v>376</v>
      </c>
      <c r="B530" s="16" t="s">
        <v>37</v>
      </c>
      <c r="C530" s="16" t="s">
        <v>38</v>
      </c>
      <c r="D530" s="16" t="s">
        <v>63</v>
      </c>
      <c r="E530" s="16" t="s">
        <v>59</v>
      </c>
      <c r="F530" s="16" t="s">
        <v>40</v>
      </c>
      <c r="G530" s="16">
        <v>1112</v>
      </c>
      <c r="H530" s="16">
        <v>3460</v>
      </c>
      <c r="I530" s="17" t="s">
        <v>64</v>
      </c>
      <c r="J530" s="18">
        <v>16261822</v>
      </c>
      <c r="K530" s="19">
        <v>16261822</v>
      </c>
      <c r="L530" s="19">
        <v>0</v>
      </c>
      <c r="M530" s="19">
        <v>0</v>
      </c>
      <c r="N530" s="19">
        <v>0</v>
      </c>
      <c r="O530" s="19">
        <v>0</v>
      </c>
      <c r="P530" s="19">
        <v>0</v>
      </c>
      <c r="Q530" s="19">
        <v>16261822</v>
      </c>
      <c r="R530" s="19">
        <v>0</v>
      </c>
      <c r="S530" s="19">
        <v>6731094</v>
      </c>
      <c r="T530" s="19">
        <v>0</v>
      </c>
      <c r="U530" s="19">
        <v>9530728</v>
      </c>
      <c r="V530" s="19">
        <v>9530728</v>
      </c>
      <c r="W530" s="19">
        <v>0</v>
      </c>
      <c r="X530" s="19">
        <v>0</v>
      </c>
      <c r="Y530" s="19">
        <v>0</v>
      </c>
      <c r="Z530" s="19">
        <v>0</v>
      </c>
      <c r="AA530" s="20">
        <f t="shared" si="102"/>
        <v>0.58607996078176239</v>
      </c>
      <c r="AB530" s="20">
        <f t="shared" si="103"/>
        <v>0.41392003921823767</v>
      </c>
      <c r="AC530" s="21">
        <f t="shared" si="104"/>
        <v>1</v>
      </c>
    </row>
    <row r="531" spans="1:29" ht="90" hidden="1" outlineLevel="4" x14ac:dyDescent="0.25">
      <c r="A531" s="15" t="s">
        <v>376</v>
      </c>
      <c r="B531" s="16" t="s">
        <v>37</v>
      </c>
      <c r="C531" s="16" t="s">
        <v>38</v>
      </c>
      <c r="D531" s="16" t="s">
        <v>65</v>
      </c>
      <c r="E531" s="16" t="s">
        <v>59</v>
      </c>
      <c r="F531" s="16" t="s">
        <v>40</v>
      </c>
      <c r="G531" s="16">
        <v>1112</v>
      </c>
      <c r="H531" s="16">
        <v>3460</v>
      </c>
      <c r="I531" s="17" t="s">
        <v>66</v>
      </c>
      <c r="J531" s="18">
        <v>11978428</v>
      </c>
      <c r="K531" s="19">
        <v>26641826</v>
      </c>
      <c r="L531" s="19">
        <v>0</v>
      </c>
      <c r="M531" s="19">
        <v>0</v>
      </c>
      <c r="N531" s="19">
        <v>0</v>
      </c>
      <c r="O531" s="19">
        <v>0</v>
      </c>
      <c r="P531" s="19">
        <v>0</v>
      </c>
      <c r="Q531" s="19">
        <v>26641826</v>
      </c>
      <c r="R531" s="19">
        <v>0</v>
      </c>
      <c r="S531" s="19">
        <v>9582161</v>
      </c>
      <c r="T531" s="19">
        <v>0</v>
      </c>
      <c r="U531" s="19">
        <v>17059665</v>
      </c>
      <c r="V531" s="19">
        <v>17059665</v>
      </c>
      <c r="W531" s="19">
        <v>0</v>
      </c>
      <c r="X531" s="19">
        <v>0</v>
      </c>
      <c r="Y531" s="19">
        <v>0</v>
      </c>
      <c r="Z531" s="19">
        <v>0</v>
      </c>
      <c r="AA531" s="20">
        <f t="shared" si="102"/>
        <v>0.6403339245590749</v>
      </c>
      <c r="AB531" s="20">
        <f t="shared" si="103"/>
        <v>0.3596660754409251</v>
      </c>
      <c r="AC531" s="21">
        <f t="shared" si="104"/>
        <v>1</v>
      </c>
    </row>
    <row r="532" spans="1:29" ht="90" hidden="1" outlineLevel="4" x14ac:dyDescent="0.25">
      <c r="A532" s="15" t="s">
        <v>376</v>
      </c>
      <c r="B532" s="16" t="s">
        <v>37</v>
      </c>
      <c r="C532" s="16" t="s">
        <v>38</v>
      </c>
      <c r="D532" s="16" t="s">
        <v>67</v>
      </c>
      <c r="E532" s="16" t="s">
        <v>59</v>
      </c>
      <c r="F532" s="16" t="s">
        <v>40</v>
      </c>
      <c r="G532" s="16">
        <v>1112</v>
      </c>
      <c r="H532" s="16">
        <v>3460</v>
      </c>
      <c r="I532" s="17" t="s">
        <v>68</v>
      </c>
      <c r="J532" s="18">
        <v>23956856</v>
      </c>
      <c r="K532" s="19">
        <v>14386852</v>
      </c>
      <c r="L532" s="19">
        <v>0</v>
      </c>
      <c r="M532" s="19">
        <v>0</v>
      </c>
      <c r="N532" s="19">
        <v>0</v>
      </c>
      <c r="O532" s="19">
        <v>0</v>
      </c>
      <c r="P532" s="19">
        <v>0</v>
      </c>
      <c r="Q532" s="19">
        <v>14386852</v>
      </c>
      <c r="R532" s="19">
        <v>0</v>
      </c>
      <c r="S532" s="19">
        <v>5857043</v>
      </c>
      <c r="T532" s="19">
        <v>0</v>
      </c>
      <c r="U532" s="19">
        <v>8529809</v>
      </c>
      <c r="V532" s="19">
        <v>8529809</v>
      </c>
      <c r="W532" s="19">
        <v>0</v>
      </c>
      <c r="X532" s="19">
        <v>0</v>
      </c>
      <c r="Y532" s="19">
        <v>0</v>
      </c>
      <c r="Z532" s="19">
        <v>0</v>
      </c>
      <c r="AA532" s="20">
        <f t="shared" si="102"/>
        <v>0.59288918798914458</v>
      </c>
      <c r="AB532" s="20">
        <f t="shared" si="103"/>
        <v>0.40711081201085547</v>
      </c>
      <c r="AC532" s="21">
        <f t="shared" si="104"/>
        <v>1</v>
      </c>
    </row>
    <row r="533" spans="1:29" ht="60" hidden="1" outlineLevel="4" x14ac:dyDescent="0.25">
      <c r="A533" s="15" t="s">
        <v>376</v>
      </c>
      <c r="B533" s="16" t="s">
        <v>37</v>
      </c>
      <c r="C533" s="16" t="s">
        <v>38</v>
      </c>
      <c r="D533" s="16" t="s">
        <v>69</v>
      </c>
      <c r="E533" s="16" t="s">
        <v>59</v>
      </c>
      <c r="F533" s="16" t="s">
        <v>40</v>
      </c>
      <c r="G533" s="16">
        <v>1112</v>
      </c>
      <c r="H533" s="16">
        <v>3460</v>
      </c>
      <c r="I533" s="17" t="s">
        <v>70</v>
      </c>
      <c r="J533" s="18">
        <v>32994869</v>
      </c>
      <c r="K533" s="19">
        <v>38116085</v>
      </c>
      <c r="L533" s="19">
        <v>0</v>
      </c>
      <c r="M533" s="19">
        <v>0</v>
      </c>
      <c r="N533" s="19">
        <v>0</v>
      </c>
      <c r="O533" s="19">
        <v>0</v>
      </c>
      <c r="P533" s="19">
        <v>0</v>
      </c>
      <c r="Q533" s="19">
        <v>38116085</v>
      </c>
      <c r="R533" s="19">
        <v>0</v>
      </c>
      <c r="S533" s="19">
        <v>10696961.43</v>
      </c>
      <c r="T533" s="19">
        <v>0</v>
      </c>
      <c r="U533" s="19">
        <v>27419123.57</v>
      </c>
      <c r="V533" s="19">
        <v>27419123.57</v>
      </c>
      <c r="W533" s="19">
        <v>0</v>
      </c>
      <c r="X533" s="19">
        <v>0</v>
      </c>
      <c r="Y533" s="19">
        <v>0</v>
      </c>
      <c r="Z533" s="19">
        <v>0</v>
      </c>
      <c r="AA533" s="20">
        <f t="shared" si="102"/>
        <v>0.71935833834980689</v>
      </c>
      <c r="AB533" s="20">
        <f t="shared" si="103"/>
        <v>0.28064166165019305</v>
      </c>
      <c r="AC533" s="21">
        <f t="shared" si="104"/>
        <v>1</v>
      </c>
    </row>
    <row r="534" spans="1:29" hidden="1" outlineLevel="3" x14ac:dyDescent="0.25">
      <c r="A534" s="22"/>
      <c r="B534" s="23"/>
      <c r="C534" s="23" t="s">
        <v>71</v>
      </c>
      <c r="D534" s="23"/>
      <c r="E534" s="23"/>
      <c r="F534" s="23"/>
      <c r="G534" s="23"/>
      <c r="H534" s="23"/>
      <c r="I534" s="24"/>
      <c r="J534" s="25">
        <f t="shared" ref="J534:Z534" si="108">SUBTOTAL(9,J519:J533)</f>
        <v>1010440440</v>
      </c>
      <c r="K534" s="26">
        <f t="shared" si="108"/>
        <v>1118163908</v>
      </c>
      <c r="L534" s="26">
        <f t="shared" si="108"/>
        <v>0</v>
      </c>
      <c r="M534" s="26">
        <f t="shared" si="108"/>
        <v>0</v>
      </c>
      <c r="N534" s="26">
        <f t="shared" si="108"/>
        <v>0</v>
      </c>
      <c r="O534" s="26">
        <f t="shared" si="108"/>
        <v>0</v>
      </c>
      <c r="P534" s="26">
        <f t="shared" si="108"/>
        <v>-8318777</v>
      </c>
      <c r="Q534" s="26">
        <f t="shared" si="108"/>
        <v>1109845131</v>
      </c>
      <c r="R534" s="26">
        <f t="shared" si="108"/>
        <v>0</v>
      </c>
      <c r="S534" s="26">
        <f t="shared" si="108"/>
        <v>61961970.43</v>
      </c>
      <c r="T534" s="26">
        <f t="shared" si="108"/>
        <v>0</v>
      </c>
      <c r="U534" s="26">
        <f t="shared" si="108"/>
        <v>696642973.20000005</v>
      </c>
      <c r="V534" s="26">
        <f t="shared" si="108"/>
        <v>696642973.20000005</v>
      </c>
      <c r="W534" s="26">
        <f t="shared" si="108"/>
        <v>339240187.37000006</v>
      </c>
      <c r="X534" s="26">
        <f t="shared" si="108"/>
        <v>359558964.37000006</v>
      </c>
      <c r="Y534" s="26">
        <f t="shared" si="108"/>
        <v>0</v>
      </c>
      <c r="Z534" s="26">
        <f t="shared" si="108"/>
        <v>351240187.37000006</v>
      </c>
      <c r="AA534" s="27">
        <f t="shared" si="102"/>
        <v>0.62769385902725561</v>
      </c>
      <c r="AB534" s="27">
        <f t="shared" si="103"/>
        <v>5.5829384388225961E-2</v>
      </c>
      <c r="AC534" s="28">
        <f t="shared" si="104"/>
        <v>0.68352324341548154</v>
      </c>
    </row>
    <row r="535" spans="1:29" ht="285" hidden="1" outlineLevel="4" x14ac:dyDescent="0.25">
      <c r="A535" s="15" t="s">
        <v>376</v>
      </c>
      <c r="B535" s="16" t="s">
        <v>37</v>
      </c>
      <c r="C535" s="16" t="s">
        <v>72</v>
      </c>
      <c r="D535" s="16" t="s">
        <v>295</v>
      </c>
      <c r="E535" s="16"/>
      <c r="F535" s="16" t="s">
        <v>40</v>
      </c>
      <c r="G535" s="16">
        <v>1120</v>
      </c>
      <c r="H535" s="16">
        <v>3460</v>
      </c>
      <c r="I535" s="17" t="s">
        <v>377</v>
      </c>
      <c r="J535" s="18">
        <v>0</v>
      </c>
      <c r="K535" s="19">
        <v>54482091</v>
      </c>
      <c r="L535" s="19">
        <v>0</v>
      </c>
      <c r="M535" s="19">
        <v>0</v>
      </c>
      <c r="N535" s="19">
        <v>0</v>
      </c>
      <c r="O535" s="19">
        <v>0</v>
      </c>
      <c r="P535" s="19">
        <v>-54482091</v>
      </c>
      <c r="Q535" s="19">
        <v>0</v>
      </c>
      <c r="R535" s="19">
        <v>0</v>
      </c>
      <c r="S535" s="19">
        <v>0</v>
      </c>
      <c r="T535" s="19">
        <v>0</v>
      </c>
      <c r="U535" s="19">
        <v>0</v>
      </c>
      <c r="V535" s="19">
        <v>0</v>
      </c>
      <c r="W535" s="19">
        <v>0</v>
      </c>
      <c r="X535" s="19">
        <v>54482091</v>
      </c>
      <c r="Y535" s="19">
        <v>0</v>
      </c>
      <c r="Z535" s="19">
        <v>0</v>
      </c>
      <c r="AA535" s="20">
        <v>0</v>
      </c>
      <c r="AB535" s="20">
        <v>0</v>
      </c>
      <c r="AC535" s="21">
        <v>0</v>
      </c>
    </row>
    <row r="536" spans="1:29" ht="135" hidden="1" outlineLevel="4" x14ac:dyDescent="0.25">
      <c r="A536" s="15" t="s">
        <v>376</v>
      </c>
      <c r="B536" s="16" t="s">
        <v>37</v>
      </c>
      <c r="C536" s="16" t="s">
        <v>72</v>
      </c>
      <c r="D536" s="16" t="s">
        <v>297</v>
      </c>
      <c r="E536" s="16"/>
      <c r="F536" s="16" t="s">
        <v>40</v>
      </c>
      <c r="G536" s="16">
        <v>1120</v>
      </c>
      <c r="H536" s="16">
        <v>3460</v>
      </c>
      <c r="I536" s="17" t="s">
        <v>378</v>
      </c>
      <c r="J536" s="18">
        <v>0</v>
      </c>
      <c r="K536" s="19">
        <v>38276716</v>
      </c>
      <c r="L536" s="19">
        <v>0</v>
      </c>
      <c r="M536" s="19">
        <v>0</v>
      </c>
      <c r="N536" s="19">
        <v>0</v>
      </c>
      <c r="O536" s="19">
        <v>0</v>
      </c>
      <c r="P536" s="19">
        <v>0</v>
      </c>
      <c r="Q536" s="19">
        <v>38276716</v>
      </c>
      <c r="R536" s="19">
        <v>0</v>
      </c>
      <c r="S536" s="19">
        <v>4403516</v>
      </c>
      <c r="T536" s="19">
        <v>0</v>
      </c>
      <c r="U536" s="19">
        <v>33873200</v>
      </c>
      <c r="V536" s="19">
        <v>33873200</v>
      </c>
      <c r="W536" s="19">
        <v>0</v>
      </c>
      <c r="X536" s="19">
        <v>0</v>
      </c>
      <c r="Y536" s="19">
        <v>0</v>
      </c>
      <c r="Z536" s="19">
        <v>0</v>
      </c>
      <c r="AA536" s="20">
        <f>U536/Q536</f>
        <v>0.88495575221238942</v>
      </c>
      <c r="AB536" s="20">
        <f>(R536+S536+T536)/Q536</f>
        <v>0.11504424778761062</v>
      </c>
      <c r="AC536" s="21">
        <f>AA536+AB536</f>
        <v>1</v>
      </c>
    </row>
    <row r="537" spans="1:29" ht="60" hidden="1" outlineLevel="4" x14ac:dyDescent="0.25">
      <c r="A537" s="15" t="s">
        <v>376</v>
      </c>
      <c r="B537" s="16" t="s">
        <v>37</v>
      </c>
      <c r="C537" s="16" t="s">
        <v>72</v>
      </c>
      <c r="D537" s="16" t="s">
        <v>85</v>
      </c>
      <c r="E537" s="16"/>
      <c r="F537" s="16" t="s">
        <v>40</v>
      </c>
      <c r="G537" s="16">
        <v>1120</v>
      </c>
      <c r="H537" s="16">
        <v>3460</v>
      </c>
      <c r="I537" s="17" t="s">
        <v>379</v>
      </c>
      <c r="J537" s="18">
        <v>0</v>
      </c>
      <c r="K537" s="19">
        <v>224481479</v>
      </c>
      <c r="L537" s="19">
        <v>0</v>
      </c>
      <c r="M537" s="19">
        <v>0</v>
      </c>
      <c r="N537" s="19">
        <v>0</v>
      </c>
      <c r="O537" s="19">
        <v>0</v>
      </c>
      <c r="P537" s="19">
        <v>-224481479</v>
      </c>
      <c r="Q537" s="19">
        <v>0</v>
      </c>
      <c r="R537" s="19">
        <v>0</v>
      </c>
      <c r="S537" s="19">
        <v>0</v>
      </c>
      <c r="T537" s="19">
        <v>0</v>
      </c>
      <c r="U537" s="19">
        <v>0</v>
      </c>
      <c r="V537" s="19">
        <v>0</v>
      </c>
      <c r="W537" s="19">
        <v>0</v>
      </c>
      <c r="X537" s="19">
        <v>224481479</v>
      </c>
      <c r="Y537" s="19">
        <v>0</v>
      </c>
      <c r="Z537" s="19">
        <v>0</v>
      </c>
      <c r="AA537" s="20">
        <v>0</v>
      </c>
      <c r="AB537" s="20">
        <v>0</v>
      </c>
      <c r="AC537" s="21">
        <v>0</v>
      </c>
    </row>
    <row r="538" spans="1:29" ht="75" hidden="1" outlineLevel="4" x14ac:dyDescent="0.25">
      <c r="A538" s="15" t="s">
        <v>376</v>
      </c>
      <c r="B538" s="16" t="s">
        <v>37</v>
      </c>
      <c r="C538" s="16" t="s">
        <v>72</v>
      </c>
      <c r="D538" s="16" t="s">
        <v>203</v>
      </c>
      <c r="E538" s="16"/>
      <c r="F538" s="16" t="s">
        <v>40</v>
      </c>
      <c r="G538" s="16">
        <v>1120</v>
      </c>
      <c r="H538" s="16">
        <v>3460</v>
      </c>
      <c r="I538" s="17" t="s">
        <v>380</v>
      </c>
      <c r="J538" s="18">
        <v>0</v>
      </c>
      <c r="K538" s="19">
        <v>14808000</v>
      </c>
      <c r="L538" s="19">
        <v>0</v>
      </c>
      <c r="M538" s="19">
        <v>0</v>
      </c>
      <c r="N538" s="19">
        <v>0</v>
      </c>
      <c r="O538" s="19">
        <v>0</v>
      </c>
      <c r="P538" s="19">
        <v>0</v>
      </c>
      <c r="Q538" s="19">
        <v>14808000</v>
      </c>
      <c r="R538" s="19">
        <v>0</v>
      </c>
      <c r="S538" s="19">
        <v>14808000</v>
      </c>
      <c r="T538" s="19">
        <v>0</v>
      </c>
      <c r="U538" s="19">
        <v>0</v>
      </c>
      <c r="V538" s="19">
        <v>0</v>
      </c>
      <c r="W538" s="19">
        <v>0</v>
      </c>
      <c r="X538" s="19">
        <v>0</v>
      </c>
      <c r="Y538" s="19">
        <v>0</v>
      </c>
      <c r="Z538" s="19">
        <v>0</v>
      </c>
      <c r="AA538" s="20">
        <f>U538/Q538</f>
        <v>0</v>
      </c>
      <c r="AB538" s="20">
        <f>(R538+S538+T538)/Q538</f>
        <v>1</v>
      </c>
      <c r="AC538" s="21">
        <f>AA538+AB538</f>
        <v>1</v>
      </c>
    </row>
    <row r="539" spans="1:29" hidden="1" outlineLevel="4" x14ac:dyDescent="0.25">
      <c r="A539" s="15" t="s">
        <v>376</v>
      </c>
      <c r="B539" s="16" t="s">
        <v>37</v>
      </c>
      <c r="C539" s="16" t="s">
        <v>72</v>
      </c>
      <c r="D539" s="16" t="s">
        <v>89</v>
      </c>
      <c r="E539" s="16"/>
      <c r="F539" s="16" t="s">
        <v>40</v>
      </c>
      <c r="G539" s="16">
        <v>1120</v>
      </c>
      <c r="H539" s="16">
        <v>3460</v>
      </c>
      <c r="I539" s="17" t="s">
        <v>352</v>
      </c>
      <c r="J539" s="18">
        <v>3947636580</v>
      </c>
      <c r="K539" s="19">
        <v>2694551864</v>
      </c>
      <c r="L539" s="19">
        <v>0</v>
      </c>
      <c r="M539" s="19">
        <v>0</v>
      </c>
      <c r="N539" s="19">
        <v>0</v>
      </c>
      <c r="O539" s="19">
        <v>-1460291766</v>
      </c>
      <c r="P539" s="19">
        <v>0</v>
      </c>
      <c r="Q539" s="19">
        <v>1234260098</v>
      </c>
      <c r="R539" s="19">
        <v>0</v>
      </c>
      <c r="S539" s="19">
        <v>150000</v>
      </c>
      <c r="T539" s="19">
        <v>0</v>
      </c>
      <c r="U539" s="19">
        <v>0</v>
      </c>
      <c r="V539" s="19">
        <v>0</v>
      </c>
      <c r="W539" s="19">
        <v>0</v>
      </c>
      <c r="X539" s="19">
        <v>2694401864</v>
      </c>
      <c r="Y539" s="19">
        <v>0</v>
      </c>
      <c r="Z539" s="19">
        <v>1234110098</v>
      </c>
      <c r="AA539" s="20">
        <f>U539/Q539</f>
        <v>0</v>
      </c>
      <c r="AB539" s="20">
        <f>(R539+S539+T539)/Q539</f>
        <v>1.2153030000974721E-4</v>
      </c>
      <c r="AC539" s="21">
        <f>AA539+AB539</f>
        <v>1.2153030000974721E-4</v>
      </c>
    </row>
    <row r="540" spans="1:29" hidden="1" outlineLevel="4" x14ac:dyDescent="0.25">
      <c r="A540" s="15" t="s">
        <v>376</v>
      </c>
      <c r="B540" s="16" t="s">
        <v>37</v>
      </c>
      <c r="C540" s="16" t="s">
        <v>72</v>
      </c>
      <c r="D540" s="16" t="s">
        <v>91</v>
      </c>
      <c r="E540" s="16"/>
      <c r="F540" s="16" t="s">
        <v>40</v>
      </c>
      <c r="G540" s="16">
        <v>1120</v>
      </c>
      <c r="H540" s="16">
        <v>3460</v>
      </c>
      <c r="I540" s="17" t="s">
        <v>92</v>
      </c>
      <c r="J540" s="18">
        <v>16416221</v>
      </c>
      <c r="K540" s="19">
        <v>16416221</v>
      </c>
      <c r="L540" s="19">
        <v>0</v>
      </c>
      <c r="M540" s="19">
        <v>0</v>
      </c>
      <c r="N540" s="19">
        <v>0</v>
      </c>
      <c r="O540" s="19">
        <v>0</v>
      </c>
      <c r="P540" s="19">
        <v>-8208110.5</v>
      </c>
      <c r="Q540" s="19">
        <v>8208110.5</v>
      </c>
      <c r="R540" s="19">
        <v>0</v>
      </c>
      <c r="S540" s="19">
        <v>5795112</v>
      </c>
      <c r="T540" s="19">
        <v>0</v>
      </c>
      <c r="U540" s="19">
        <v>1632700</v>
      </c>
      <c r="V540" s="19">
        <v>1632700</v>
      </c>
      <c r="W540" s="19">
        <v>780298.5</v>
      </c>
      <c r="X540" s="19">
        <v>8988409</v>
      </c>
      <c r="Y540" s="19">
        <v>0</v>
      </c>
      <c r="Z540" s="19">
        <v>780298.5</v>
      </c>
      <c r="AA540" s="20">
        <f>U540/Q540</f>
        <v>0.19891301414619114</v>
      </c>
      <c r="AB540" s="20">
        <f>(R540+S540+T540)/Q540</f>
        <v>0.7060226589298475</v>
      </c>
      <c r="AC540" s="21">
        <f>AA540+AB540</f>
        <v>0.90493567307603862</v>
      </c>
    </row>
    <row r="541" spans="1:29" ht="45" hidden="1" outlineLevel="4" x14ac:dyDescent="0.25">
      <c r="A541" s="15" t="s">
        <v>376</v>
      </c>
      <c r="B541" s="16" t="s">
        <v>37</v>
      </c>
      <c r="C541" s="16" t="s">
        <v>72</v>
      </c>
      <c r="D541" s="16" t="s">
        <v>95</v>
      </c>
      <c r="E541" s="16"/>
      <c r="F541" s="16" t="s">
        <v>40</v>
      </c>
      <c r="G541" s="16">
        <v>1120</v>
      </c>
      <c r="H541" s="16">
        <v>3460</v>
      </c>
      <c r="I541" s="17" t="s">
        <v>381</v>
      </c>
      <c r="J541" s="18">
        <v>0</v>
      </c>
      <c r="K541" s="19">
        <v>137026510</v>
      </c>
      <c r="L541" s="19">
        <v>0</v>
      </c>
      <c r="M541" s="19">
        <v>0</v>
      </c>
      <c r="N541" s="19">
        <v>0</v>
      </c>
      <c r="O541" s="19">
        <v>0</v>
      </c>
      <c r="P541" s="19">
        <v>-101280695.68000001</v>
      </c>
      <c r="Q541" s="19">
        <v>35745814.319999993</v>
      </c>
      <c r="R541" s="19">
        <v>0</v>
      </c>
      <c r="S541" s="19">
        <v>0</v>
      </c>
      <c r="T541" s="19">
        <v>0</v>
      </c>
      <c r="U541" s="19">
        <v>0</v>
      </c>
      <c r="V541" s="19">
        <v>0</v>
      </c>
      <c r="W541" s="19">
        <v>35745814.32</v>
      </c>
      <c r="X541" s="19">
        <v>137026510</v>
      </c>
      <c r="Y541" s="19">
        <v>0</v>
      </c>
      <c r="Z541" s="19">
        <v>35745814.319999993</v>
      </c>
      <c r="AA541" s="20">
        <f>U541/Q541</f>
        <v>0</v>
      </c>
      <c r="AB541" s="20">
        <f>(R541+S541+T541)/Q541</f>
        <v>0</v>
      </c>
      <c r="AC541" s="21">
        <f>AA541+AB541</f>
        <v>0</v>
      </c>
    </row>
    <row r="542" spans="1:29" hidden="1" outlineLevel="3" x14ac:dyDescent="0.25">
      <c r="A542" s="22"/>
      <c r="B542" s="23"/>
      <c r="C542" s="23" t="s">
        <v>97</v>
      </c>
      <c r="D542" s="23"/>
      <c r="E542" s="23"/>
      <c r="F542" s="23"/>
      <c r="G542" s="23"/>
      <c r="H542" s="23"/>
      <c r="I542" s="24"/>
      <c r="J542" s="25">
        <f t="shared" ref="J542:Z542" si="109">SUBTOTAL(9,J535:J541)</f>
        <v>3964052801</v>
      </c>
      <c r="K542" s="26">
        <f t="shared" si="109"/>
        <v>3180042881</v>
      </c>
      <c r="L542" s="26">
        <f t="shared" si="109"/>
        <v>0</v>
      </c>
      <c r="M542" s="26">
        <f t="shared" si="109"/>
        <v>0</v>
      </c>
      <c r="N542" s="26">
        <f t="shared" si="109"/>
        <v>0</v>
      </c>
      <c r="O542" s="26">
        <f t="shared" si="109"/>
        <v>-1460291766</v>
      </c>
      <c r="P542" s="26">
        <f t="shared" si="109"/>
        <v>-388452376.18000001</v>
      </c>
      <c r="Q542" s="26">
        <f t="shared" si="109"/>
        <v>1331298738.8199999</v>
      </c>
      <c r="R542" s="26">
        <f t="shared" si="109"/>
        <v>0</v>
      </c>
      <c r="S542" s="26">
        <f t="shared" si="109"/>
        <v>25156628</v>
      </c>
      <c r="T542" s="26">
        <f t="shared" si="109"/>
        <v>0</v>
      </c>
      <c r="U542" s="26">
        <f t="shared" si="109"/>
        <v>35505900</v>
      </c>
      <c r="V542" s="26">
        <f t="shared" si="109"/>
        <v>35505900</v>
      </c>
      <c r="W542" s="26">
        <f t="shared" si="109"/>
        <v>36526112.82</v>
      </c>
      <c r="X542" s="26">
        <f t="shared" si="109"/>
        <v>3119380353</v>
      </c>
      <c r="Y542" s="26">
        <f t="shared" si="109"/>
        <v>0</v>
      </c>
      <c r="Z542" s="26">
        <f t="shared" si="109"/>
        <v>1270636210.8199999</v>
      </c>
      <c r="AA542" s="27">
        <f>U542/Q542</f>
        <v>2.6670122163167335E-2</v>
      </c>
      <c r="AB542" s="27">
        <f>(R542+S542+T542)/Q542</f>
        <v>1.8896305739985634E-2</v>
      </c>
      <c r="AC542" s="28">
        <f>AA542+AB542</f>
        <v>4.5566427903152969E-2</v>
      </c>
    </row>
    <row r="543" spans="1:29" ht="30" hidden="1" outlineLevel="4" x14ac:dyDescent="0.25">
      <c r="A543" s="15" t="s">
        <v>376</v>
      </c>
      <c r="B543" s="16" t="s">
        <v>37</v>
      </c>
      <c r="C543" s="16" t="s">
        <v>98</v>
      </c>
      <c r="D543" s="16" t="s">
        <v>99</v>
      </c>
      <c r="E543" s="16"/>
      <c r="F543" s="16" t="s">
        <v>40</v>
      </c>
      <c r="G543" s="16">
        <v>1120</v>
      </c>
      <c r="H543" s="16">
        <v>3460</v>
      </c>
      <c r="I543" s="17" t="s">
        <v>100</v>
      </c>
      <c r="J543" s="18">
        <v>50467563</v>
      </c>
      <c r="K543" s="19">
        <v>50467563</v>
      </c>
      <c r="L543" s="19">
        <v>0</v>
      </c>
      <c r="M543" s="19">
        <v>0</v>
      </c>
      <c r="N543" s="19">
        <v>0</v>
      </c>
      <c r="O543" s="19">
        <v>0</v>
      </c>
      <c r="P543" s="19">
        <v>-50467563</v>
      </c>
      <c r="Q543" s="19">
        <v>0</v>
      </c>
      <c r="R543" s="19">
        <v>0</v>
      </c>
      <c r="S543" s="19">
        <v>0</v>
      </c>
      <c r="T543" s="19">
        <v>0</v>
      </c>
      <c r="U543" s="19">
        <v>0</v>
      </c>
      <c r="V543" s="19">
        <v>0</v>
      </c>
      <c r="W543" s="19">
        <v>0</v>
      </c>
      <c r="X543" s="19">
        <v>50467563</v>
      </c>
      <c r="Y543" s="19">
        <v>0</v>
      </c>
      <c r="Z543" s="19">
        <v>0</v>
      </c>
      <c r="AA543" s="20">
        <v>0</v>
      </c>
      <c r="AB543" s="20">
        <v>0</v>
      </c>
      <c r="AC543" s="21">
        <v>0</v>
      </c>
    </row>
    <row r="544" spans="1:29" hidden="1" outlineLevel="4" x14ac:dyDescent="0.25">
      <c r="A544" s="15" t="s">
        <v>376</v>
      </c>
      <c r="B544" s="16" t="s">
        <v>37</v>
      </c>
      <c r="C544" s="16" t="s">
        <v>98</v>
      </c>
      <c r="D544" s="16" t="s">
        <v>103</v>
      </c>
      <c r="E544" s="16"/>
      <c r="F544" s="16" t="s">
        <v>40</v>
      </c>
      <c r="G544" s="16">
        <v>1120</v>
      </c>
      <c r="H544" s="16">
        <v>3460</v>
      </c>
      <c r="I544" s="17" t="s">
        <v>263</v>
      </c>
      <c r="J544" s="18">
        <v>4597602708</v>
      </c>
      <c r="K544" s="19">
        <v>3300000000</v>
      </c>
      <c r="L544" s="19">
        <v>-3000000000</v>
      </c>
      <c r="M544" s="19">
        <v>0</v>
      </c>
      <c r="N544" s="19">
        <v>0</v>
      </c>
      <c r="O544" s="19">
        <v>0</v>
      </c>
      <c r="P544" s="19">
        <v>-300000000</v>
      </c>
      <c r="Q544" s="19">
        <v>0</v>
      </c>
      <c r="R544" s="19">
        <v>0</v>
      </c>
      <c r="S544" s="19">
        <v>0</v>
      </c>
      <c r="T544" s="19">
        <v>0</v>
      </c>
      <c r="U544" s="19">
        <v>0</v>
      </c>
      <c r="V544" s="19">
        <v>0</v>
      </c>
      <c r="W544" s="19">
        <v>0</v>
      </c>
      <c r="X544" s="19">
        <v>3300000000</v>
      </c>
      <c r="Y544" s="19">
        <v>0</v>
      </c>
      <c r="Z544" s="19">
        <v>0</v>
      </c>
      <c r="AA544" s="20">
        <v>0</v>
      </c>
      <c r="AB544" s="20">
        <v>0</v>
      </c>
      <c r="AC544" s="21">
        <v>0</v>
      </c>
    </row>
    <row r="545" spans="1:29" ht="30" hidden="1" outlineLevel="4" x14ac:dyDescent="0.25">
      <c r="A545" s="15" t="s">
        <v>376</v>
      </c>
      <c r="B545" s="16" t="s">
        <v>37</v>
      </c>
      <c r="C545" s="16" t="s">
        <v>98</v>
      </c>
      <c r="D545" s="16" t="s">
        <v>105</v>
      </c>
      <c r="E545" s="16"/>
      <c r="F545" s="16" t="s">
        <v>40</v>
      </c>
      <c r="G545" s="16">
        <v>1120</v>
      </c>
      <c r="H545" s="16">
        <v>3460</v>
      </c>
      <c r="I545" s="17" t="s">
        <v>106</v>
      </c>
      <c r="J545" s="18">
        <v>535500</v>
      </c>
      <c r="K545" s="19">
        <v>649902</v>
      </c>
      <c r="L545" s="19">
        <v>0</v>
      </c>
      <c r="M545" s="19">
        <v>0</v>
      </c>
      <c r="N545" s="19">
        <v>0</v>
      </c>
      <c r="O545" s="19">
        <v>0</v>
      </c>
      <c r="P545" s="19">
        <v>0</v>
      </c>
      <c r="Q545" s="19">
        <v>649902</v>
      </c>
      <c r="R545" s="19">
        <v>0</v>
      </c>
      <c r="S545" s="19">
        <v>0</v>
      </c>
      <c r="T545" s="19">
        <v>0</v>
      </c>
      <c r="U545" s="19">
        <v>649902</v>
      </c>
      <c r="V545" s="19">
        <v>649902</v>
      </c>
      <c r="W545" s="19">
        <v>0</v>
      </c>
      <c r="X545" s="19">
        <v>0</v>
      </c>
      <c r="Y545" s="19">
        <v>0</v>
      </c>
      <c r="Z545" s="19">
        <v>0</v>
      </c>
      <c r="AA545" s="20">
        <f>U545/Q545</f>
        <v>1</v>
      </c>
      <c r="AB545" s="20">
        <f>(R545+S545+T545)/Q545</f>
        <v>0</v>
      </c>
      <c r="AC545" s="21">
        <f>AA545+AB545</f>
        <v>1</v>
      </c>
    </row>
    <row r="546" spans="1:29" hidden="1" outlineLevel="4" x14ac:dyDescent="0.25">
      <c r="A546" s="15" t="s">
        <v>376</v>
      </c>
      <c r="B546" s="16" t="s">
        <v>37</v>
      </c>
      <c r="C546" s="16" t="s">
        <v>98</v>
      </c>
      <c r="D546" s="16" t="s">
        <v>313</v>
      </c>
      <c r="E546" s="16"/>
      <c r="F546" s="16" t="s">
        <v>40</v>
      </c>
      <c r="G546" s="16">
        <v>1120</v>
      </c>
      <c r="H546" s="16">
        <v>3460</v>
      </c>
      <c r="I546" s="17" t="s">
        <v>314</v>
      </c>
      <c r="J546" s="18">
        <v>18208</v>
      </c>
      <c r="K546" s="19">
        <v>18208</v>
      </c>
      <c r="L546" s="19">
        <v>-1849</v>
      </c>
      <c r="M546" s="19">
        <v>0</v>
      </c>
      <c r="N546" s="19">
        <v>0</v>
      </c>
      <c r="O546" s="19">
        <v>0</v>
      </c>
      <c r="P546" s="19">
        <v>-16359</v>
      </c>
      <c r="Q546" s="19">
        <v>0</v>
      </c>
      <c r="R546" s="19">
        <v>0</v>
      </c>
      <c r="S546" s="19">
        <v>0</v>
      </c>
      <c r="T546" s="19">
        <v>0</v>
      </c>
      <c r="U546" s="19">
        <v>0</v>
      </c>
      <c r="V546" s="19">
        <v>0</v>
      </c>
      <c r="W546" s="19">
        <v>0</v>
      </c>
      <c r="X546" s="19">
        <v>18208</v>
      </c>
      <c r="Y546" s="19">
        <v>0</v>
      </c>
      <c r="Z546" s="19">
        <v>0</v>
      </c>
      <c r="AA546" s="20">
        <v>0</v>
      </c>
      <c r="AB546" s="20">
        <v>0</v>
      </c>
      <c r="AC546" s="21">
        <v>0</v>
      </c>
    </row>
    <row r="547" spans="1:29" ht="30" hidden="1" outlineLevel="4" x14ac:dyDescent="0.25">
      <c r="A547" s="15" t="s">
        <v>376</v>
      </c>
      <c r="B547" s="16" t="s">
        <v>37</v>
      </c>
      <c r="C547" s="16" t="s">
        <v>98</v>
      </c>
      <c r="D547" s="16" t="s">
        <v>107</v>
      </c>
      <c r="E547" s="16"/>
      <c r="F547" s="16" t="s">
        <v>40</v>
      </c>
      <c r="G547" s="16">
        <v>1120</v>
      </c>
      <c r="H547" s="16">
        <v>3460</v>
      </c>
      <c r="I547" s="17" t="s">
        <v>108</v>
      </c>
      <c r="J547" s="18">
        <v>584967</v>
      </c>
      <c r="K547" s="19">
        <v>470565</v>
      </c>
      <c r="L547" s="19">
        <v>0</v>
      </c>
      <c r="M547" s="19">
        <v>0</v>
      </c>
      <c r="N547" s="19">
        <v>0</v>
      </c>
      <c r="O547" s="19">
        <v>0</v>
      </c>
      <c r="P547" s="19">
        <v>-470565</v>
      </c>
      <c r="Q547" s="19">
        <v>0</v>
      </c>
      <c r="R547" s="19">
        <v>0</v>
      </c>
      <c r="S547" s="19">
        <v>0</v>
      </c>
      <c r="T547" s="19">
        <v>0</v>
      </c>
      <c r="U547" s="19">
        <v>0</v>
      </c>
      <c r="V547" s="19">
        <v>0</v>
      </c>
      <c r="W547" s="19">
        <v>0</v>
      </c>
      <c r="X547" s="19">
        <v>470565</v>
      </c>
      <c r="Y547" s="19">
        <v>0</v>
      </c>
      <c r="Z547" s="19">
        <v>0</v>
      </c>
      <c r="AA547" s="20">
        <v>0</v>
      </c>
      <c r="AB547" s="20">
        <v>0</v>
      </c>
      <c r="AC547" s="21">
        <v>0</v>
      </c>
    </row>
    <row r="548" spans="1:29" ht="30" hidden="1" outlineLevel="4" x14ac:dyDescent="0.25">
      <c r="A548" s="15" t="s">
        <v>376</v>
      </c>
      <c r="B548" s="16" t="s">
        <v>37</v>
      </c>
      <c r="C548" s="16" t="s">
        <v>98</v>
      </c>
      <c r="D548" s="16" t="s">
        <v>109</v>
      </c>
      <c r="E548" s="16"/>
      <c r="F548" s="16" t="s">
        <v>40</v>
      </c>
      <c r="G548" s="16">
        <v>1120</v>
      </c>
      <c r="H548" s="16">
        <v>3460</v>
      </c>
      <c r="I548" s="17" t="s">
        <v>110</v>
      </c>
      <c r="J548" s="18">
        <v>1900</v>
      </c>
      <c r="K548" s="19">
        <v>1900</v>
      </c>
      <c r="L548" s="19">
        <v>-1900</v>
      </c>
      <c r="M548" s="19">
        <v>0</v>
      </c>
      <c r="N548" s="19">
        <v>0</v>
      </c>
      <c r="O548" s="19">
        <v>0</v>
      </c>
      <c r="P548" s="19">
        <v>0</v>
      </c>
      <c r="Q548" s="19">
        <v>0</v>
      </c>
      <c r="R548" s="19">
        <v>0</v>
      </c>
      <c r="S548" s="19">
        <v>0</v>
      </c>
      <c r="T548" s="19">
        <v>0</v>
      </c>
      <c r="U548" s="19">
        <v>0</v>
      </c>
      <c r="V548" s="19">
        <v>0</v>
      </c>
      <c r="W548" s="19">
        <v>0</v>
      </c>
      <c r="X548" s="19">
        <v>1900</v>
      </c>
      <c r="Y548" s="19">
        <v>0</v>
      </c>
      <c r="Z548" s="19">
        <v>0</v>
      </c>
      <c r="AA548" s="20">
        <v>0</v>
      </c>
      <c r="AB548" s="20">
        <v>0</v>
      </c>
      <c r="AC548" s="21">
        <v>0</v>
      </c>
    </row>
    <row r="549" spans="1:29" ht="30" hidden="1" outlineLevel="4" x14ac:dyDescent="0.25">
      <c r="A549" s="15" t="s">
        <v>376</v>
      </c>
      <c r="B549" s="16" t="s">
        <v>37</v>
      </c>
      <c r="C549" s="16" t="s">
        <v>98</v>
      </c>
      <c r="D549" s="16" t="s">
        <v>111</v>
      </c>
      <c r="E549" s="16"/>
      <c r="F549" s="16" t="s">
        <v>40</v>
      </c>
      <c r="G549" s="16">
        <v>1120</v>
      </c>
      <c r="H549" s="16">
        <v>3460</v>
      </c>
      <c r="I549" s="17" t="s">
        <v>112</v>
      </c>
      <c r="J549" s="18">
        <v>4970859</v>
      </c>
      <c r="K549" s="19">
        <v>4970859</v>
      </c>
      <c r="L549" s="19">
        <v>0</v>
      </c>
      <c r="M549" s="19">
        <v>0</v>
      </c>
      <c r="N549" s="19">
        <v>0</v>
      </c>
      <c r="O549" s="19">
        <v>0</v>
      </c>
      <c r="P549" s="19">
        <v>-4970859</v>
      </c>
      <c r="Q549" s="19">
        <v>0</v>
      </c>
      <c r="R549" s="19">
        <v>0</v>
      </c>
      <c r="S549" s="19">
        <v>0</v>
      </c>
      <c r="T549" s="19">
        <v>0</v>
      </c>
      <c r="U549" s="19">
        <v>0</v>
      </c>
      <c r="V549" s="19">
        <v>0</v>
      </c>
      <c r="W549" s="19">
        <v>0</v>
      </c>
      <c r="X549" s="19">
        <v>4970859</v>
      </c>
      <c r="Y549" s="19">
        <v>0</v>
      </c>
      <c r="Z549" s="19">
        <v>0</v>
      </c>
      <c r="AA549" s="20">
        <v>0</v>
      </c>
      <c r="AB549" s="20">
        <v>0</v>
      </c>
      <c r="AC549" s="21">
        <v>0</v>
      </c>
    </row>
    <row r="550" spans="1:29" hidden="1" outlineLevel="4" x14ac:dyDescent="0.25">
      <c r="A550" s="15" t="s">
        <v>376</v>
      </c>
      <c r="B550" s="16" t="s">
        <v>37</v>
      </c>
      <c r="C550" s="16" t="s">
        <v>98</v>
      </c>
      <c r="D550" s="16" t="s">
        <v>113</v>
      </c>
      <c r="E550" s="16"/>
      <c r="F550" s="16" t="s">
        <v>40</v>
      </c>
      <c r="G550" s="16">
        <v>1120</v>
      </c>
      <c r="H550" s="16">
        <v>3460</v>
      </c>
      <c r="I550" s="17" t="s">
        <v>114</v>
      </c>
      <c r="J550" s="18">
        <v>913646</v>
      </c>
      <c r="K550" s="19">
        <v>913646</v>
      </c>
      <c r="L550" s="19">
        <v>0</v>
      </c>
      <c r="M550" s="19">
        <v>0</v>
      </c>
      <c r="N550" s="19">
        <v>0</v>
      </c>
      <c r="O550" s="19">
        <v>0</v>
      </c>
      <c r="P550" s="19">
        <v>-913646</v>
      </c>
      <c r="Q550" s="19">
        <v>0</v>
      </c>
      <c r="R550" s="19">
        <v>0</v>
      </c>
      <c r="S550" s="19">
        <v>0</v>
      </c>
      <c r="T550" s="19">
        <v>0</v>
      </c>
      <c r="U550" s="19">
        <v>0</v>
      </c>
      <c r="V550" s="19">
        <v>0</v>
      </c>
      <c r="W550" s="19">
        <v>0</v>
      </c>
      <c r="X550" s="19">
        <v>913646</v>
      </c>
      <c r="Y550" s="19">
        <v>0</v>
      </c>
      <c r="Z550" s="19">
        <v>0</v>
      </c>
      <c r="AA550" s="20">
        <v>0</v>
      </c>
      <c r="AB550" s="20">
        <v>0</v>
      </c>
      <c r="AC550" s="21">
        <v>0</v>
      </c>
    </row>
    <row r="551" spans="1:29" ht="30" hidden="1" outlineLevel="4" x14ac:dyDescent="0.25">
      <c r="A551" s="15" t="s">
        <v>376</v>
      </c>
      <c r="B551" s="16" t="s">
        <v>37</v>
      </c>
      <c r="C551" s="16" t="s">
        <v>98</v>
      </c>
      <c r="D551" s="16" t="s">
        <v>264</v>
      </c>
      <c r="E551" s="16"/>
      <c r="F551" s="16" t="s">
        <v>40</v>
      </c>
      <c r="G551" s="16">
        <v>1120</v>
      </c>
      <c r="H551" s="16">
        <v>3460</v>
      </c>
      <c r="I551" s="17" t="s">
        <v>265</v>
      </c>
      <c r="J551" s="18">
        <v>164660</v>
      </c>
      <c r="K551" s="19">
        <v>164660</v>
      </c>
      <c r="L551" s="19">
        <v>0</v>
      </c>
      <c r="M551" s="19">
        <v>0</v>
      </c>
      <c r="N551" s="19">
        <v>0</v>
      </c>
      <c r="O551" s="19">
        <v>0</v>
      </c>
      <c r="P551" s="19">
        <v>-164660</v>
      </c>
      <c r="Q551" s="19">
        <v>0</v>
      </c>
      <c r="R551" s="19">
        <v>0</v>
      </c>
      <c r="S551" s="19">
        <v>0</v>
      </c>
      <c r="T551" s="19">
        <v>0</v>
      </c>
      <c r="U551" s="19">
        <v>0</v>
      </c>
      <c r="V551" s="19">
        <v>0</v>
      </c>
      <c r="W551" s="19">
        <v>0</v>
      </c>
      <c r="X551" s="19">
        <v>164660</v>
      </c>
      <c r="Y551" s="19">
        <v>0</v>
      </c>
      <c r="Z551" s="19">
        <v>0</v>
      </c>
      <c r="AA551" s="20">
        <v>0</v>
      </c>
      <c r="AB551" s="20">
        <v>0</v>
      </c>
      <c r="AC551" s="21">
        <v>0</v>
      </c>
    </row>
    <row r="552" spans="1:29" hidden="1" outlineLevel="3" x14ac:dyDescent="0.25">
      <c r="A552" s="22"/>
      <c r="B552" s="23"/>
      <c r="C552" s="23" t="s">
        <v>115</v>
      </c>
      <c r="D552" s="23"/>
      <c r="E552" s="23"/>
      <c r="F552" s="23"/>
      <c r="G552" s="23"/>
      <c r="H552" s="23"/>
      <c r="I552" s="24"/>
      <c r="J552" s="25">
        <f t="shared" ref="J552:Z552" si="110">SUBTOTAL(9,J543:J551)</f>
        <v>4655260011</v>
      </c>
      <c r="K552" s="26">
        <f t="shared" si="110"/>
        <v>3357657303</v>
      </c>
      <c r="L552" s="26">
        <f t="shared" si="110"/>
        <v>-3000003749</v>
      </c>
      <c r="M552" s="26">
        <f t="shared" si="110"/>
        <v>0</v>
      </c>
      <c r="N552" s="26">
        <f t="shared" si="110"/>
        <v>0</v>
      </c>
      <c r="O552" s="26">
        <f t="shared" si="110"/>
        <v>0</v>
      </c>
      <c r="P552" s="26">
        <f t="shared" si="110"/>
        <v>-357003652</v>
      </c>
      <c r="Q552" s="26">
        <f t="shared" si="110"/>
        <v>649902</v>
      </c>
      <c r="R552" s="26">
        <f t="shared" si="110"/>
        <v>0</v>
      </c>
      <c r="S552" s="26">
        <f t="shared" si="110"/>
        <v>0</v>
      </c>
      <c r="T552" s="26">
        <f t="shared" si="110"/>
        <v>0</v>
      </c>
      <c r="U552" s="26">
        <f t="shared" si="110"/>
        <v>649902</v>
      </c>
      <c r="V552" s="26">
        <f t="shared" si="110"/>
        <v>649902</v>
      </c>
      <c r="W552" s="26">
        <f t="shared" si="110"/>
        <v>0</v>
      </c>
      <c r="X552" s="26">
        <f t="shared" si="110"/>
        <v>3357007401</v>
      </c>
      <c r="Y552" s="26">
        <f t="shared" si="110"/>
        <v>0</v>
      </c>
      <c r="Z552" s="26">
        <f t="shared" si="110"/>
        <v>0</v>
      </c>
      <c r="AA552" s="27">
        <f>U552/Q552</f>
        <v>1</v>
      </c>
      <c r="AB552" s="27">
        <f>(R552+S552+T552)/Q552</f>
        <v>0</v>
      </c>
      <c r="AC552" s="28">
        <f>AA552+AB552</f>
        <v>1</v>
      </c>
    </row>
    <row r="553" spans="1:29" hidden="1" outlineLevel="4" x14ac:dyDescent="0.25">
      <c r="A553" s="15" t="s">
        <v>376</v>
      </c>
      <c r="B553" s="16" t="s">
        <v>37</v>
      </c>
      <c r="C553" s="16" t="s">
        <v>116</v>
      </c>
      <c r="D553" s="16" t="s">
        <v>117</v>
      </c>
      <c r="E553" s="16"/>
      <c r="F553" s="16">
        <v>280</v>
      </c>
      <c r="G553" s="16">
        <v>2210</v>
      </c>
      <c r="H553" s="16">
        <v>3460</v>
      </c>
      <c r="I553" s="17" t="s">
        <v>118</v>
      </c>
      <c r="J553" s="18">
        <v>35600</v>
      </c>
      <c r="K553" s="19">
        <v>35600</v>
      </c>
      <c r="L553" s="19">
        <v>0</v>
      </c>
      <c r="M553" s="19">
        <v>0</v>
      </c>
      <c r="N553" s="19">
        <v>0</v>
      </c>
      <c r="O553" s="19">
        <v>0</v>
      </c>
      <c r="P553" s="19">
        <v>-35600</v>
      </c>
      <c r="Q553" s="19">
        <v>0</v>
      </c>
      <c r="R553" s="19">
        <v>0</v>
      </c>
      <c r="S553" s="19">
        <v>0</v>
      </c>
      <c r="T553" s="19">
        <v>0</v>
      </c>
      <c r="U553" s="19">
        <v>0</v>
      </c>
      <c r="V553" s="19">
        <v>0</v>
      </c>
      <c r="W553" s="19">
        <v>0</v>
      </c>
      <c r="X553" s="19">
        <v>35600</v>
      </c>
      <c r="Y553" s="19">
        <v>0</v>
      </c>
      <c r="Z553" s="19">
        <v>0</v>
      </c>
      <c r="AA553" s="20">
        <v>0</v>
      </c>
      <c r="AB553" s="20">
        <v>0</v>
      </c>
      <c r="AC553" s="21">
        <v>0</v>
      </c>
    </row>
    <row r="554" spans="1:29" hidden="1" outlineLevel="4" x14ac:dyDescent="0.25">
      <c r="A554" s="15" t="s">
        <v>376</v>
      </c>
      <c r="B554" s="16" t="s">
        <v>37</v>
      </c>
      <c r="C554" s="16" t="s">
        <v>116</v>
      </c>
      <c r="D554" s="16" t="s">
        <v>119</v>
      </c>
      <c r="E554" s="16"/>
      <c r="F554" s="16">
        <v>280</v>
      </c>
      <c r="G554" s="16">
        <v>2210</v>
      </c>
      <c r="H554" s="16">
        <v>3460</v>
      </c>
      <c r="I554" s="17" t="s">
        <v>120</v>
      </c>
      <c r="J554" s="18">
        <v>1400000</v>
      </c>
      <c r="K554" s="19">
        <v>1400000</v>
      </c>
      <c r="L554" s="19">
        <v>0</v>
      </c>
      <c r="M554" s="19">
        <v>0</v>
      </c>
      <c r="N554" s="19">
        <v>0</v>
      </c>
      <c r="O554" s="19">
        <v>0</v>
      </c>
      <c r="P554" s="19">
        <v>-1400000</v>
      </c>
      <c r="Q554" s="19">
        <v>0</v>
      </c>
      <c r="R554" s="19">
        <v>0</v>
      </c>
      <c r="S554" s="19">
        <v>0</v>
      </c>
      <c r="T554" s="19">
        <v>0</v>
      </c>
      <c r="U554" s="19">
        <v>0</v>
      </c>
      <c r="V554" s="19">
        <v>0</v>
      </c>
      <c r="W554" s="19">
        <v>0</v>
      </c>
      <c r="X554" s="19">
        <v>1400000</v>
      </c>
      <c r="Y554" s="19">
        <v>0</v>
      </c>
      <c r="Z554" s="19">
        <v>0</v>
      </c>
      <c r="AA554" s="20">
        <v>0</v>
      </c>
      <c r="AB554" s="20">
        <v>0</v>
      </c>
      <c r="AC554" s="21">
        <v>0</v>
      </c>
    </row>
    <row r="555" spans="1:29" ht="30" hidden="1" outlineLevel="4" x14ac:dyDescent="0.25">
      <c r="A555" s="15" t="s">
        <v>376</v>
      </c>
      <c r="B555" s="16" t="s">
        <v>37</v>
      </c>
      <c r="C555" s="16" t="s">
        <v>116</v>
      </c>
      <c r="D555" s="16" t="s">
        <v>331</v>
      </c>
      <c r="E555" s="16"/>
      <c r="F555" s="16">
        <v>280</v>
      </c>
      <c r="G555" s="16">
        <v>2210</v>
      </c>
      <c r="H555" s="16">
        <v>3460</v>
      </c>
      <c r="I555" s="17" t="s">
        <v>332</v>
      </c>
      <c r="J555" s="18">
        <v>770058</v>
      </c>
      <c r="K555" s="19">
        <v>770058</v>
      </c>
      <c r="L555" s="19">
        <v>0</v>
      </c>
      <c r="M555" s="19">
        <v>0</v>
      </c>
      <c r="N555" s="19">
        <v>0</v>
      </c>
      <c r="O555" s="19">
        <v>0</v>
      </c>
      <c r="P555" s="19">
        <v>-770058</v>
      </c>
      <c r="Q555" s="19">
        <v>0</v>
      </c>
      <c r="R555" s="19">
        <v>0</v>
      </c>
      <c r="S555" s="19">
        <v>0</v>
      </c>
      <c r="T555" s="19">
        <v>0</v>
      </c>
      <c r="U555" s="19">
        <v>0</v>
      </c>
      <c r="V555" s="19">
        <v>0</v>
      </c>
      <c r="W555" s="19">
        <v>0</v>
      </c>
      <c r="X555" s="19">
        <v>770058</v>
      </c>
      <c r="Y555" s="19">
        <v>0</v>
      </c>
      <c r="Z555" s="19">
        <v>0</v>
      </c>
      <c r="AA555" s="20">
        <v>0</v>
      </c>
      <c r="AB555" s="20">
        <v>0</v>
      </c>
      <c r="AC555" s="21">
        <v>0</v>
      </c>
    </row>
    <row r="556" spans="1:29" hidden="1" outlineLevel="4" x14ac:dyDescent="0.25">
      <c r="A556" s="15" t="s">
        <v>376</v>
      </c>
      <c r="B556" s="16" t="s">
        <v>37</v>
      </c>
      <c r="C556" s="16" t="s">
        <v>116</v>
      </c>
      <c r="D556" s="16" t="s">
        <v>123</v>
      </c>
      <c r="E556" s="16"/>
      <c r="F556" s="16">
        <v>280</v>
      </c>
      <c r="G556" s="16">
        <v>2240</v>
      </c>
      <c r="H556" s="16">
        <v>3460</v>
      </c>
      <c r="I556" s="17" t="s">
        <v>125</v>
      </c>
      <c r="J556" s="18">
        <v>0</v>
      </c>
      <c r="K556" s="19">
        <v>64150000</v>
      </c>
      <c r="L556" s="19">
        <v>0</v>
      </c>
      <c r="M556" s="19">
        <v>0</v>
      </c>
      <c r="N556" s="19">
        <v>0</v>
      </c>
      <c r="O556" s="19">
        <v>0</v>
      </c>
      <c r="P556" s="19">
        <v>-64150000</v>
      </c>
      <c r="Q556" s="19">
        <v>0</v>
      </c>
      <c r="R556" s="19">
        <v>0</v>
      </c>
      <c r="S556" s="19">
        <v>0</v>
      </c>
      <c r="T556" s="19">
        <v>0</v>
      </c>
      <c r="U556" s="19">
        <v>0</v>
      </c>
      <c r="V556" s="19">
        <v>0</v>
      </c>
      <c r="W556" s="19">
        <v>0</v>
      </c>
      <c r="X556" s="19">
        <v>64150000</v>
      </c>
      <c r="Y556" s="19">
        <v>0</v>
      </c>
      <c r="Z556" s="19">
        <v>0</v>
      </c>
      <c r="AA556" s="20">
        <v>0</v>
      </c>
      <c r="AB556" s="20">
        <v>0</v>
      </c>
      <c r="AC556" s="21">
        <v>0</v>
      </c>
    </row>
    <row r="557" spans="1:29" hidden="1" outlineLevel="3" x14ac:dyDescent="0.25">
      <c r="A557" s="22"/>
      <c r="B557" s="23"/>
      <c r="C557" s="23" t="s">
        <v>126</v>
      </c>
      <c r="D557" s="23"/>
      <c r="E557" s="23"/>
      <c r="F557" s="23"/>
      <c r="G557" s="23"/>
      <c r="H557" s="23"/>
      <c r="I557" s="24"/>
      <c r="J557" s="25">
        <f t="shared" ref="J557:Z557" si="111">SUBTOTAL(9,J553:J556)</f>
        <v>2205658</v>
      </c>
      <c r="K557" s="26">
        <f t="shared" si="111"/>
        <v>66355658</v>
      </c>
      <c r="L557" s="26">
        <f t="shared" si="111"/>
        <v>0</v>
      </c>
      <c r="M557" s="26">
        <f t="shared" si="111"/>
        <v>0</v>
      </c>
      <c r="N557" s="26">
        <f t="shared" si="111"/>
        <v>0</v>
      </c>
      <c r="O557" s="26">
        <f t="shared" si="111"/>
        <v>0</v>
      </c>
      <c r="P557" s="26">
        <f t="shared" si="111"/>
        <v>-66355658</v>
      </c>
      <c r="Q557" s="26">
        <f t="shared" si="111"/>
        <v>0</v>
      </c>
      <c r="R557" s="26">
        <f t="shared" si="111"/>
        <v>0</v>
      </c>
      <c r="S557" s="26">
        <f t="shared" si="111"/>
        <v>0</v>
      </c>
      <c r="T557" s="26">
        <f t="shared" si="111"/>
        <v>0</v>
      </c>
      <c r="U557" s="26">
        <f t="shared" si="111"/>
        <v>0</v>
      </c>
      <c r="V557" s="26">
        <f t="shared" si="111"/>
        <v>0</v>
      </c>
      <c r="W557" s="26">
        <f t="shared" si="111"/>
        <v>0</v>
      </c>
      <c r="X557" s="26">
        <f t="shared" si="111"/>
        <v>66355658</v>
      </c>
      <c r="Y557" s="26">
        <f t="shared" si="111"/>
        <v>0</v>
      </c>
      <c r="Z557" s="26">
        <f t="shared" si="111"/>
        <v>0</v>
      </c>
      <c r="AA557" s="27">
        <v>0</v>
      </c>
      <c r="AB557" s="27">
        <v>0</v>
      </c>
      <c r="AC557" s="28">
        <v>0</v>
      </c>
    </row>
    <row r="558" spans="1:29" ht="120" hidden="1" outlineLevel="4" x14ac:dyDescent="0.25">
      <c r="A558" s="15" t="s">
        <v>376</v>
      </c>
      <c r="B558" s="16" t="s">
        <v>37</v>
      </c>
      <c r="C558" s="16" t="s">
        <v>127</v>
      </c>
      <c r="D558" s="16" t="s">
        <v>128</v>
      </c>
      <c r="E558" s="16" t="s">
        <v>59</v>
      </c>
      <c r="F558" s="16" t="s">
        <v>40</v>
      </c>
      <c r="G558" s="16">
        <v>1310</v>
      </c>
      <c r="H558" s="16">
        <v>3460</v>
      </c>
      <c r="I558" s="17" t="s">
        <v>129</v>
      </c>
      <c r="J558" s="18">
        <v>4374512</v>
      </c>
      <c r="K558" s="19">
        <v>4374512</v>
      </c>
      <c r="L558" s="19">
        <v>0</v>
      </c>
      <c r="M558" s="19">
        <v>0</v>
      </c>
      <c r="N558" s="19">
        <v>0</v>
      </c>
      <c r="O558" s="19">
        <v>0</v>
      </c>
      <c r="P558" s="19">
        <v>0</v>
      </c>
      <c r="Q558" s="19">
        <v>4374512</v>
      </c>
      <c r="R558" s="19">
        <v>0</v>
      </c>
      <c r="S558" s="19">
        <v>1814831.11</v>
      </c>
      <c r="T558" s="19">
        <v>0</v>
      </c>
      <c r="U558" s="19">
        <v>2559680.89</v>
      </c>
      <c r="V558" s="19">
        <v>2559680.89</v>
      </c>
      <c r="W558" s="19">
        <v>0</v>
      </c>
      <c r="X558" s="19">
        <v>0</v>
      </c>
      <c r="Y558" s="19">
        <v>0</v>
      </c>
      <c r="Z558" s="19">
        <v>-4.6566128730773926E-10</v>
      </c>
      <c r="AA558" s="20">
        <f t="shared" ref="AA558:AA573" si="112">U558/Q558</f>
        <v>0.58513518536467612</v>
      </c>
      <c r="AB558" s="20">
        <f t="shared" ref="AB558:AB573" si="113">(R558+S558+T558)/Q558</f>
        <v>0.41486481463532393</v>
      </c>
      <c r="AC558" s="21">
        <f t="shared" ref="AC558:AC573" si="114">AA558+AB558</f>
        <v>1</v>
      </c>
    </row>
    <row r="559" spans="1:29" ht="120" hidden="1" outlineLevel="4" x14ac:dyDescent="0.25">
      <c r="A559" s="15" t="s">
        <v>376</v>
      </c>
      <c r="B559" s="16" t="s">
        <v>37</v>
      </c>
      <c r="C559" s="16" t="s">
        <v>127</v>
      </c>
      <c r="D559" s="16" t="s">
        <v>128</v>
      </c>
      <c r="E559" s="16" t="s">
        <v>130</v>
      </c>
      <c r="F559" s="16" t="s">
        <v>40</v>
      </c>
      <c r="G559" s="16">
        <v>1310</v>
      </c>
      <c r="H559" s="16">
        <v>3460</v>
      </c>
      <c r="I559" s="17" t="s">
        <v>131</v>
      </c>
      <c r="J559" s="18">
        <v>1999681</v>
      </c>
      <c r="K559" s="19">
        <v>2242686</v>
      </c>
      <c r="L559" s="19">
        <v>0</v>
      </c>
      <c r="M559" s="19">
        <v>0</v>
      </c>
      <c r="N559" s="19">
        <v>0</v>
      </c>
      <c r="O559" s="19">
        <v>0</v>
      </c>
      <c r="P559" s="19">
        <v>0</v>
      </c>
      <c r="Q559" s="19">
        <v>2242686</v>
      </c>
      <c r="R559" s="19">
        <v>0</v>
      </c>
      <c r="S559" s="19">
        <v>821047.51</v>
      </c>
      <c r="T559" s="19">
        <v>0</v>
      </c>
      <c r="U559" s="19">
        <v>1421638.49</v>
      </c>
      <c r="V559" s="19">
        <v>1421638.49</v>
      </c>
      <c r="W559" s="19">
        <v>0</v>
      </c>
      <c r="X559" s="19">
        <v>0</v>
      </c>
      <c r="Y559" s="19">
        <v>0</v>
      </c>
      <c r="Z559" s="19">
        <v>0</v>
      </c>
      <c r="AA559" s="20">
        <f t="shared" si="112"/>
        <v>0.63389992624914948</v>
      </c>
      <c r="AB559" s="20">
        <f t="shared" si="113"/>
        <v>0.36610007375085057</v>
      </c>
      <c r="AC559" s="21">
        <f t="shared" si="114"/>
        <v>1</v>
      </c>
    </row>
    <row r="560" spans="1:29" ht="75" hidden="1" outlineLevel="4" x14ac:dyDescent="0.25">
      <c r="A560" s="15" t="s">
        <v>376</v>
      </c>
      <c r="B560" s="16" t="s">
        <v>37</v>
      </c>
      <c r="C560" s="16" t="s">
        <v>127</v>
      </c>
      <c r="D560" s="16" t="s">
        <v>128</v>
      </c>
      <c r="E560" s="16" t="s">
        <v>132</v>
      </c>
      <c r="F560" s="16" t="s">
        <v>40</v>
      </c>
      <c r="G560" s="16">
        <v>1310</v>
      </c>
      <c r="H560" s="16">
        <v>3460</v>
      </c>
      <c r="I560" s="17" t="s">
        <v>133</v>
      </c>
      <c r="J560" s="18">
        <v>6892262</v>
      </c>
      <c r="K560" s="19">
        <v>8288811</v>
      </c>
      <c r="L560" s="19">
        <v>0</v>
      </c>
      <c r="M560" s="19">
        <v>0</v>
      </c>
      <c r="N560" s="19">
        <v>0</v>
      </c>
      <c r="O560" s="19">
        <v>0</v>
      </c>
      <c r="P560" s="19">
        <v>0</v>
      </c>
      <c r="Q560" s="19">
        <v>8288811</v>
      </c>
      <c r="R560" s="19">
        <v>0</v>
      </c>
      <c r="S560" s="19">
        <v>2482218.5699999998</v>
      </c>
      <c r="T560" s="19">
        <v>0</v>
      </c>
      <c r="U560" s="19">
        <v>5806592.4299999997</v>
      </c>
      <c r="V560" s="19">
        <v>5806592.4299999997</v>
      </c>
      <c r="W560" s="19">
        <v>0</v>
      </c>
      <c r="X560" s="19">
        <v>0</v>
      </c>
      <c r="Y560" s="19">
        <v>0</v>
      </c>
      <c r="Z560" s="19">
        <v>0</v>
      </c>
      <c r="AA560" s="20">
        <f t="shared" si="112"/>
        <v>0.7005338196274471</v>
      </c>
      <c r="AB560" s="20">
        <f t="shared" si="113"/>
        <v>0.29946618037255279</v>
      </c>
      <c r="AC560" s="21">
        <f t="shared" si="114"/>
        <v>0.99999999999999989</v>
      </c>
    </row>
    <row r="561" spans="1:29" ht="150" hidden="1" outlineLevel="4" x14ac:dyDescent="0.25">
      <c r="A561" s="15" t="s">
        <v>376</v>
      </c>
      <c r="B561" s="16" t="s">
        <v>37</v>
      </c>
      <c r="C561" s="16" t="s">
        <v>127</v>
      </c>
      <c r="D561" s="16" t="s">
        <v>128</v>
      </c>
      <c r="E561" s="16" t="s">
        <v>277</v>
      </c>
      <c r="F561" s="16" t="s">
        <v>40</v>
      </c>
      <c r="G561" s="16">
        <v>1310</v>
      </c>
      <c r="H561" s="16">
        <v>3460</v>
      </c>
      <c r="I561" s="17" t="s">
        <v>382</v>
      </c>
      <c r="J561" s="18">
        <v>47267190088</v>
      </c>
      <c r="K561" s="19">
        <v>47267190088</v>
      </c>
      <c r="L561" s="19">
        <v>0</v>
      </c>
      <c r="M561" s="19">
        <v>0</v>
      </c>
      <c r="N561" s="19">
        <v>0</v>
      </c>
      <c r="O561" s="19">
        <v>2400000000</v>
      </c>
      <c r="P561" s="19">
        <v>0</v>
      </c>
      <c r="Q561" s="19">
        <v>49667190088</v>
      </c>
      <c r="R561" s="19">
        <v>0</v>
      </c>
      <c r="S561" s="19">
        <v>0</v>
      </c>
      <c r="T561" s="19">
        <v>0</v>
      </c>
      <c r="U561" s="19">
        <v>39171200000</v>
      </c>
      <c r="V561" s="19">
        <v>39171200000</v>
      </c>
      <c r="W561" s="19">
        <v>0</v>
      </c>
      <c r="X561" s="19">
        <v>8095990088</v>
      </c>
      <c r="Y561" s="19">
        <v>0</v>
      </c>
      <c r="Z561" s="19">
        <v>10495990088</v>
      </c>
      <c r="AA561" s="20">
        <f t="shared" si="112"/>
        <v>0.78867356761267804</v>
      </c>
      <c r="AB561" s="20">
        <f t="shared" si="113"/>
        <v>0</v>
      </c>
      <c r="AC561" s="21">
        <f t="shared" si="114"/>
        <v>0.78867356761267804</v>
      </c>
    </row>
    <row r="562" spans="1:29" ht="105" hidden="1" outlineLevel="4" x14ac:dyDescent="0.25">
      <c r="A562" s="15" t="s">
        <v>376</v>
      </c>
      <c r="B562" s="16" t="s">
        <v>37</v>
      </c>
      <c r="C562" s="16" t="s">
        <v>127</v>
      </c>
      <c r="D562" s="16" t="s">
        <v>128</v>
      </c>
      <c r="E562" s="16" t="s">
        <v>279</v>
      </c>
      <c r="F562" s="16" t="s">
        <v>40</v>
      </c>
      <c r="G562" s="16">
        <v>1310</v>
      </c>
      <c r="H562" s="16">
        <v>3460</v>
      </c>
      <c r="I562" s="17" t="s">
        <v>383</v>
      </c>
      <c r="J562" s="18">
        <v>314403583</v>
      </c>
      <c r="K562" s="19">
        <v>300000000</v>
      </c>
      <c r="L562" s="19">
        <v>0</v>
      </c>
      <c r="M562" s="19">
        <v>0</v>
      </c>
      <c r="N562" s="19">
        <v>0</v>
      </c>
      <c r="O562" s="19">
        <v>0</v>
      </c>
      <c r="P562" s="19">
        <v>-250000000</v>
      </c>
      <c r="Q562" s="19">
        <v>50000000</v>
      </c>
      <c r="R562" s="19">
        <v>0</v>
      </c>
      <c r="S562" s="19">
        <v>50000000</v>
      </c>
      <c r="T562" s="19">
        <v>0</v>
      </c>
      <c r="U562" s="19">
        <v>0</v>
      </c>
      <c r="V562" s="19">
        <v>0</v>
      </c>
      <c r="W562" s="19">
        <v>0</v>
      </c>
      <c r="X562" s="19">
        <v>250000000</v>
      </c>
      <c r="Y562" s="19">
        <v>0</v>
      </c>
      <c r="Z562" s="19">
        <v>0</v>
      </c>
      <c r="AA562" s="20">
        <f t="shared" si="112"/>
        <v>0</v>
      </c>
      <c r="AB562" s="20">
        <f t="shared" si="113"/>
        <v>1</v>
      </c>
      <c r="AC562" s="21">
        <f t="shared" si="114"/>
        <v>1</v>
      </c>
    </row>
    <row r="563" spans="1:29" ht="90" hidden="1" outlineLevel="4" x14ac:dyDescent="0.25">
      <c r="A563" s="15" t="s">
        <v>376</v>
      </c>
      <c r="B563" s="16" t="s">
        <v>37</v>
      </c>
      <c r="C563" s="16" t="s">
        <v>127</v>
      </c>
      <c r="D563" s="16" t="s">
        <v>128</v>
      </c>
      <c r="E563" s="16" t="s">
        <v>384</v>
      </c>
      <c r="F563" s="16">
        <v>280</v>
      </c>
      <c r="G563" s="16">
        <v>1310</v>
      </c>
      <c r="H563" s="16">
        <v>3460</v>
      </c>
      <c r="I563" s="17" t="s">
        <v>385</v>
      </c>
      <c r="J563" s="18">
        <v>0</v>
      </c>
      <c r="K563" s="19">
        <v>18928631904</v>
      </c>
      <c r="L563" s="19">
        <v>0</v>
      </c>
      <c r="M563" s="19">
        <v>0</v>
      </c>
      <c r="N563" s="19">
        <v>0</v>
      </c>
      <c r="O563" s="19">
        <v>0</v>
      </c>
      <c r="P563" s="19">
        <v>0</v>
      </c>
      <c r="Q563" s="19">
        <v>18928631904</v>
      </c>
      <c r="R563" s="19">
        <v>0</v>
      </c>
      <c r="S563" s="19">
        <v>393001842.31</v>
      </c>
      <c r="T563" s="19">
        <v>0</v>
      </c>
      <c r="U563" s="19">
        <v>7506998157.6899996</v>
      </c>
      <c r="V563" s="19">
        <v>0</v>
      </c>
      <c r="W563" s="19">
        <v>0</v>
      </c>
      <c r="X563" s="19">
        <v>11028631904</v>
      </c>
      <c r="Y563" s="19">
        <v>0</v>
      </c>
      <c r="Z563" s="19">
        <v>11028631904</v>
      </c>
      <c r="AA563" s="20">
        <f t="shared" si="112"/>
        <v>0.39659486199336047</v>
      </c>
      <c r="AB563" s="20">
        <f t="shared" si="113"/>
        <v>2.0762295146483926E-2</v>
      </c>
      <c r="AC563" s="21">
        <f t="shared" si="114"/>
        <v>0.41735715713984439</v>
      </c>
    </row>
    <row r="564" spans="1:29" ht="90" hidden="1" outlineLevel="4" x14ac:dyDescent="0.25">
      <c r="A564" s="15" t="s">
        <v>376</v>
      </c>
      <c r="B564" s="16" t="s">
        <v>37</v>
      </c>
      <c r="C564" s="16" t="s">
        <v>127</v>
      </c>
      <c r="D564" s="16" t="s">
        <v>128</v>
      </c>
      <c r="E564" s="16" t="s">
        <v>384</v>
      </c>
      <c r="F564" s="16" t="s">
        <v>40</v>
      </c>
      <c r="G564" s="16">
        <v>1310</v>
      </c>
      <c r="H564" s="16">
        <v>3460</v>
      </c>
      <c r="I564" s="17" t="s">
        <v>386</v>
      </c>
      <c r="J564" s="18">
        <v>14844041187</v>
      </c>
      <c r="K564" s="19">
        <v>14844041187</v>
      </c>
      <c r="L564" s="19">
        <v>0</v>
      </c>
      <c r="M564" s="19">
        <v>0</v>
      </c>
      <c r="N564" s="19">
        <v>0</v>
      </c>
      <c r="O564" s="19">
        <v>0</v>
      </c>
      <c r="P564" s="19">
        <v>0</v>
      </c>
      <c r="Q564" s="19">
        <v>14844041187</v>
      </c>
      <c r="R564" s="19">
        <v>0</v>
      </c>
      <c r="S564" s="19">
        <v>0</v>
      </c>
      <c r="T564" s="19">
        <v>0</v>
      </c>
      <c r="U564" s="19">
        <v>14844041187</v>
      </c>
      <c r="V564" s="19">
        <v>10569634541.799999</v>
      </c>
      <c r="W564" s="19">
        <v>0</v>
      </c>
      <c r="X564" s="19">
        <v>0</v>
      </c>
      <c r="Y564" s="19">
        <v>0</v>
      </c>
      <c r="Z564" s="19">
        <v>0</v>
      </c>
      <c r="AA564" s="20">
        <f t="shared" si="112"/>
        <v>1</v>
      </c>
      <c r="AB564" s="20">
        <f t="shared" si="113"/>
        <v>0</v>
      </c>
      <c r="AC564" s="21">
        <f t="shared" si="114"/>
        <v>1</v>
      </c>
    </row>
    <row r="565" spans="1:29" ht="105" hidden="1" outlineLevel="4" x14ac:dyDescent="0.25">
      <c r="A565" s="15" t="s">
        <v>376</v>
      </c>
      <c r="B565" s="16" t="s">
        <v>37</v>
      </c>
      <c r="C565" s="16" t="s">
        <v>127</v>
      </c>
      <c r="D565" s="16" t="s">
        <v>128</v>
      </c>
      <c r="E565" s="16" t="s">
        <v>147</v>
      </c>
      <c r="F565" s="16" t="s">
        <v>40</v>
      </c>
      <c r="G565" s="16">
        <v>1310</v>
      </c>
      <c r="H565" s="16">
        <v>3460</v>
      </c>
      <c r="I565" s="17" t="s">
        <v>387</v>
      </c>
      <c r="J565" s="18">
        <v>17573869337</v>
      </c>
      <c r="K565" s="19">
        <v>17573869337</v>
      </c>
      <c r="L565" s="19">
        <v>0</v>
      </c>
      <c r="M565" s="19">
        <v>0</v>
      </c>
      <c r="N565" s="19">
        <v>0</v>
      </c>
      <c r="O565" s="19">
        <v>0</v>
      </c>
      <c r="P565" s="19">
        <v>0</v>
      </c>
      <c r="Q565" s="19">
        <v>17573869337</v>
      </c>
      <c r="R565" s="19">
        <v>0</v>
      </c>
      <c r="S565" s="19">
        <v>0</v>
      </c>
      <c r="T565" s="19">
        <v>0</v>
      </c>
      <c r="U565" s="19">
        <v>17573869337</v>
      </c>
      <c r="V565" s="19">
        <v>17573869337</v>
      </c>
      <c r="W565" s="19">
        <v>0</v>
      </c>
      <c r="X565" s="19">
        <v>0</v>
      </c>
      <c r="Y565" s="19">
        <v>0</v>
      </c>
      <c r="Z565" s="19">
        <v>0</v>
      </c>
      <c r="AA565" s="20">
        <f t="shared" si="112"/>
        <v>1</v>
      </c>
      <c r="AB565" s="20">
        <f t="shared" si="113"/>
        <v>0</v>
      </c>
      <c r="AC565" s="21">
        <f t="shared" si="114"/>
        <v>1</v>
      </c>
    </row>
    <row r="566" spans="1:29" ht="105" hidden="1" outlineLevel="4" x14ac:dyDescent="0.25">
      <c r="A566" s="15" t="s">
        <v>376</v>
      </c>
      <c r="B566" s="16" t="s">
        <v>37</v>
      </c>
      <c r="C566" s="16" t="s">
        <v>127</v>
      </c>
      <c r="D566" s="16" t="s">
        <v>128</v>
      </c>
      <c r="E566" s="16" t="s">
        <v>149</v>
      </c>
      <c r="F566" s="16" t="s">
        <v>40</v>
      </c>
      <c r="G566" s="16">
        <v>1310</v>
      </c>
      <c r="H566" s="16">
        <v>3460</v>
      </c>
      <c r="I566" s="17" t="s">
        <v>388</v>
      </c>
      <c r="J566" s="18">
        <v>23762495387</v>
      </c>
      <c r="K566" s="19">
        <v>22673878388</v>
      </c>
      <c r="L566" s="19">
        <v>0</v>
      </c>
      <c r="M566" s="19">
        <v>0</v>
      </c>
      <c r="N566" s="19">
        <v>0</v>
      </c>
      <c r="O566" s="19">
        <v>14675810000</v>
      </c>
      <c r="P566" s="19">
        <v>0</v>
      </c>
      <c r="Q566" s="19">
        <v>37349688388</v>
      </c>
      <c r="R566" s="19">
        <v>0</v>
      </c>
      <c r="S566" s="19">
        <v>0</v>
      </c>
      <c r="T566" s="19">
        <v>0</v>
      </c>
      <c r="U566" s="19">
        <v>22673878388</v>
      </c>
      <c r="V566" s="19">
        <v>22673878388</v>
      </c>
      <c r="W566" s="19">
        <v>0</v>
      </c>
      <c r="X566" s="19">
        <v>0</v>
      </c>
      <c r="Y566" s="19">
        <v>0</v>
      </c>
      <c r="Z566" s="19">
        <v>14675810000</v>
      </c>
      <c r="AA566" s="20">
        <f t="shared" si="112"/>
        <v>0.60707008188279399</v>
      </c>
      <c r="AB566" s="20">
        <f t="shared" si="113"/>
        <v>0</v>
      </c>
      <c r="AC566" s="21">
        <f t="shared" si="114"/>
        <v>0.60707008188279399</v>
      </c>
    </row>
    <row r="567" spans="1:29" ht="135" hidden="1" outlineLevel="4" x14ac:dyDescent="0.25">
      <c r="A567" s="15" t="s">
        <v>376</v>
      </c>
      <c r="B567" s="16" t="s">
        <v>37</v>
      </c>
      <c r="C567" s="16" t="s">
        <v>127</v>
      </c>
      <c r="D567" s="16" t="s">
        <v>128</v>
      </c>
      <c r="E567" s="16" t="s">
        <v>389</v>
      </c>
      <c r="F567" s="16" t="s">
        <v>40</v>
      </c>
      <c r="G567" s="16">
        <v>1310</v>
      </c>
      <c r="H567" s="16">
        <v>3460</v>
      </c>
      <c r="I567" s="17" t="s">
        <v>390</v>
      </c>
      <c r="J567" s="18">
        <v>10183926594</v>
      </c>
      <c r="K567" s="19">
        <v>11272543593</v>
      </c>
      <c r="L567" s="19">
        <v>0</v>
      </c>
      <c r="M567" s="19">
        <v>0</v>
      </c>
      <c r="N567" s="19">
        <v>0</v>
      </c>
      <c r="O567" s="19">
        <v>4766587516</v>
      </c>
      <c r="P567" s="19">
        <v>0</v>
      </c>
      <c r="Q567" s="19">
        <v>16039131109</v>
      </c>
      <c r="R567" s="19">
        <v>0</v>
      </c>
      <c r="S567" s="19">
        <v>0</v>
      </c>
      <c r="T567" s="19">
        <v>0</v>
      </c>
      <c r="U567" s="19">
        <v>11272543593</v>
      </c>
      <c r="V567" s="19">
        <v>11271013929.120001</v>
      </c>
      <c r="W567" s="19">
        <v>0</v>
      </c>
      <c r="X567" s="19">
        <v>0</v>
      </c>
      <c r="Y567" s="19">
        <v>0</v>
      </c>
      <c r="Z567" s="19">
        <v>4766587516</v>
      </c>
      <c r="AA567" s="20">
        <f t="shared" si="112"/>
        <v>0.70281510366073785</v>
      </c>
      <c r="AB567" s="20">
        <f t="shared" si="113"/>
        <v>0</v>
      </c>
      <c r="AC567" s="21">
        <f t="shared" si="114"/>
        <v>0.70281510366073785</v>
      </c>
    </row>
    <row r="568" spans="1:29" ht="105" hidden="1" outlineLevel="4" x14ac:dyDescent="0.25">
      <c r="A568" s="15" t="s">
        <v>376</v>
      </c>
      <c r="B568" s="16" t="s">
        <v>37</v>
      </c>
      <c r="C568" s="16" t="s">
        <v>127</v>
      </c>
      <c r="D568" s="16" t="s">
        <v>128</v>
      </c>
      <c r="E568" s="16" t="s">
        <v>152</v>
      </c>
      <c r="F568" s="16" t="s">
        <v>40</v>
      </c>
      <c r="G568" s="16">
        <v>1310</v>
      </c>
      <c r="H568" s="16">
        <v>3460</v>
      </c>
      <c r="I568" s="17" t="s">
        <v>391</v>
      </c>
      <c r="J568" s="18">
        <v>48048914922</v>
      </c>
      <c r="K568" s="19">
        <v>45669010330</v>
      </c>
      <c r="L568" s="19">
        <v>3000003749</v>
      </c>
      <c r="M568" s="19">
        <v>0</v>
      </c>
      <c r="N568" s="19">
        <v>0</v>
      </c>
      <c r="O568" s="19">
        <v>0</v>
      </c>
      <c r="P568" s="19">
        <v>0</v>
      </c>
      <c r="Q568" s="19">
        <v>48669014079</v>
      </c>
      <c r="R568" s="19">
        <v>0</v>
      </c>
      <c r="S568" s="19">
        <v>5528373.4000000004</v>
      </c>
      <c r="T568" s="19">
        <v>0</v>
      </c>
      <c r="U568" s="19">
        <v>45663481956.599998</v>
      </c>
      <c r="V568" s="19">
        <v>37239423420.989998</v>
      </c>
      <c r="W568" s="19">
        <v>0</v>
      </c>
      <c r="X568" s="19">
        <v>0</v>
      </c>
      <c r="Y568" s="19">
        <v>0</v>
      </c>
      <c r="Z568" s="19">
        <v>3000003749</v>
      </c>
      <c r="AA568" s="20">
        <f t="shared" si="112"/>
        <v>0.93824546933452579</v>
      </c>
      <c r="AB568" s="20">
        <f t="shared" si="113"/>
        <v>1.1359123468222087E-4</v>
      </c>
      <c r="AC568" s="21">
        <f t="shared" si="114"/>
        <v>0.93835906056920804</v>
      </c>
    </row>
    <row r="569" spans="1:29" ht="90" hidden="1" outlineLevel="4" x14ac:dyDescent="0.25">
      <c r="A569" s="15" t="s">
        <v>376</v>
      </c>
      <c r="B569" s="16" t="s">
        <v>37</v>
      </c>
      <c r="C569" s="16" t="s">
        <v>127</v>
      </c>
      <c r="D569" s="16" t="s">
        <v>128</v>
      </c>
      <c r="E569" s="16" t="s">
        <v>392</v>
      </c>
      <c r="F569" s="16" t="s">
        <v>40</v>
      </c>
      <c r="G569" s="16">
        <v>1310</v>
      </c>
      <c r="H569" s="16">
        <v>3460</v>
      </c>
      <c r="I569" s="17" t="s">
        <v>393</v>
      </c>
      <c r="J569" s="18">
        <v>524005972</v>
      </c>
      <c r="K569" s="19">
        <v>500000000</v>
      </c>
      <c r="L569" s="19">
        <v>0</v>
      </c>
      <c r="M569" s="19">
        <v>0</v>
      </c>
      <c r="N569" s="19">
        <v>0</v>
      </c>
      <c r="O569" s="19">
        <v>0</v>
      </c>
      <c r="P569" s="19">
        <v>-227188000</v>
      </c>
      <c r="Q569" s="19">
        <v>272812000</v>
      </c>
      <c r="R569" s="19">
        <v>0</v>
      </c>
      <c r="S569" s="19">
        <v>107490</v>
      </c>
      <c r="T569" s="19">
        <v>0</v>
      </c>
      <c r="U569" s="19">
        <v>122704510</v>
      </c>
      <c r="V569" s="19">
        <v>122704510</v>
      </c>
      <c r="W569" s="19">
        <v>0</v>
      </c>
      <c r="X569" s="19">
        <v>377188000</v>
      </c>
      <c r="Y569" s="19">
        <v>0</v>
      </c>
      <c r="Z569" s="19">
        <v>150000000</v>
      </c>
      <c r="AA569" s="20">
        <f t="shared" si="112"/>
        <v>0.44977680600560094</v>
      </c>
      <c r="AB569" s="20">
        <f t="shared" si="113"/>
        <v>3.9400759497382811E-4</v>
      </c>
      <c r="AC569" s="21">
        <f t="shared" si="114"/>
        <v>0.45017081360057476</v>
      </c>
    </row>
    <row r="570" spans="1:29" ht="135" hidden="1" outlineLevel="4" x14ac:dyDescent="0.25">
      <c r="A570" s="15" t="s">
        <v>376</v>
      </c>
      <c r="B570" s="16" t="s">
        <v>37</v>
      </c>
      <c r="C570" s="16" t="s">
        <v>127</v>
      </c>
      <c r="D570" s="16" t="s">
        <v>128</v>
      </c>
      <c r="E570" s="16" t="s">
        <v>156</v>
      </c>
      <c r="F570" s="16" t="s">
        <v>40</v>
      </c>
      <c r="G570" s="16">
        <v>1310</v>
      </c>
      <c r="H570" s="16">
        <v>3460</v>
      </c>
      <c r="I570" s="17" t="s">
        <v>394</v>
      </c>
      <c r="J570" s="18">
        <v>311307842</v>
      </c>
      <c r="K570" s="19">
        <v>2766351125</v>
      </c>
      <c r="L570" s="19">
        <v>0</v>
      </c>
      <c r="M570" s="19">
        <v>0</v>
      </c>
      <c r="N570" s="19">
        <v>0</v>
      </c>
      <c r="O570" s="19">
        <v>1460291766</v>
      </c>
      <c r="P570" s="19">
        <v>0</v>
      </c>
      <c r="Q570" s="19">
        <v>4226642891</v>
      </c>
      <c r="R570" s="19">
        <v>0</v>
      </c>
      <c r="S570" s="19">
        <v>5931450.04</v>
      </c>
      <c r="T570" s="19">
        <v>0</v>
      </c>
      <c r="U570" s="19">
        <v>2760419674.96</v>
      </c>
      <c r="V570" s="19">
        <v>1162859395.3399999</v>
      </c>
      <c r="W570" s="19">
        <v>0</v>
      </c>
      <c r="X570" s="19">
        <v>0</v>
      </c>
      <c r="Y570" s="19">
        <v>0</v>
      </c>
      <c r="Z570" s="19">
        <v>1460291766</v>
      </c>
      <c r="AA570" s="20">
        <f t="shared" si="112"/>
        <v>0.65309981139828455</v>
      </c>
      <c r="AB570" s="20">
        <f t="shared" si="113"/>
        <v>1.4033478088792716E-3</v>
      </c>
      <c r="AC570" s="21">
        <f t="shared" si="114"/>
        <v>0.65450315920716384</v>
      </c>
    </row>
    <row r="571" spans="1:29" ht="135" hidden="1" outlineLevel="4" x14ac:dyDescent="0.25">
      <c r="A571" s="15" t="s">
        <v>376</v>
      </c>
      <c r="B571" s="16" t="s">
        <v>37</v>
      </c>
      <c r="C571" s="16" t="s">
        <v>127</v>
      </c>
      <c r="D571" s="16" t="s">
        <v>128</v>
      </c>
      <c r="E571" s="16" t="s">
        <v>395</v>
      </c>
      <c r="F571" s="16" t="s">
        <v>40</v>
      </c>
      <c r="G571" s="16">
        <v>1310</v>
      </c>
      <c r="H571" s="16">
        <v>3460</v>
      </c>
      <c r="I571" s="17" t="s">
        <v>396</v>
      </c>
      <c r="J571" s="18">
        <v>18000000000</v>
      </c>
      <c r="K571" s="19">
        <v>21720000000</v>
      </c>
      <c r="L571" s="19">
        <v>0</v>
      </c>
      <c r="M571" s="19">
        <v>0</v>
      </c>
      <c r="N571" s="19">
        <v>0</v>
      </c>
      <c r="O571" s="19">
        <v>0</v>
      </c>
      <c r="P571" s="19">
        <v>0</v>
      </c>
      <c r="Q571" s="19">
        <v>21720000000</v>
      </c>
      <c r="R571" s="19">
        <v>0</v>
      </c>
      <c r="S571" s="19">
        <v>0</v>
      </c>
      <c r="T571" s="19">
        <v>0</v>
      </c>
      <c r="U571" s="19">
        <v>15300000000</v>
      </c>
      <c r="V571" s="19">
        <v>15300000000</v>
      </c>
      <c r="W571" s="19">
        <v>0</v>
      </c>
      <c r="X571" s="19">
        <v>6420000000</v>
      </c>
      <c r="Y571" s="19">
        <v>0</v>
      </c>
      <c r="Z571" s="19">
        <v>6420000000</v>
      </c>
      <c r="AA571" s="20">
        <f t="shared" si="112"/>
        <v>0.70441988950276246</v>
      </c>
      <c r="AB571" s="20">
        <f t="shared" si="113"/>
        <v>0</v>
      </c>
      <c r="AC571" s="21">
        <f t="shared" si="114"/>
        <v>0.70441988950276246</v>
      </c>
    </row>
    <row r="572" spans="1:29" ht="135" hidden="1" outlineLevel="4" x14ac:dyDescent="0.25">
      <c r="A572" s="15" t="s">
        <v>376</v>
      </c>
      <c r="B572" s="16" t="s">
        <v>37</v>
      </c>
      <c r="C572" s="16" t="s">
        <v>127</v>
      </c>
      <c r="D572" s="16" t="s">
        <v>128</v>
      </c>
      <c r="E572" s="16" t="s">
        <v>158</v>
      </c>
      <c r="F572" s="16" t="s">
        <v>40</v>
      </c>
      <c r="G572" s="16">
        <v>1310</v>
      </c>
      <c r="H572" s="16">
        <v>3460</v>
      </c>
      <c r="I572" s="17" t="s">
        <v>397</v>
      </c>
      <c r="J572" s="18">
        <v>1600000000</v>
      </c>
      <c r="K572" s="19">
        <v>1600000000</v>
      </c>
      <c r="L572" s="19">
        <v>0</v>
      </c>
      <c r="M572" s="19">
        <v>0</v>
      </c>
      <c r="N572" s="19">
        <v>0</v>
      </c>
      <c r="O572" s="19">
        <v>0</v>
      </c>
      <c r="P572" s="19">
        <v>0</v>
      </c>
      <c r="Q572" s="19">
        <v>1600000000</v>
      </c>
      <c r="R572" s="19">
        <v>0</v>
      </c>
      <c r="S572" s="19">
        <v>0</v>
      </c>
      <c r="T572" s="19">
        <v>0</v>
      </c>
      <c r="U572" s="19">
        <v>1200000000</v>
      </c>
      <c r="V572" s="19">
        <v>1200000000</v>
      </c>
      <c r="W572" s="19">
        <v>0</v>
      </c>
      <c r="X572" s="19">
        <v>400000000</v>
      </c>
      <c r="Y572" s="19">
        <v>0</v>
      </c>
      <c r="Z572" s="19">
        <v>400000000</v>
      </c>
      <c r="AA572" s="20">
        <f t="shared" si="112"/>
        <v>0.75</v>
      </c>
      <c r="AB572" s="20">
        <f t="shared" si="113"/>
        <v>0</v>
      </c>
      <c r="AC572" s="21">
        <f t="shared" si="114"/>
        <v>0.75</v>
      </c>
    </row>
    <row r="573" spans="1:29" ht="135" hidden="1" outlineLevel="4" x14ac:dyDescent="0.25">
      <c r="A573" s="15" t="s">
        <v>376</v>
      </c>
      <c r="B573" s="16" t="s">
        <v>37</v>
      </c>
      <c r="C573" s="16" t="s">
        <v>127</v>
      </c>
      <c r="D573" s="16" t="s">
        <v>128</v>
      </c>
      <c r="E573" s="16" t="s">
        <v>398</v>
      </c>
      <c r="F573" s="16" t="s">
        <v>40</v>
      </c>
      <c r="G573" s="16">
        <v>1310</v>
      </c>
      <c r="H573" s="16">
        <v>3460</v>
      </c>
      <c r="I573" s="17" t="s">
        <v>399</v>
      </c>
      <c r="J573" s="18">
        <v>209602388</v>
      </c>
      <c r="K573" s="19">
        <v>200000000</v>
      </c>
      <c r="L573" s="19">
        <v>0</v>
      </c>
      <c r="M573" s="19">
        <v>0</v>
      </c>
      <c r="N573" s="19">
        <v>0</v>
      </c>
      <c r="O573" s="19">
        <v>0</v>
      </c>
      <c r="P573" s="19">
        <v>-60000000</v>
      </c>
      <c r="Q573" s="19">
        <v>140000000</v>
      </c>
      <c r="R573" s="19">
        <v>0</v>
      </c>
      <c r="S573" s="19">
        <v>140000000</v>
      </c>
      <c r="T573" s="19">
        <v>0</v>
      </c>
      <c r="U573" s="19">
        <v>0</v>
      </c>
      <c r="V573" s="19">
        <v>0</v>
      </c>
      <c r="W573" s="19">
        <v>0</v>
      </c>
      <c r="X573" s="19">
        <v>60000000</v>
      </c>
      <c r="Y573" s="19">
        <v>0</v>
      </c>
      <c r="Z573" s="19">
        <v>0</v>
      </c>
      <c r="AA573" s="20">
        <f t="shared" si="112"/>
        <v>0</v>
      </c>
      <c r="AB573" s="20">
        <f t="shared" si="113"/>
        <v>1</v>
      </c>
      <c r="AC573" s="21">
        <f t="shared" si="114"/>
        <v>1</v>
      </c>
    </row>
    <row r="574" spans="1:29" ht="90" hidden="1" outlineLevel="4" x14ac:dyDescent="0.25">
      <c r="A574" s="15" t="s">
        <v>376</v>
      </c>
      <c r="B574" s="16" t="s">
        <v>37</v>
      </c>
      <c r="C574" s="16" t="s">
        <v>127</v>
      </c>
      <c r="D574" s="16" t="s">
        <v>128</v>
      </c>
      <c r="E574" s="16" t="s">
        <v>169</v>
      </c>
      <c r="F574" s="16" t="s">
        <v>40</v>
      </c>
      <c r="G574" s="16">
        <v>1310</v>
      </c>
      <c r="H574" s="16">
        <v>3460</v>
      </c>
      <c r="I574" s="17" t="s">
        <v>400</v>
      </c>
      <c r="J574" s="18">
        <v>26200298</v>
      </c>
      <c r="K574" s="19">
        <v>25000000</v>
      </c>
      <c r="L574" s="19">
        <v>0</v>
      </c>
      <c r="M574" s="19">
        <v>0</v>
      </c>
      <c r="N574" s="19">
        <v>0</v>
      </c>
      <c r="O574" s="19">
        <v>0</v>
      </c>
      <c r="P574" s="19">
        <v>-25000000</v>
      </c>
      <c r="Q574" s="19">
        <v>0</v>
      </c>
      <c r="R574" s="19">
        <v>0</v>
      </c>
      <c r="S574" s="19">
        <v>0</v>
      </c>
      <c r="T574" s="19">
        <v>0</v>
      </c>
      <c r="U574" s="19">
        <v>0</v>
      </c>
      <c r="V574" s="19">
        <v>0</v>
      </c>
      <c r="W574" s="19">
        <v>0</v>
      </c>
      <c r="X574" s="19">
        <v>25000000</v>
      </c>
      <c r="Y574" s="19">
        <v>0</v>
      </c>
      <c r="Z574" s="19">
        <v>0</v>
      </c>
      <c r="AA574" s="20">
        <v>0</v>
      </c>
      <c r="AB574" s="20">
        <v>0</v>
      </c>
      <c r="AC574" s="21">
        <v>0</v>
      </c>
    </row>
    <row r="575" spans="1:29" ht="240" hidden="1" outlineLevel="4" x14ac:dyDescent="0.25">
      <c r="A575" s="15" t="s">
        <v>376</v>
      </c>
      <c r="B575" s="16" t="s">
        <v>37</v>
      </c>
      <c r="C575" s="16" t="s">
        <v>127</v>
      </c>
      <c r="D575" s="16" t="s">
        <v>128</v>
      </c>
      <c r="E575" s="16" t="s">
        <v>171</v>
      </c>
      <c r="F575" s="16" t="s">
        <v>40</v>
      </c>
      <c r="G575" s="16">
        <v>1310</v>
      </c>
      <c r="H575" s="16">
        <v>3460</v>
      </c>
      <c r="I575" s="17" t="s">
        <v>401</v>
      </c>
      <c r="J575" s="18">
        <v>3347711680</v>
      </c>
      <c r="K575" s="19">
        <v>3347711680</v>
      </c>
      <c r="L575" s="19">
        <v>0</v>
      </c>
      <c r="M575" s="19">
        <v>0</v>
      </c>
      <c r="N575" s="19">
        <v>0</v>
      </c>
      <c r="O575" s="19">
        <v>0</v>
      </c>
      <c r="P575" s="19">
        <v>0</v>
      </c>
      <c r="Q575" s="19">
        <v>3347711680</v>
      </c>
      <c r="R575" s="19">
        <v>0</v>
      </c>
      <c r="S575" s="19">
        <v>0</v>
      </c>
      <c r="T575" s="19">
        <v>0</v>
      </c>
      <c r="U575" s="19">
        <v>2820000000</v>
      </c>
      <c r="V575" s="19">
        <v>2820000000</v>
      </c>
      <c r="W575" s="19">
        <v>0</v>
      </c>
      <c r="X575" s="19">
        <v>527711680</v>
      </c>
      <c r="Y575" s="19">
        <v>0</v>
      </c>
      <c r="Z575" s="19">
        <v>527711680</v>
      </c>
      <c r="AA575" s="20">
        <f t="shared" ref="AA575:AA610" si="115">U575/Q575</f>
        <v>0.84236644895297552</v>
      </c>
      <c r="AB575" s="20">
        <f t="shared" ref="AB575:AB610" si="116">(R575+S575+T575)/Q575</f>
        <v>0</v>
      </c>
      <c r="AC575" s="21">
        <f t="shared" ref="AC575:AC610" si="117">AA575+AB575</f>
        <v>0.84236644895297552</v>
      </c>
    </row>
    <row r="576" spans="1:29" ht="180" hidden="1" outlineLevel="4" x14ac:dyDescent="0.25">
      <c r="A576" s="15" t="s">
        <v>376</v>
      </c>
      <c r="B576" s="16" t="s">
        <v>37</v>
      </c>
      <c r="C576" s="16" t="s">
        <v>127</v>
      </c>
      <c r="D576" s="16" t="s">
        <v>128</v>
      </c>
      <c r="E576" s="16" t="s">
        <v>402</v>
      </c>
      <c r="F576" s="16" t="s">
        <v>40</v>
      </c>
      <c r="G576" s="16">
        <v>1310</v>
      </c>
      <c r="H576" s="16">
        <v>3460</v>
      </c>
      <c r="I576" s="17" t="s">
        <v>403</v>
      </c>
      <c r="J576" s="18">
        <v>150000000</v>
      </c>
      <c r="K576" s="19">
        <v>30000000</v>
      </c>
      <c r="L576" s="19">
        <v>0</v>
      </c>
      <c r="M576" s="19">
        <v>0</v>
      </c>
      <c r="N576" s="19">
        <v>0</v>
      </c>
      <c r="O576" s="19">
        <v>0</v>
      </c>
      <c r="P576" s="19">
        <v>0</v>
      </c>
      <c r="Q576" s="19">
        <v>30000000</v>
      </c>
      <c r="R576" s="19">
        <v>0</v>
      </c>
      <c r="S576" s="19">
        <v>0</v>
      </c>
      <c r="T576" s="19">
        <v>0</v>
      </c>
      <c r="U576" s="19">
        <v>30000000</v>
      </c>
      <c r="V576" s="19">
        <v>30000000</v>
      </c>
      <c r="W576" s="19">
        <v>0</v>
      </c>
      <c r="X576" s="19">
        <v>0</v>
      </c>
      <c r="Y576" s="19">
        <v>0</v>
      </c>
      <c r="Z576" s="19">
        <v>0</v>
      </c>
      <c r="AA576" s="20">
        <f t="shared" si="115"/>
        <v>1</v>
      </c>
      <c r="AB576" s="20">
        <f t="shared" si="116"/>
        <v>0</v>
      </c>
      <c r="AC576" s="21">
        <f t="shared" si="117"/>
        <v>1</v>
      </c>
    </row>
    <row r="577" spans="1:29" ht="195" hidden="1" outlineLevel="4" x14ac:dyDescent="0.25">
      <c r="A577" s="15" t="s">
        <v>376</v>
      </c>
      <c r="B577" s="16" t="s">
        <v>37</v>
      </c>
      <c r="C577" s="16" t="s">
        <v>127</v>
      </c>
      <c r="D577" s="16" t="s">
        <v>128</v>
      </c>
      <c r="E577" s="16" t="s">
        <v>404</v>
      </c>
      <c r="F577" s="16" t="s">
        <v>40</v>
      </c>
      <c r="G577" s="16">
        <v>1310</v>
      </c>
      <c r="H577" s="16">
        <v>3460</v>
      </c>
      <c r="I577" s="17" t="s">
        <v>405</v>
      </c>
      <c r="J577" s="18">
        <v>31820172000</v>
      </c>
      <c r="K577" s="19">
        <v>28220172000</v>
      </c>
      <c r="L577" s="19">
        <v>0</v>
      </c>
      <c r="M577" s="19">
        <v>0</v>
      </c>
      <c r="N577" s="19">
        <v>0</v>
      </c>
      <c r="O577" s="19">
        <v>0</v>
      </c>
      <c r="P577" s="19">
        <v>0</v>
      </c>
      <c r="Q577" s="19">
        <v>28220172000</v>
      </c>
      <c r="R577" s="19">
        <v>0</v>
      </c>
      <c r="S577" s="19">
        <v>0</v>
      </c>
      <c r="T577" s="19">
        <v>0</v>
      </c>
      <c r="U577" s="19">
        <v>23865129000</v>
      </c>
      <c r="V577" s="19">
        <v>23865129000</v>
      </c>
      <c r="W577" s="19">
        <v>0</v>
      </c>
      <c r="X577" s="19">
        <v>4355043000</v>
      </c>
      <c r="Y577" s="19">
        <v>0</v>
      </c>
      <c r="Z577" s="19">
        <v>4355043000</v>
      </c>
      <c r="AA577" s="20">
        <f t="shared" si="115"/>
        <v>0.84567624180320378</v>
      </c>
      <c r="AB577" s="20">
        <f t="shared" si="116"/>
        <v>0</v>
      </c>
      <c r="AC577" s="21">
        <f t="shared" si="117"/>
        <v>0.84567624180320378</v>
      </c>
    </row>
    <row r="578" spans="1:29" ht="90" hidden="1" outlineLevel="4" x14ac:dyDescent="0.25">
      <c r="A578" s="15" t="s">
        <v>376</v>
      </c>
      <c r="B578" s="16" t="s">
        <v>37</v>
      </c>
      <c r="C578" s="16" t="s">
        <v>127</v>
      </c>
      <c r="D578" s="16" t="s">
        <v>128</v>
      </c>
      <c r="E578" s="16" t="s">
        <v>406</v>
      </c>
      <c r="F578" s="16" t="s">
        <v>40</v>
      </c>
      <c r="G578" s="16">
        <v>1310</v>
      </c>
      <c r="H578" s="16">
        <v>3460</v>
      </c>
      <c r="I578" s="17" t="s">
        <v>407</v>
      </c>
      <c r="J578" s="18">
        <v>295926450</v>
      </c>
      <c r="K578" s="19">
        <v>270000000</v>
      </c>
      <c r="L578" s="19">
        <v>0</v>
      </c>
      <c r="M578" s="19">
        <v>0</v>
      </c>
      <c r="N578" s="19">
        <v>0</v>
      </c>
      <c r="O578" s="19">
        <v>0</v>
      </c>
      <c r="P578" s="19">
        <v>-170000000</v>
      </c>
      <c r="Q578" s="19">
        <v>100000000</v>
      </c>
      <c r="R578" s="19">
        <v>0</v>
      </c>
      <c r="S578" s="19">
        <v>100000000</v>
      </c>
      <c r="T578" s="19">
        <v>0</v>
      </c>
      <c r="U578" s="19">
        <v>0</v>
      </c>
      <c r="V578" s="19">
        <v>0</v>
      </c>
      <c r="W578" s="19">
        <v>0</v>
      </c>
      <c r="X578" s="19">
        <v>170000000</v>
      </c>
      <c r="Y578" s="19">
        <v>0</v>
      </c>
      <c r="Z578" s="19">
        <v>0</v>
      </c>
      <c r="AA578" s="20">
        <f t="shared" si="115"/>
        <v>0</v>
      </c>
      <c r="AB578" s="20">
        <f t="shared" si="116"/>
        <v>1</v>
      </c>
      <c r="AC578" s="21">
        <f t="shared" si="117"/>
        <v>1</v>
      </c>
    </row>
    <row r="579" spans="1:29" ht="105" hidden="1" outlineLevel="4" x14ac:dyDescent="0.25">
      <c r="A579" s="15" t="s">
        <v>376</v>
      </c>
      <c r="B579" s="16" t="s">
        <v>37</v>
      </c>
      <c r="C579" s="16" t="s">
        <v>127</v>
      </c>
      <c r="D579" s="16" t="s">
        <v>408</v>
      </c>
      <c r="E579" s="16"/>
      <c r="F579" s="16">
        <v>280</v>
      </c>
      <c r="G579" s="16">
        <v>1320</v>
      </c>
      <c r="H579" s="16">
        <v>3480</v>
      </c>
      <c r="I579" s="17" t="s">
        <v>409</v>
      </c>
      <c r="J579" s="18">
        <v>0</v>
      </c>
      <c r="K579" s="19">
        <v>18600000</v>
      </c>
      <c r="L579" s="19">
        <v>0</v>
      </c>
      <c r="M579" s="19">
        <v>0</v>
      </c>
      <c r="N579" s="19">
        <v>0</v>
      </c>
      <c r="O579" s="19">
        <v>0</v>
      </c>
      <c r="P579" s="19">
        <v>0</v>
      </c>
      <c r="Q579" s="19">
        <v>18600000</v>
      </c>
      <c r="R579" s="19">
        <v>0</v>
      </c>
      <c r="S579" s="19">
        <v>6200000</v>
      </c>
      <c r="T579" s="19">
        <v>0</v>
      </c>
      <c r="U579" s="19">
        <v>0</v>
      </c>
      <c r="V579" s="19">
        <v>0</v>
      </c>
      <c r="W579" s="19">
        <v>0</v>
      </c>
      <c r="X579" s="19">
        <v>12400000</v>
      </c>
      <c r="Y579" s="19">
        <v>0</v>
      </c>
      <c r="Z579" s="19">
        <v>12400000</v>
      </c>
      <c r="AA579" s="20">
        <f t="shared" si="115"/>
        <v>0</v>
      </c>
      <c r="AB579" s="20">
        <f t="shared" si="116"/>
        <v>0.33333333333333331</v>
      </c>
      <c r="AC579" s="21">
        <f t="shared" si="117"/>
        <v>0.33333333333333331</v>
      </c>
    </row>
    <row r="580" spans="1:29" ht="105" hidden="1" outlineLevel="4" x14ac:dyDescent="0.25">
      <c r="A580" s="15" t="s">
        <v>376</v>
      </c>
      <c r="B580" s="16" t="s">
        <v>37</v>
      </c>
      <c r="C580" s="16" t="s">
        <v>127</v>
      </c>
      <c r="D580" s="16" t="s">
        <v>408</v>
      </c>
      <c r="E580" s="16"/>
      <c r="F580" s="16" t="s">
        <v>40</v>
      </c>
      <c r="G580" s="16">
        <v>1320</v>
      </c>
      <c r="H580" s="16">
        <v>3480</v>
      </c>
      <c r="I580" s="17" t="s">
        <v>409</v>
      </c>
      <c r="J580" s="18">
        <v>0</v>
      </c>
      <c r="K580" s="19">
        <v>3694381820</v>
      </c>
      <c r="L580" s="19">
        <v>0</v>
      </c>
      <c r="M580" s="19">
        <v>0</v>
      </c>
      <c r="N580" s="19">
        <v>0</v>
      </c>
      <c r="O580" s="19">
        <v>0</v>
      </c>
      <c r="P580" s="19">
        <v>0</v>
      </c>
      <c r="Q580" s="19">
        <v>3694381820</v>
      </c>
      <c r="R580" s="19">
        <v>0</v>
      </c>
      <c r="S580" s="19">
        <v>1057690265</v>
      </c>
      <c r="T580" s="19">
        <v>0</v>
      </c>
      <c r="U580" s="19">
        <v>1814895600</v>
      </c>
      <c r="V580" s="19">
        <v>1812903600</v>
      </c>
      <c r="W580" s="19">
        <v>0</v>
      </c>
      <c r="X580" s="19">
        <v>821795955</v>
      </c>
      <c r="Y580" s="19">
        <v>0</v>
      </c>
      <c r="Z580" s="19">
        <v>821795955</v>
      </c>
      <c r="AA580" s="20">
        <f t="shared" si="115"/>
        <v>0.49125826414985985</v>
      </c>
      <c r="AB580" s="20">
        <f t="shared" si="116"/>
        <v>0.28629695481773459</v>
      </c>
      <c r="AC580" s="21">
        <f t="shared" si="117"/>
        <v>0.7775552189675945</v>
      </c>
    </row>
    <row r="581" spans="1:29" ht="45" hidden="1" outlineLevel="4" x14ac:dyDescent="0.25">
      <c r="A581" s="15" t="s">
        <v>376</v>
      </c>
      <c r="B581" s="16" t="s">
        <v>37</v>
      </c>
      <c r="C581" s="16" t="s">
        <v>127</v>
      </c>
      <c r="D581" s="16" t="s">
        <v>162</v>
      </c>
      <c r="E581" s="16"/>
      <c r="F581" s="16" t="s">
        <v>40</v>
      </c>
      <c r="G581" s="16">
        <v>1320</v>
      </c>
      <c r="H581" s="16">
        <v>3460</v>
      </c>
      <c r="I581" s="17" t="s">
        <v>163</v>
      </c>
      <c r="J581" s="18">
        <v>20245821</v>
      </c>
      <c r="K581" s="19">
        <v>20357363</v>
      </c>
      <c r="L581" s="19">
        <v>0</v>
      </c>
      <c r="M581" s="19">
        <v>0</v>
      </c>
      <c r="N581" s="19">
        <v>0</v>
      </c>
      <c r="O581" s="19">
        <v>0</v>
      </c>
      <c r="P581" s="19">
        <v>0</v>
      </c>
      <c r="Q581" s="19">
        <v>20357363</v>
      </c>
      <c r="R581" s="19">
        <v>0</v>
      </c>
      <c r="S581" s="19">
        <v>0</v>
      </c>
      <c r="T581" s="19">
        <v>0</v>
      </c>
      <c r="U581" s="19">
        <v>3816787.27</v>
      </c>
      <c r="V581" s="19">
        <v>3816787.27</v>
      </c>
      <c r="W581" s="19">
        <v>16540575.73</v>
      </c>
      <c r="X581" s="19">
        <v>16540575.73</v>
      </c>
      <c r="Y581" s="19">
        <v>0</v>
      </c>
      <c r="Z581" s="19">
        <v>16540575.73</v>
      </c>
      <c r="AA581" s="20">
        <f t="shared" si="115"/>
        <v>0.1874892769756083</v>
      </c>
      <c r="AB581" s="20">
        <f t="shared" si="116"/>
        <v>0</v>
      </c>
      <c r="AC581" s="21">
        <f t="shared" si="117"/>
        <v>0.1874892769756083</v>
      </c>
    </row>
    <row r="582" spans="1:29" ht="120" hidden="1" outlineLevel="4" x14ac:dyDescent="0.25">
      <c r="A582" s="15" t="s">
        <v>376</v>
      </c>
      <c r="B582" s="16" t="s">
        <v>37</v>
      </c>
      <c r="C582" s="16" t="s">
        <v>127</v>
      </c>
      <c r="D582" s="16" t="s">
        <v>255</v>
      </c>
      <c r="E582" s="16"/>
      <c r="F582" s="16" t="s">
        <v>40</v>
      </c>
      <c r="G582" s="16">
        <v>1320</v>
      </c>
      <c r="H582" s="16">
        <v>3460</v>
      </c>
      <c r="I582" s="17" t="s">
        <v>410</v>
      </c>
      <c r="J582" s="18">
        <v>413462164</v>
      </c>
      <c r="K582" s="19">
        <v>1613462164</v>
      </c>
      <c r="L582" s="19">
        <v>0</v>
      </c>
      <c r="M582" s="19">
        <v>0</v>
      </c>
      <c r="N582" s="19">
        <v>0</v>
      </c>
      <c r="O582" s="19">
        <v>0</v>
      </c>
      <c r="P582" s="19">
        <v>0</v>
      </c>
      <c r="Q582" s="19">
        <v>1613462164</v>
      </c>
      <c r="R582" s="19">
        <v>0</v>
      </c>
      <c r="S582" s="19">
        <v>29028194.190000001</v>
      </c>
      <c r="T582" s="19">
        <v>0</v>
      </c>
      <c r="U582" s="19">
        <v>783198961.70000005</v>
      </c>
      <c r="V582" s="19">
        <v>702701039.87</v>
      </c>
      <c r="W582" s="19">
        <v>267901674.78</v>
      </c>
      <c r="X582" s="19">
        <v>801235008.11000001</v>
      </c>
      <c r="Y582" s="19">
        <v>0</v>
      </c>
      <c r="Z582" s="19">
        <v>801235008.1099999</v>
      </c>
      <c r="AA582" s="20">
        <f t="shared" si="115"/>
        <v>0.48541513967599925</v>
      </c>
      <c r="AB582" s="20">
        <f t="shared" si="116"/>
        <v>1.799124568129631E-2</v>
      </c>
      <c r="AC582" s="21">
        <f t="shared" si="117"/>
        <v>0.50340638535729554</v>
      </c>
    </row>
    <row r="583" spans="1:29" hidden="1" outlineLevel="3" x14ac:dyDescent="0.25">
      <c r="A583" s="22"/>
      <c r="B583" s="23"/>
      <c r="C583" s="23" t="s">
        <v>183</v>
      </c>
      <c r="D583" s="23"/>
      <c r="E583" s="23"/>
      <c r="F583" s="23"/>
      <c r="G583" s="23"/>
      <c r="H583" s="23"/>
      <c r="I583" s="24"/>
      <c r="J583" s="25">
        <f t="shared" ref="J583:Z583" si="118">SUBTOTAL(9,J558:J582)</f>
        <v>218726742168</v>
      </c>
      <c r="K583" s="26">
        <f t="shared" si="118"/>
        <v>242570106988</v>
      </c>
      <c r="L583" s="26">
        <f t="shared" si="118"/>
        <v>3000003749</v>
      </c>
      <c r="M583" s="26">
        <f t="shared" si="118"/>
        <v>0</v>
      </c>
      <c r="N583" s="26">
        <f t="shared" si="118"/>
        <v>0</v>
      </c>
      <c r="O583" s="26">
        <f t="shared" si="118"/>
        <v>23302689282</v>
      </c>
      <c r="P583" s="26">
        <f t="shared" si="118"/>
        <v>-732188000</v>
      </c>
      <c r="Q583" s="26">
        <f t="shared" si="118"/>
        <v>268140612019</v>
      </c>
      <c r="R583" s="26">
        <f t="shared" si="118"/>
        <v>0</v>
      </c>
      <c r="S583" s="26">
        <f t="shared" si="118"/>
        <v>1792605712.1300001</v>
      </c>
      <c r="T583" s="26">
        <f t="shared" si="118"/>
        <v>0</v>
      </c>
      <c r="U583" s="26">
        <f t="shared" si="118"/>
        <v>207415965065.03</v>
      </c>
      <c r="V583" s="26">
        <f t="shared" si="118"/>
        <v>185528921861.19998</v>
      </c>
      <c r="W583" s="26">
        <f t="shared" si="118"/>
        <v>284442250.50999999</v>
      </c>
      <c r="X583" s="26">
        <f t="shared" si="118"/>
        <v>33361536210.84</v>
      </c>
      <c r="Y583" s="26">
        <f t="shared" si="118"/>
        <v>0</v>
      </c>
      <c r="Z583" s="26">
        <f t="shared" si="118"/>
        <v>58932041241.840004</v>
      </c>
      <c r="AA583" s="27">
        <f t="shared" si="115"/>
        <v>0.773534316578396</v>
      </c>
      <c r="AB583" s="27">
        <f t="shared" si="116"/>
        <v>6.6853196859376863E-3</v>
      </c>
      <c r="AC583" s="28">
        <f t="shared" si="117"/>
        <v>0.78021963626433366</v>
      </c>
    </row>
    <row r="584" spans="1:29" ht="105" hidden="1" outlineLevel="4" x14ac:dyDescent="0.25">
      <c r="A584" s="15" t="s">
        <v>376</v>
      </c>
      <c r="B584" s="16" t="s">
        <v>37</v>
      </c>
      <c r="C584" s="16" t="s">
        <v>318</v>
      </c>
      <c r="D584" s="16" t="s">
        <v>319</v>
      </c>
      <c r="E584" s="16" t="s">
        <v>134</v>
      </c>
      <c r="F584" s="16">
        <v>280</v>
      </c>
      <c r="G584" s="16">
        <v>2310</v>
      </c>
      <c r="H584" s="16">
        <v>3460</v>
      </c>
      <c r="I584" s="17" t="s">
        <v>411</v>
      </c>
      <c r="J584" s="18">
        <v>1230000000</v>
      </c>
      <c r="K584" s="19">
        <v>1230000000</v>
      </c>
      <c r="L584" s="19">
        <v>0</v>
      </c>
      <c r="M584" s="19">
        <v>0</v>
      </c>
      <c r="N584" s="19">
        <v>0</v>
      </c>
      <c r="O584" s="19">
        <v>0</v>
      </c>
      <c r="P584" s="19">
        <v>-425317300</v>
      </c>
      <c r="Q584" s="19">
        <v>804682700</v>
      </c>
      <c r="R584" s="19">
        <v>0</v>
      </c>
      <c r="S584" s="19">
        <v>640827107.61000001</v>
      </c>
      <c r="T584" s="19">
        <v>0</v>
      </c>
      <c r="U584" s="19">
        <v>163855592.38999999</v>
      </c>
      <c r="V584" s="19">
        <v>163855592.38999999</v>
      </c>
      <c r="W584" s="19">
        <v>0</v>
      </c>
      <c r="X584" s="19">
        <v>425317300</v>
      </c>
      <c r="Y584" s="19">
        <v>0</v>
      </c>
      <c r="Z584" s="19">
        <v>0</v>
      </c>
      <c r="AA584" s="20">
        <f t="shared" si="115"/>
        <v>0.20362758189035254</v>
      </c>
      <c r="AB584" s="20">
        <f t="shared" si="116"/>
        <v>0.79637241810964743</v>
      </c>
      <c r="AC584" s="21">
        <f t="shared" si="117"/>
        <v>1</v>
      </c>
    </row>
    <row r="585" spans="1:29" hidden="1" outlineLevel="3" x14ac:dyDescent="0.25">
      <c r="A585" s="22"/>
      <c r="B585" s="23"/>
      <c r="C585" s="23" t="s">
        <v>325</v>
      </c>
      <c r="D585" s="23"/>
      <c r="E585" s="23"/>
      <c r="F585" s="23"/>
      <c r="G585" s="23"/>
      <c r="H585" s="23"/>
      <c r="I585" s="24"/>
      <c r="J585" s="25">
        <f t="shared" ref="J585:Z585" si="119">SUBTOTAL(9,J584:J584)</f>
        <v>1230000000</v>
      </c>
      <c r="K585" s="26">
        <f t="shared" si="119"/>
        <v>1230000000</v>
      </c>
      <c r="L585" s="26">
        <f t="shared" si="119"/>
        <v>0</v>
      </c>
      <c r="M585" s="26">
        <f t="shared" si="119"/>
        <v>0</v>
      </c>
      <c r="N585" s="26">
        <f t="shared" si="119"/>
        <v>0</v>
      </c>
      <c r="O585" s="26">
        <f t="shared" si="119"/>
        <v>0</v>
      </c>
      <c r="P585" s="26">
        <f t="shared" si="119"/>
        <v>-425317300</v>
      </c>
      <c r="Q585" s="26">
        <f t="shared" si="119"/>
        <v>804682700</v>
      </c>
      <c r="R585" s="26">
        <f t="shared" si="119"/>
        <v>0</v>
      </c>
      <c r="S585" s="26">
        <f t="shared" si="119"/>
        <v>640827107.61000001</v>
      </c>
      <c r="T585" s="26">
        <f t="shared" si="119"/>
        <v>0</v>
      </c>
      <c r="U585" s="26">
        <f t="shared" si="119"/>
        <v>163855592.38999999</v>
      </c>
      <c r="V585" s="26">
        <f t="shared" si="119"/>
        <v>163855592.38999999</v>
      </c>
      <c r="W585" s="26">
        <f t="shared" si="119"/>
        <v>0</v>
      </c>
      <c r="X585" s="26">
        <f t="shared" si="119"/>
        <v>425317300</v>
      </c>
      <c r="Y585" s="26">
        <f t="shared" si="119"/>
        <v>0</v>
      </c>
      <c r="Z585" s="26">
        <f t="shared" si="119"/>
        <v>0</v>
      </c>
      <c r="AA585" s="27">
        <f t="shared" si="115"/>
        <v>0.20362758189035254</v>
      </c>
      <c r="AB585" s="27">
        <f t="shared" si="116"/>
        <v>0.79637241810964743</v>
      </c>
      <c r="AC585" s="28">
        <f t="shared" si="117"/>
        <v>1</v>
      </c>
    </row>
    <row r="586" spans="1:29" outlineLevel="1" collapsed="1" x14ac:dyDescent="0.25">
      <c r="A586" s="22" t="s">
        <v>412</v>
      </c>
      <c r="B586" s="23"/>
      <c r="C586" s="23"/>
      <c r="D586" s="23"/>
      <c r="E586" s="23"/>
      <c r="F586" s="23"/>
      <c r="G586" s="23"/>
      <c r="H586" s="23"/>
      <c r="I586" s="24"/>
      <c r="J586" s="25">
        <f t="shared" ref="J586:Z586" si="120">SUBTOTAL(9,J519:J584)</f>
        <v>229588701078</v>
      </c>
      <c r="K586" s="26">
        <f t="shared" si="120"/>
        <v>251522326738</v>
      </c>
      <c r="L586" s="26">
        <f t="shared" si="120"/>
        <v>0</v>
      </c>
      <c r="M586" s="26">
        <f t="shared" si="120"/>
        <v>0</v>
      </c>
      <c r="N586" s="26">
        <f t="shared" si="120"/>
        <v>0</v>
      </c>
      <c r="O586" s="26">
        <f t="shared" si="120"/>
        <v>21842397516</v>
      </c>
      <c r="P586" s="26">
        <f t="shared" si="120"/>
        <v>-1977635763.1800001</v>
      </c>
      <c r="Q586" s="26">
        <f t="shared" si="120"/>
        <v>271387088490.82001</v>
      </c>
      <c r="R586" s="26">
        <f t="shared" si="120"/>
        <v>0</v>
      </c>
      <c r="S586" s="26">
        <f t="shared" si="120"/>
        <v>2520551418.1700001</v>
      </c>
      <c r="T586" s="26">
        <f t="shared" si="120"/>
        <v>0</v>
      </c>
      <c r="U586" s="26">
        <f t="shared" si="120"/>
        <v>208312619432.62003</v>
      </c>
      <c r="V586" s="26">
        <f t="shared" si="120"/>
        <v>186425576228.78998</v>
      </c>
      <c r="W586" s="26">
        <f t="shared" si="120"/>
        <v>660208550.70000005</v>
      </c>
      <c r="X586" s="26">
        <f t="shared" si="120"/>
        <v>40689155887.209999</v>
      </c>
      <c r="Y586" s="26">
        <f t="shared" si="120"/>
        <v>0</v>
      </c>
      <c r="Z586" s="26">
        <f t="shared" si="120"/>
        <v>60553917640.030006</v>
      </c>
      <c r="AA586" s="27">
        <f t="shared" si="115"/>
        <v>0.76758485671165766</v>
      </c>
      <c r="AB586" s="27">
        <f t="shared" si="116"/>
        <v>9.2876615176748206E-3</v>
      </c>
      <c r="AC586" s="28">
        <f t="shared" si="117"/>
        <v>0.77687251822933245</v>
      </c>
    </row>
    <row r="587" spans="1:29" hidden="1" outlineLevel="4" x14ac:dyDescent="0.25">
      <c r="A587" s="15" t="s">
        <v>413</v>
      </c>
      <c r="B587" s="16" t="s">
        <v>259</v>
      </c>
      <c r="C587" s="16" t="s">
        <v>38</v>
      </c>
      <c r="D587" s="16" t="s">
        <v>39</v>
      </c>
      <c r="E587" s="16"/>
      <c r="F587" s="16">
        <v>280</v>
      </c>
      <c r="G587" s="16">
        <v>1111</v>
      </c>
      <c r="H587" s="16">
        <v>3410</v>
      </c>
      <c r="I587" s="17" t="s">
        <v>41</v>
      </c>
      <c r="J587" s="18">
        <v>266796045429</v>
      </c>
      <c r="K587" s="19">
        <v>264071486895</v>
      </c>
      <c r="L587" s="19">
        <v>0</v>
      </c>
      <c r="M587" s="19">
        <v>0</v>
      </c>
      <c r="N587" s="19">
        <v>-2049689632</v>
      </c>
      <c r="O587" s="19">
        <v>0</v>
      </c>
      <c r="P587" s="19">
        <v>-309547435</v>
      </c>
      <c r="Q587" s="19">
        <v>261712249828</v>
      </c>
      <c r="R587" s="19">
        <v>0</v>
      </c>
      <c r="S587" s="19">
        <v>12326801.82</v>
      </c>
      <c r="T587" s="19">
        <v>0</v>
      </c>
      <c r="U587" s="19">
        <v>207792838288.64001</v>
      </c>
      <c r="V587" s="19">
        <v>207792838288.64001</v>
      </c>
      <c r="W587" s="19">
        <v>53907084737.540001</v>
      </c>
      <c r="X587" s="19">
        <v>56266321804.540001</v>
      </c>
      <c r="Y587" s="19">
        <v>0</v>
      </c>
      <c r="Z587" s="19">
        <v>53907084737.539978</v>
      </c>
      <c r="AA587" s="20">
        <f t="shared" si="115"/>
        <v>0.79397444493027602</v>
      </c>
      <c r="AB587" s="20">
        <f t="shared" si="116"/>
        <v>4.7100591692216558E-5</v>
      </c>
      <c r="AC587" s="21">
        <f t="shared" si="117"/>
        <v>0.79402154552196824</v>
      </c>
    </row>
    <row r="588" spans="1:29" hidden="1" outlineLevel="4" x14ac:dyDescent="0.25">
      <c r="A588" s="15" t="s">
        <v>413</v>
      </c>
      <c r="B588" s="16" t="s">
        <v>259</v>
      </c>
      <c r="C588" s="16" t="s">
        <v>38</v>
      </c>
      <c r="D588" s="16" t="s">
        <v>42</v>
      </c>
      <c r="E588" s="16"/>
      <c r="F588" s="16">
        <v>280</v>
      </c>
      <c r="G588" s="16">
        <v>1111</v>
      </c>
      <c r="H588" s="16">
        <v>3410</v>
      </c>
      <c r="I588" s="17" t="s">
        <v>43</v>
      </c>
      <c r="J588" s="18">
        <v>14001850410</v>
      </c>
      <c r="K588" s="19">
        <v>17590654501</v>
      </c>
      <c r="L588" s="19">
        <v>0</v>
      </c>
      <c r="M588" s="19">
        <v>0</v>
      </c>
      <c r="N588" s="19">
        <v>0</v>
      </c>
      <c r="O588" s="19">
        <v>0</v>
      </c>
      <c r="P588" s="19">
        <v>0</v>
      </c>
      <c r="Q588" s="19">
        <v>17590654501</v>
      </c>
      <c r="R588" s="19">
        <v>0</v>
      </c>
      <c r="S588" s="19">
        <v>3231823.75</v>
      </c>
      <c r="T588" s="19">
        <v>0</v>
      </c>
      <c r="U588" s="19">
        <v>13769081498.459999</v>
      </c>
      <c r="V588" s="19">
        <v>13769081498.459999</v>
      </c>
      <c r="W588" s="19">
        <v>974341178.78999996</v>
      </c>
      <c r="X588" s="19">
        <v>3818341178.79</v>
      </c>
      <c r="Y588" s="19">
        <v>0</v>
      </c>
      <c r="Z588" s="19">
        <v>3818341178.7900009</v>
      </c>
      <c r="AA588" s="20">
        <f t="shared" si="115"/>
        <v>0.78274981170696345</v>
      </c>
      <c r="AB588" s="20">
        <f t="shared" si="116"/>
        <v>1.8372390577145814E-4</v>
      </c>
      <c r="AC588" s="21">
        <f t="shared" si="117"/>
        <v>0.78293353561273493</v>
      </c>
    </row>
    <row r="589" spans="1:29" hidden="1" outlineLevel="4" x14ac:dyDescent="0.25">
      <c r="A589" s="15" t="s">
        <v>413</v>
      </c>
      <c r="B589" s="16" t="s">
        <v>259</v>
      </c>
      <c r="C589" s="16" t="s">
        <v>38</v>
      </c>
      <c r="D589" s="16" t="s">
        <v>414</v>
      </c>
      <c r="E589" s="16"/>
      <c r="F589" s="16">
        <v>280</v>
      </c>
      <c r="G589" s="16">
        <v>1111</v>
      </c>
      <c r="H589" s="16">
        <v>3410</v>
      </c>
      <c r="I589" s="17" t="s">
        <v>415</v>
      </c>
      <c r="J589" s="18">
        <v>433113437</v>
      </c>
      <c r="K589" s="19">
        <v>433113437</v>
      </c>
      <c r="L589" s="19">
        <v>0</v>
      </c>
      <c r="M589" s="19">
        <v>0</v>
      </c>
      <c r="N589" s="19">
        <v>0</v>
      </c>
      <c r="O589" s="19">
        <v>0</v>
      </c>
      <c r="P589" s="19">
        <v>0</v>
      </c>
      <c r="Q589" s="19">
        <v>433113437</v>
      </c>
      <c r="R589" s="19">
        <v>0</v>
      </c>
      <c r="S589" s="19">
        <v>3225.2</v>
      </c>
      <c r="T589" s="19">
        <v>0</v>
      </c>
      <c r="U589" s="19">
        <v>329547805.06999999</v>
      </c>
      <c r="V589" s="19">
        <v>329547805.06999999</v>
      </c>
      <c r="W589" s="19">
        <v>103562406.73</v>
      </c>
      <c r="X589" s="19">
        <v>103562406.73</v>
      </c>
      <c r="Y589" s="19">
        <v>0</v>
      </c>
      <c r="Z589" s="19">
        <v>103562406.73000002</v>
      </c>
      <c r="AA589" s="20">
        <f t="shared" si="115"/>
        <v>0.7608810462049922</v>
      </c>
      <c r="AB589" s="20">
        <f t="shared" si="116"/>
        <v>7.4465480044665524E-6</v>
      </c>
      <c r="AC589" s="21">
        <f t="shared" si="117"/>
        <v>0.76088849275299664</v>
      </c>
    </row>
    <row r="590" spans="1:29" hidden="1" outlineLevel="4" x14ac:dyDescent="0.25">
      <c r="A590" s="15" t="s">
        <v>413</v>
      </c>
      <c r="B590" s="16" t="s">
        <v>259</v>
      </c>
      <c r="C590" s="16" t="s">
        <v>38</v>
      </c>
      <c r="D590" s="16" t="s">
        <v>356</v>
      </c>
      <c r="E590" s="16"/>
      <c r="F590" s="16">
        <v>280</v>
      </c>
      <c r="G590" s="16">
        <v>1111</v>
      </c>
      <c r="H590" s="16">
        <v>3410</v>
      </c>
      <c r="I590" s="17" t="s">
        <v>357</v>
      </c>
      <c r="J590" s="18">
        <v>0</v>
      </c>
      <c r="K590" s="19">
        <v>222692943</v>
      </c>
      <c r="L590" s="19">
        <v>0</v>
      </c>
      <c r="M590" s="19">
        <v>0</v>
      </c>
      <c r="N590" s="19">
        <v>0</v>
      </c>
      <c r="O590" s="19">
        <v>0</v>
      </c>
      <c r="P590" s="19">
        <v>0</v>
      </c>
      <c r="Q590" s="19">
        <v>222692943</v>
      </c>
      <c r="R590" s="19">
        <v>0</v>
      </c>
      <c r="S590" s="19">
        <v>48929056.939999998</v>
      </c>
      <c r="T590" s="19">
        <v>0</v>
      </c>
      <c r="U590" s="19">
        <v>15717933.060000001</v>
      </c>
      <c r="V590" s="19">
        <v>15717933.060000001</v>
      </c>
      <c r="W590" s="19">
        <v>70045953</v>
      </c>
      <c r="X590" s="19">
        <v>158045953</v>
      </c>
      <c r="Y590" s="19">
        <v>0</v>
      </c>
      <c r="Z590" s="19">
        <v>158045953</v>
      </c>
      <c r="AA590" s="20">
        <f t="shared" si="115"/>
        <v>7.0581190621743228E-2</v>
      </c>
      <c r="AB590" s="20">
        <f t="shared" si="116"/>
        <v>0.21971534562727477</v>
      </c>
      <c r="AC590" s="21">
        <f t="shared" si="117"/>
        <v>0.29029653624901797</v>
      </c>
    </row>
    <row r="591" spans="1:29" hidden="1" outlineLevel="4" x14ac:dyDescent="0.25">
      <c r="A591" s="15" t="s">
        <v>413</v>
      </c>
      <c r="B591" s="16" t="s">
        <v>259</v>
      </c>
      <c r="C591" s="16" t="s">
        <v>38</v>
      </c>
      <c r="D591" s="16" t="s">
        <v>48</v>
      </c>
      <c r="E591" s="16"/>
      <c r="F591" s="16">
        <v>280</v>
      </c>
      <c r="G591" s="16">
        <v>1111</v>
      </c>
      <c r="H591" s="16">
        <v>3410</v>
      </c>
      <c r="I591" s="17" t="s">
        <v>49</v>
      </c>
      <c r="J591" s="18">
        <v>73540247114</v>
      </c>
      <c r="K591" s="19">
        <v>76148505838</v>
      </c>
      <c r="L591" s="19">
        <v>0</v>
      </c>
      <c r="M591" s="19">
        <v>0</v>
      </c>
      <c r="N591" s="19">
        <v>0</v>
      </c>
      <c r="O591" s="19">
        <v>0</v>
      </c>
      <c r="P591" s="19">
        <v>-345122969</v>
      </c>
      <c r="Q591" s="19">
        <v>75803382869</v>
      </c>
      <c r="R591" s="19">
        <v>0</v>
      </c>
      <c r="S591" s="19">
        <v>3448962.05</v>
      </c>
      <c r="T591" s="19">
        <v>0</v>
      </c>
      <c r="U591" s="19">
        <v>60907487799.5</v>
      </c>
      <c r="V591" s="19">
        <v>60907487799.5</v>
      </c>
      <c r="W591" s="19">
        <v>14892446107.450001</v>
      </c>
      <c r="X591" s="19">
        <v>15237569076.450001</v>
      </c>
      <c r="Y591" s="19">
        <v>0</v>
      </c>
      <c r="Z591" s="19">
        <v>14892446107.449997</v>
      </c>
      <c r="AA591" s="20">
        <f t="shared" si="115"/>
        <v>0.80349300379849253</v>
      </c>
      <c r="AB591" s="20">
        <f t="shared" si="116"/>
        <v>4.5498788041693882E-5</v>
      </c>
      <c r="AC591" s="21">
        <f t="shared" si="117"/>
        <v>0.80353850258653425</v>
      </c>
    </row>
    <row r="592" spans="1:29" ht="30" hidden="1" outlineLevel="4" x14ac:dyDescent="0.25">
      <c r="A592" s="15" t="s">
        <v>413</v>
      </c>
      <c r="B592" s="16" t="s">
        <v>259</v>
      </c>
      <c r="C592" s="16" t="s">
        <v>38</v>
      </c>
      <c r="D592" s="16" t="s">
        <v>50</v>
      </c>
      <c r="E592" s="16"/>
      <c r="F592" s="16">
        <v>280</v>
      </c>
      <c r="G592" s="16">
        <v>1111</v>
      </c>
      <c r="H592" s="16">
        <v>3410</v>
      </c>
      <c r="I592" s="17" t="s">
        <v>51</v>
      </c>
      <c r="J592" s="18">
        <v>10544122752</v>
      </c>
      <c r="K592" s="19">
        <v>10544122752</v>
      </c>
      <c r="L592" s="19">
        <v>0</v>
      </c>
      <c r="M592" s="19">
        <v>0</v>
      </c>
      <c r="N592" s="19">
        <v>0</v>
      </c>
      <c r="O592" s="19">
        <v>0</v>
      </c>
      <c r="P592" s="19">
        <v>-136577522</v>
      </c>
      <c r="Q592" s="19">
        <v>10407545230</v>
      </c>
      <c r="R592" s="19">
        <v>0</v>
      </c>
      <c r="S592" s="19">
        <v>878520.09</v>
      </c>
      <c r="T592" s="19">
        <v>0</v>
      </c>
      <c r="U592" s="19">
        <v>8063327730.6899996</v>
      </c>
      <c r="V592" s="19">
        <v>8063327730.6899996</v>
      </c>
      <c r="W592" s="19">
        <v>2343338979.2199998</v>
      </c>
      <c r="X592" s="19">
        <v>2479916501.2199998</v>
      </c>
      <c r="Y592" s="19">
        <v>0</v>
      </c>
      <c r="Z592" s="19">
        <v>2343338979.2200003</v>
      </c>
      <c r="AA592" s="20">
        <f t="shared" si="115"/>
        <v>0.77475788502434395</v>
      </c>
      <c r="AB592" s="20">
        <f t="shared" si="116"/>
        <v>8.441184454021344E-5</v>
      </c>
      <c r="AC592" s="21">
        <f t="shared" si="117"/>
        <v>0.77484229686888417</v>
      </c>
    </row>
    <row r="593" spans="1:29" hidden="1" outlineLevel="4" x14ac:dyDescent="0.25">
      <c r="A593" s="15" t="s">
        <v>413</v>
      </c>
      <c r="B593" s="16" t="s">
        <v>259</v>
      </c>
      <c r="C593" s="16" t="s">
        <v>38</v>
      </c>
      <c r="D593" s="16" t="s">
        <v>52</v>
      </c>
      <c r="E593" s="16"/>
      <c r="F593" s="16">
        <v>280</v>
      </c>
      <c r="G593" s="16">
        <v>1111</v>
      </c>
      <c r="H593" s="16">
        <v>3410</v>
      </c>
      <c r="I593" s="17" t="s">
        <v>53</v>
      </c>
      <c r="J593" s="18">
        <v>48038766171</v>
      </c>
      <c r="K593" s="19">
        <v>47538766171</v>
      </c>
      <c r="L593" s="19">
        <v>0</v>
      </c>
      <c r="M593" s="19">
        <v>0</v>
      </c>
      <c r="N593" s="19">
        <v>-170739146</v>
      </c>
      <c r="O593" s="19">
        <v>0</v>
      </c>
      <c r="P593" s="19">
        <v>-300000000</v>
      </c>
      <c r="Q593" s="19">
        <v>47068027025</v>
      </c>
      <c r="R593" s="19">
        <v>0</v>
      </c>
      <c r="S593" s="19">
        <v>0</v>
      </c>
      <c r="T593" s="19">
        <v>0</v>
      </c>
      <c r="U593" s="19">
        <v>562891792.41999996</v>
      </c>
      <c r="V593" s="19">
        <v>562891792.41999996</v>
      </c>
      <c r="W593" s="19">
        <v>46505135232.580002</v>
      </c>
      <c r="X593" s="19">
        <v>46975874378.580002</v>
      </c>
      <c r="Y593" s="19">
        <v>0</v>
      </c>
      <c r="Z593" s="19">
        <v>46505135232.580002</v>
      </c>
      <c r="AA593" s="20">
        <f t="shared" si="115"/>
        <v>1.1959111694251007E-2</v>
      </c>
      <c r="AB593" s="20">
        <f t="shared" si="116"/>
        <v>0</v>
      </c>
      <c r="AC593" s="21">
        <f t="shared" si="117"/>
        <v>1.1959111694251007E-2</v>
      </c>
    </row>
    <row r="594" spans="1:29" hidden="1" outlineLevel="4" x14ac:dyDescent="0.25">
      <c r="A594" s="15" t="s">
        <v>413</v>
      </c>
      <c r="B594" s="16" t="s">
        <v>259</v>
      </c>
      <c r="C594" s="16" t="s">
        <v>38</v>
      </c>
      <c r="D594" s="16" t="s">
        <v>54</v>
      </c>
      <c r="E594" s="16"/>
      <c r="F594" s="16">
        <v>280</v>
      </c>
      <c r="G594" s="16">
        <v>1111</v>
      </c>
      <c r="H594" s="16">
        <v>3410</v>
      </c>
      <c r="I594" s="17" t="s">
        <v>55</v>
      </c>
      <c r="J594" s="18">
        <v>42761000377</v>
      </c>
      <c r="K594" s="19">
        <v>41733396016</v>
      </c>
      <c r="L594" s="19">
        <v>0</v>
      </c>
      <c r="M594" s="19">
        <v>0</v>
      </c>
      <c r="N594" s="19">
        <v>0</v>
      </c>
      <c r="O594" s="19">
        <v>0</v>
      </c>
      <c r="P594" s="19">
        <v>-2079925</v>
      </c>
      <c r="Q594" s="19">
        <v>41731316091</v>
      </c>
      <c r="R594" s="19">
        <v>0</v>
      </c>
      <c r="S594" s="19">
        <v>631584566.87</v>
      </c>
      <c r="T594" s="19">
        <v>0</v>
      </c>
      <c r="U594" s="19">
        <v>40282856022.730003</v>
      </c>
      <c r="V594" s="19">
        <v>40282856022.730003</v>
      </c>
      <c r="W594" s="19">
        <v>816875501.39999998</v>
      </c>
      <c r="X594" s="19">
        <v>818955426.39999998</v>
      </c>
      <c r="Y594" s="19">
        <v>0</v>
      </c>
      <c r="Z594" s="19">
        <v>816875501.3999939</v>
      </c>
      <c r="AA594" s="20">
        <f t="shared" si="115"/>
        <v>0.96529081265705929</v>
      </c>
      <c r="AB594" s="20">
        <f t="shared" si="116"/>
        <v>1.5134547050774921E-2</v>
      </c>
      <c r="AC594" s="21">
        <f t="shared" si="117"/>
        <v>0.98042535970783418</v>
      </c>
    </row>
    <row r="595" spans="1:29" hidden="1" outlineLevel="4" x14ac:dyDescent="0.25">
      <c r="A595" s="15" t="s">
        <v>413</v>
      </c>
      <c r="B595" s="16" t="s">
        <v>259</v>
      </c>
      <c r="C595" s="16" t="s">
        <v>38</v>
      </c>
      <c r="D595" s="16" t="s">
        <v>56</v>
      </c>
      <c r="E595" s="16"/>
      <c r="F595" s="16">
        <v>280</v>
      </c>
      <c r="G595" s="16">
        <v>1111</v>
      </c>
      <c r="H595" s="16">
        <v>3410</v>
      </c>
      <c r="I595" s="17" t="s">
        <v>57</v>
      </c>
      <c r="J595" s="18">
        <v>141375819572</v>
      </c>
      <c r="K595" s="19">
        <v>136989352256</v>
      </c>
      <c r="L595" s="19">
        <v>0</v>
      </c>
      <c r="M595" s="19">
        <v>0</v>
      </c>
      <c r="N595" s="19">
        <v>0</v>
      </c>
      <c r="O595" s="19">
        <v>0</v>
      </c>
      <c r="P595" s="19">
        <v>-305345117</v>
      </c>
      <c r="Q595" s="19">
        <v>136684007139</v>
      </c>
      <c r="R595" s="19">
        <v>0</v>
      </c>
      <c r="S595" s="19">
        <v>6707349.2400000002</v>
      </c>
      <c r="T595" s="19">
        <v>0</v>
      </c>
      <c r="U595" s="19">
        <v>110158619760.53999</v>
      </c>
      <c r="V595" s="19">
        <v>110158619760.53999</v>
      </c>
      <c r="W595" s="19">
        <v>26518680029.220001</v>
      </c>
      <c r="X595" s="19">
        <v>26824025146.220001</v>
      </c>
      <c r="Y595" s="19">
        <v>0</v>
      </c>
      <c r="Z595" s="19">
        <v>26518680029.220001</v>
      </c>
      <c r="AA595" s="20">
        <f t="shared" si="115"/>
        <v>0.8059364227485285</v>
      </c>
      <c r="AB595" s="20">
        <f t="shared" si="116"/>
        <v>4.9071938849283227E-5</v>
      </c>
      <c r="AC595" s="21">
        <f t="shared" si="117"/>
        <v>0.80598549468737779</v>
      </c>
    </row>
    <row r="596" spans="1:29" ht="120" hidden="1" outlineLevel="4" x14ac:dyDescent="0.25">
      <c r="A596" s="15" t="s">
        <v>413</v>
      </c>
      <c r="B596" s="16" t="s">
        <v>259</v>
      </c>
      <c r="C596" s="16" t="s">
        <v>38</v>
      </c>
      <c r="D596" s="16" t="s">
        <v>58</v>
      </c>
      <c r="E596" s="16" t="s">
        <v>59</v>
      </c>
      <c r="F596" s="16">
        <v>280</v>
      </c>
      <c r="G596" s="16">
        <v>1112</v>
      </c>
      <c r="H596" s="16">
        <v>3410</v>
      </c>
      <c r="I596" s="17" t="s">
        <v>60</v>
      </c>
      <c r="J596" s="18">
        <v>52954050616</v>
      </c>
      <c r="K596" s="19">
        <v>55949808675</v>
      </c>
      <c r="L596" s="19">
        <v>0</v>
      </c>
      <c r="M596" s="19">
        <v>0</v>
      </c>
      <c r="N596" s="19">
        <v>-189596291</v>
      </c>
      <c r="O596" s="19">
        <v>0</v>
      </c>
      <c r="P596" s="19">
        <v>-215393698</v>
      </c>
      <c r="Q596" s="19">
        <v>55544818686</v>
      </c>
      <c r="R596" s="19">
        <v>0</v>
      </c>
      <c r="S596" s="19">
        <v>14703308552</v>
      </c>
      <c r="T596" s="19">
        <v>0</v>
      </c>
      <c r="U596" s="19">
        <v>40841510134</v>
      </c>
      <c r="V596" s="19">
        <v>40841510134</v>
      </c>
      <c r="W596" s="19">
        <v>0</v>
      </c>
      <c r="X596" s="19">
        <v>404989989</v>
      </c>
      <c r="Y596" s="19">
        <v>0</v>
      </c>
      <c r="Z596" s="19">
        <v>0</v>
      </c>
      <c r="AA596" s="20">
        <f t="shared" si="115"/>
        <v>0.73528928710490238</v>
      </c>
      <c r="AB596" s="20">
        <f t="shared" si="116"/>
        <v>0.26471071289509762</v>
      </c>
      <c r="AC596" s="21">
        <f t="shared" si="117"/>
        <v>1</v>
      </c>
    </row>
    <row r="597" spans="1:29" ht="210" hidden="1" outlineLevel="4" x14ac:dyDescent="0.25">
      <c r="A597" s="15" t="s">
        <v>413</v>
      </c>
      <c r="B597" s="16" t="s">
        <v>259</v>
      </c>
      <c r="C597" s="16" t="s">
        <v>38</v>
      </c>
      <c r="D597" s="16" t="s">
        <v>58</v>
      </c>
      <c r="E597" s="16" t="s">
        <v>59</v>
      </c>
      <c r="F597" s="16">
        <v>664</v>
      </c>
      <c r="G597" s="16">
        <v>1112</v>
      </c>
      <c r="H597" s="16">
        <v>3410</v>
      </c>
      <c r="I597" s="17" t="s">
        <v>416</v>
      </c>
      <c r="J597" s="18">
        <v>0</v>
      </c>
      <c r="K597" s="19">
        <v>11159524915</v>
      </c>
      <c r="L597" s="19">
        <v>0</v>
      </c>
      <c r="M597" s="19">
        <v>0</v>
      </c>
      <c r="N597" s="19">
        <v>0</v>
      </c>
      <c r="O597" s="19">
        <v>0</v>
      </c>
      <c r="P597" s="19">
        <v>0</v>
      </c>
      <c r="Q597" s="19">
        <v>11159524915</v>
      </c>
      <c r="R597" s="19">
        <v>0</v>
      </c>
      <c r="S597" s="19">
        <v>0</v>
      </c>
      <c r="T597" s="19">
        <v>0</v>
      </c>
      <c r="U597" s="19">
        <v>0</v>
      </c>
      <c r="V597" s="19">
        <v>0</v>
      </c>
      <c r="W597" s="19">
        <v>0</v>
      </c>
      <c r="X597" s="19">
        <v>11159524915</v>
      </c>
      <c r="Y597" s="19">
        <v>0</v>
      </c>
      <c r="Z597" s="19">
        <v>11159524915</v>
      </c>
      <c r="AA597" s="20">
        <f t="shared" si="115"/>
        <v>0</v>
      </c>
      <c r="AB597" s="20">
        <f t="shared" si="116"/>
        <v>0</v>
      </c>
      <c r="AC597" s="21">
        <f t="shared" si="117"/>
        <v>0</v>
      </c>
    </row>
    <row r="598" spans="1:29" ht="60" hidden="1" outlineLevel="4" x14ac:dyDescent="0.25">
      <c r="A598" s="15" t="s">
        <v>413</v>
      </c>
      <c r="B598" s="16" t="s">
        <v>259</v>
      </c>
      <c r="C598" s="16" t="s">
        <v>38</v>
      </c>
      <c r="D598" s="16" t="s">
        <v>61</v>
      </c>
      <c r="E598" s="16" t="s">
        <v>59</v>
      </c>
      <c r="F598" s="16">
        <v>280</v>
      </c>
      <c r="G598" s="16">
        <v>1112</v>
      </c>
      <c r="H598" s="16">
        <v>3410</v>
      </c>
      <c r="I598" s="17" t="s">
        <v>62</v>
      </c>
      <c r="J598" s="18">
        <v>2862381114</v>
      </c>
      <c r="K598" s="19">
        <v>2862381114</v>
      </c>
      <c r="L598" s="19">
        <v>0</v>
      </c>
      <c r="M598" s="19">
        <v>0</v>
      </c>
      <c r="N598" s="19">
        <v>-10248448</v>
      </c>
      <c r="O598" s="19">
        <v>0</v>
      </c>
      <c r="P598" s="19">
        <v>0</v>
      </c>
      <c r="Q598" s="19">
        <v>2852132666</v>
      </c>
      <c r="R598" s="19">
        <v>0</v>
      </c>
      <c r="S598" s="19">
        <v>644316528</v>
      </c>
      <c r="T598" s="19">
        <v>0</v>
      </c>
      <c r="U598" s="19">
        <v>2207816138</v>
      </c>
      <c r="V598" s="19">
        <v>2207816138</v>
      </c>
      <c r="W598" s="19">
        <v>0</v>
      </c>
      <c r="X598" s="19">
        <v>10248448</v>
      </c>
      <c r="Y598" s="19">
        <v>0</v>
      </c>
      <c r="Z598" s="19">
        <v>0</v>
      </c>
      <c r="AA598" s="20">
        <f t="shared" si="115"/>
        <v>0.77409307228908542</v>
      </c>
      <c r="AB598" s="20">
        <f t="shared" si="116"/>
        <v>0.22590692771091456</v>
      </c>
      <c r="AC598" s="21">
        <f t="shared" si="117"/>
        <v>1</v>
      </c>
    </row>
    <row r="599" spans="1:29" ht="120" hidden="1" outlineLevel="4" x14ac:dyDescent="0.25">
      <c r="A599" s="15" t="s">
        <v>413</v>
      </c>
      <c r="B599" s="16" t="s">
        <v>259</v>
      </c>
      <c r="C599" s="16" t="s">
        <v>38</v>
      </c>
      <c r="D599" s="16" t="s">
        <v>63</v>
      </c>
      <c r="E599" s="16" t="s">
        <v>59</v>
      </c>
      <c r="F599" s="16">
        <v>280</v>
      </c>
      <c r="G599" s="16">
        <v>1112</v>
      </c>
      <c r="H599" s="16">
        <v>3410</v>
      </c>
      <c r="I599" s="17" t="s">
        <v>64</v>
      </c>
      <c r="J599" s="18">
        <v>2870414433</v>
      </c>
      <c r="K599" s="19">
        <v>3352681023</v>
      </c>
      <c r="L599" s="19">
        <v>0</v>
      </c>
      <c r="M599" s="19">
        <v>0</v>
      </c>
      <c r="N599" s="19">
        <v>-10877703</v>
      </c>
      <c r="O599" s="19">
        <v>0</v>
      </c>
      <c r="P599" s="19">
        <v>-40459398</v>
      </c>
      <c r="Q599" s="19">
        <v>3301343922</v>
      </c>
      <c r="R599" s="19">
        <v>0</v>
      </c>
      <c r="S599" s="19">
        <v>1186897154</v>
      </c>
      <c r="T599" s="19">
        <v>0</v>
      </c>
      <c r="U599" s="19">
        <v>2114446768</v>
      </c>
      <c r="V599" s="19">
        <v>2114446768</v>
      </c>
      <c r="W599" s="19">
        <v>0</v>
      </c>
      <c r="X599" s="19">
        <v>51337101</v>
      </c>
      <c r="Y599" s="19">
        <v>0</v>
      </c>
      <c r="Z599" s="19">
        <v>0</v>
      </c>
      <c r="AA599" s="20">
        <f t="shared" si="115"/>
        <v>0.64048060970243859</v>
      </c>
      <c r="AB599" s="20">
        <f t="shared" si="116"/>
        <v>0.35951939029756136</v>
      </c>
      <c r="AC599" s="21">
        <f t="shared" si="117"/>
        <v>1</v>
      </c>
    </row>
    <row r="600" spans="1:29" ht="90" hidden="1" outlineLevel="4" x14ac:dyDescent="0.25">
      <c r="A600" s="15" t="s">
        <v>413</v>
      </c>
      <c r="B600" s="16" t="s">
        <v>259</v>
      </c>
      <c r="C600" s="16" t="s">
        <v>38</v>
      </c>
      <c r="D600" s="16" t="s">
        <v>65</v>
      </c>
      <c r="E600" s="16" t="s">
        <v>59</v>
      </c>
      <c r="F600" s="16">
        <v>280</v>
      </c>
      <c r="G600" s="16">
        <v>1112</v>
      </c>
      <c r="H600" s="16">
        <v>3410</v>
      </c>
      <c r="I600" s="17" t="s">
        <v>66</v>
      </c>
      <c r="J600" s="18">
        <v>8587143343</v>
      </c>
      <c r="K600" s="19">
        <v>16787143343</v>
      </c>
      <c r="L600" s="19">
        <v>0</v>
      </c>
      <c r="M600" s="19">
        <v>0</v>
      </c>
      <c r="N600" s="19">
        <v>-61490689</v>
      </c>
      <c r="O600" s="19">
        <v>0</v>
      </c>
      <c r="P600" s="19">
        <v>-151092028</v>
      </c>
      <c r="Q600" s="19">
        <v>16574560626</v>
      </c>
      <c r="R600" s="19">
        <v>0</v>
      </c>
      <c r="S600" s="19">
        <v>3338901904</v>
      </c>
      <c r="T600" s="19">
        <v>0</v>
      </c>
      <c r="U600" s="19">
        <v>13235658722</v>
      </c>
      <c r="V600" s="19">
        <v>13235658722</v>
      </c>
      <c r="W600" s="19">
        <v>0</v>
      </c>
      <c r="X600" s="19">
        <v>212582717</v>
      </c>
      <c r="Y600" s="19">
        <v>0</v>
      </c>
      <c r="Z600" s="19">
        <v>0</v>
      </c>
      <c r="AA600" s="20">
        <f t="shared" si="115"/>
        <v>0.79855261449510961</v>
      </c>
      <c r="AB600" s="20">
        <f t="shared" si="116"/>
        <v>0.20144738550489041</v>
      </c>
      <c r="AC600" s="21">
        <f t="shared" si="117"/>
        <v>1</v>
      </c>
    </row>
    <row r="601" spans="1:29" ht="90" hidden="1" outlineLevel="4" x14ac:dyDescent="0.25">
      <c r="A601" s="15" t="s">
        <v>413</v>
      </c>
      <c r="B601" s="16" t="s">
        <v>259</v>
      </c>
      <c r="C601" s="16" t="s">
        <v>38</v>
      </c>
      <c r="D601" s="16" t="s">
        <v>67</v>
      </c>
      <c r="E601" s="16" t="s">
        <v>59</v>
      </c>
      <c r="F601" s="16">
        <v>280</v>
      </c>
      <c r="G601" s="16">
        <v>1112</v>
      </c>
      <c r="H601" s="16">
        <v>3410</v>
      </c>
      <c r="I601" s="17" t="s">
        <v>68</v>
      </c>
      <c r="J601" s="18">
        <v>17174286687</v>
      </c>
      <c r="K601" s="19">
        <v>8494286687</v>
      </c>
      <c r="L601" s="19">
        <v>0</v>
      </c>
      <c r="M601" s="19">
        <v>0</v>
      </c>
      <c r="N601" s="19">
        <v>-30745344</v>
      </c>
      <c r="O601" s="19">
        <v>0</v>
      </c>
      <c r="P601" s="19">
        <v>-83258757</v>
      </c>
      <c r="Q601" s="19">
        <v>8380282586</v>
      </c>
      <c r="R601" s="19">
        <v>0</v>
      </c>
      <c r="S601" s="19">
        <v>1750564790</v>
      </c>
      <c r="T601" s="19">
        <v>0</v>
      </c>
      <c r="U601" s="19">
        <v>6629717796</v>
      </c>
      <c r="V601" s="19">
        <v>6629717796</v>
      </c>
      <c r="W601" s="19">
        <v>0</v>
      </c>
      <c r="X601" s="19">
        <v>114004101</v>
      </c>
      <c r="Y601" s="19">
        <v>0</v>
      </c>
      <c r="Z601" s="19">
        <v>0</v>
      </c>
      <c r="AA601" s="20">
        <f t="shared" si="115"/>
        <v>0.79110909780960459</v>
      </c>
      <c r="AB601" s="20">
        <f t="shared" si="116"/>
        <v>0.20889090219039541</v>
      </c>
      <c r="AC601" s="21">
        <f t="shared" si="117"/>
        <v>1</v>
      </c>
    </row>
    <row r="602" spans="1:29" ht="60" hidden="1" outlineLevel="4" x14ac:dyDescent="0.25">
      <c r="A602" s="15" t="s">
        <v>413</v>
      </c>
      <c r="B602" s="16" t="s">
        <v>259</v>
      </c>
      <c r="C602" s="16" t="s">
        <v>38</v>
      </c>
      <c r="D602" s="16" t="s">
        <v>69</v>
      </c>
      <c r="E602" s="16" t="s">
        <v>59</v>
      </c>
      <c r="F602" s="16">
        <v>280</v>
      </c>
      <c r="G602" s="16">
        <v>1112</v>
      </c>
      <c r="H602" s="16">
        <v>3410</v>
      </c>
      <c r="I602" s="17" t="s">
        <v>70</v>
      </c>
      <c r="J602" s="18">
        <v>34951612200</v>
      </c>
      <c r="K602" s="19">
        <v>30418722595</v>
      </c>
      <c r="L602" s="19">
        <v>0</v>
      </c>
      <c r="M602" s="19">
        <v>0</v>
      </c>
      <c r="N602" s="19">
        <v>-110068333</v>
      </c>
      <c r="O602" s="19">
        <v>0</v>
      </c>
      <c r="P602" s="19">
        <v>-75817340</v>
      </c>
      <c r="Q602" s="19">
        <v>30232836922</v>
      </c>
      <c r="R602" s="19">
        <v>0</v>
      </c>
      <c r="S602" s="19">
        <v>5548903218.54</v>
      </c>
      <c r="T602" s="19">
        <v>0</v>
      </c>
      <c r="U602" s="19">
        <v>24683933703.459999</v>
      </c>
      <c r="V602" s="19">
        <v>24683933703.459999</v>
      </c>
      <c r="W602" s="19">
        <v>0</v>
      </c>
      <c r="X602" s="19">
        <v>185885673</v>
      </c>
      <c r="Y602" s="19">
        <v>0</v>
      </c>
      <c r="Z602" s="19">
        <v>0</v>
      </c>
      <c r="AA602" s="20">
        <f t="shared" si="115"/>
        <v>0.81646104754059179</v>
      </c>
      <c r="AB602" s="20">
        <f t="shared" si="116"/>
        <v>0.18353895245940824</v>
      </c>
      <c r="AC602" s="21">
        <f t="shared" si="117"/>
        <v>1</v>
      </c>
    </row>
    <row r="603" spans="1:29" hidden="1" outlineLevel="3" x14ac:dyDescent="0.25">
      <c r="A603" s="22"/>
      <c r="B603" s="23"/>
      <c r="C603" s="23" t="s">
        <v>71</v>
      </c>
      <c r="D603" s="23"/>
      <c r="E603" s="23"/>
      <c r="F603" s="23"/>
      <c r="G603" s="23"/>
      <c r="H603" s="23"/>
      <c r="I603" s="24"/>
      <c r="J603" s="25">
        <f t="shared" ref="J603:Z603" si="121">SUBTOTAL(9,J587:J602)</f>
        <v>716890853655</v>
      </c>
      <c r="K603" s="26">
        <f t="shared" si="121"/>
        <v>724296639161</v>
      </c>
      <c r="L603" s="26">
        <f t="shared" si="121"/>
        <v>0</v>
      </c>
      <c r="M603" s="26">
        <f t="shared" si="121"/>
        <v>0</v>
      </c>
      <c r="N603" s="26">
        <f t="shared" si="121"/>
        <v>-2633455586</v>
      </c>
      <c r="O603" s="26">
        <f t="shared" si="121"/>
        <v>0</v>
      </c>
      <c r="P603" s="26">
        <f t="shared" si="121"/>
        <v>-1964694189</v>
      </c>
      <c r="Q603" s="26">
        <f t="shared" si="121"/>
        <v>719698489386</v>
      </c>
      <c r="R603" s="26">
        <f t="shared" si="121"/>
        <v>0</v>
      </c>
      <c r="S603" s="26">
        <f t="shared" si="121"/>
        <v>27880002452.5</v>
      </c>
      <c r="T603" s="26">
        <f t="shared" si="121"/>
        <v>0</v>
      </c>
      <c r="U603" s="26">
        <f t="shared" si="121"/>
        <v>531595451892.56995</v>
      </c>
      <c r="V603" s="26">
        <f t="shared" si="121"/>
        <v>531595451892.56995</v>
      </c>
      <c r="W603" s="26">
        <f t="shared" si="121"/>
        <v>146131510125.92999</v>
      </c>
      <c r="X603" s="26">
        <f t="shared" si="121"/>
        <v>164821184815.92999</v>
      </c>
      <c r="Y603" s="26">
        <f t="shared" si="121"/>
        <v>0</v>
      </c>
      <c r="Z603" s="26">
        <f t="shared" si="121"/>
        <v>160223035040.92999</v>
      </c>
      <c r="AA603" s="27">
        <f t="shared" si="115"/>
        <v>0.73863633136994999</v>
      </c>
      <c r="AB603" s="27">
        <f t="shared" si="116"/>
        <v>3.8738447924609939E-2</v>
      </c>
      <c r="AC603" s="28">
        <f t="shared" si="117"/>
        <v>0.77737477929455989</v>
      </c>
    </row>
    <row r="604" spans="1:29" ht="210" hidden="1" outlineLevel="4" x14ac:dyDescent="0.25">
      <c r="A604" s="15" t="s">
        <v>413</v>
      </c>
      <c r="B604" s="16" t="s">
        <v>259</v>
      </c>
      <c r="C604" s="16" t="s">
        <v>72</v>
      </c>
      <c r="D604" s="16" t="s">
        <v>219</v>
      </c>
      <c r="E604" s="16"/>
      <c r="F604" s="16">
        <v>664</v>
      </c>
      <c r="G604" s="16">
        <v>1120</v>
      </c>
      <c r="H604" s="16">
        <v>3410</v>
      </c>
      <c r="I604" s="17" t="s">
        <v>417</v>
      </c>
      <c r="J604" s="18">
        <v>0</v>
      </c>
      <c r="K604" s="19">
        <v>272099671.36000001</v>
      </c>
      <c r="L604" s="19">
        <v>0</v>
      </c>
      <c r="M604" s="19">
        <v>0</v>
      </c>
      <c r="N604" s="19">
        <v>0</v>
      </c>
      <c r="O604" s="19">
        <v>0</v>
      </c>
      <c r="P604" s="19">
        <v>0</v>
      </c>
      <c r="Q604" s="19">
        <v>272099671.36000001</v>
      </c>
      <c r="R604" s="19">
        <v>0</v>
      </c>
      <c r="S604" s="19">
        <v>0</v>
      </c>
      <c r="T604" s="19">
        <v>0</v>
      </c>
      <c r="U604" s="19">
        <v>0</v>
      </c>
      <c r="V604" s="19">
        <v>0</v>
      </c>
      <c r="W604" s="19">
        <v>0</v>
      </c>
      <c r="X604" s="19">
        <v>272099671.36000001</v>
      </c>
      <c r="Y604" s="19">
        <v>0</v>
      </c>
      <c r="Z604" s="19">
        <v>272099671.36000001</v>
      </c>
      <c r="AA604" s="20">
        <f t="shared" si="115"/>
        <v>0</v>
      </c>
      <c r="AB604" s="20">
        <f t="shared" si="116"/>
        <v>0</v>
      </c>
      <c r="AC604" s="21">
        <f t="shared" si="117"/>
        <v>0</v>
      </c>
    </row>
    <row r="605" spans="1:29" hidden="1" outlineLevel="3" x14ac:dyDescent="0.25">
      <c r="A605" s="22"/>
      <c r="B605" s="23"/>
      <c r="C605" s="23" t="s">
        <v>97</v>
      </c>
      <c r="D605" s="23"/>
      <c r="E605" s="23"/>
      <c r="F605" s="23"/>
      <c r="G605" s="23"/>
      <c r="H605" s="23"/>
      <c r="I605" s="24"/>
      <c r="J605" s="25">
        <f t="shared" ref="J605:Z605" si="122">SUBTOTAL(9,J604:J604)</f>
        <v>0</v>
      </c>
      <c r="K605" s="26">
        <f t="shared" si="122"/>
        <v>272099671.36000001</v>
      </c>
      <c r="L605" s="26">
        <f t="shared" si="122"/>
        <v>0</v>
      </c>
      <c r="M605" s="26">
        <f t="shared" si="122"/>
        <v>0</v>
      </c>
      <c r="N605" s="26">
        <f t="shared" si="122"/>
        <v>0</v>
      </c>
      <c r="O605" s="26">
        <f t="shared" si="122"/>
        <v>0</v>
      </c>
      <c r="P605" s="26">
        <f t="shared" si="122"/>
        <v>0</v>
      </c>
      <c r="Q605" s="26">
        <f t="shared" si="122"/>
        <v>272099671.36000001</v>
      </c>
      <c r="R605" s="26">
        <f t="shared" si="122"/>
        <v>0</v>
      </c>
      <c r="S605" s="26">
        <f t="shared" si="122"/>
        <v>0</v>
      </c>
      <c r="T605" s="26">
        <f t="shared" si="122"/>
        <v>0</v>
      </c>
      <c r="U605" s="26">
        <f t="shared" si="122"/>
        <v>0</v>
      </c>
      <c r="V605" s="26">
        <f t="shared" si="122"/>
        <v>0</v>
      </c>
      <c r="W605" s="26">
        <f t="shared" si="122"/>
        <v>0</v>
      </c>
      <c r="X605" s="26">
        <f t="shared" si="122"/>
        <v>272099671.36000001</v>
      </c>
      <c r="Y605" s="26">
        <f t="shared" si="122"/>
        <v>0</v>
      </c>
      <c r="Z605" s="26">
        <f t="shared" si="122"/>
        <v>272099671.36000001</v>
      </c>
      <c r="AA605" s="27">
        <f t="shared" si="115"/>
        <v>0</v>
      </c>
      <c r="AB605" s="27">
        <f t="shared" si="116"/>
        <v>0</v>
      </c>
      <c r="AC605" s="28">
        <f t="shared" si="117"/>
        <v>0</v>
      </c>
    </row>
    <row r="606" spans="1:29" ht="120" hidden="1" outlineLevel="4" x14ac:dyDescent="0.25">
      <c r="A606" s="15" t="s">
        <v>413</v>
      </c>
      <c r="B606" s="16" t="s">
        <v>259</v>
      </c>
      <c r="C606" s="16" t="s">
        <v>127</v>
      </c>
      <c r="D606" s="16" t="s">
        <v>128</v>
      </c>
      <c r="E606" s="16" t="s">
        <v>59</v>
      </c>
      <c r="F606" s="16" t="s">
        <v>40</v>
      </c>
      <c r="G606" s="16">
        <v>1310</v>
      </c>
      <c r="H606" s="16">
        <v>3410</v>
      </c>
      <c r="I606" s="17" t="s">
        <v>129</v>
      </c>
      <c r="J606" s="18">
        <v>783303631</v>
      </c>
      <c r="K606" s="19">
        <v>783303631</v>
      </c>
      <c r="L606" s="19">
        <v>0</v>
      </c>
      <c r="M606" s="19">
        <v>0</v>
      </c>
      <c r="N606" s="19">
        <v>-3359486</v>
      </c>
      <c r="O606" s="19">
        <v>0</v>
      </c>
      <c r="P606" s="19">
        <v>0</v>
      </c>
      <c r="Q606" s="19">
        <v>779944145</v>
      </c>
      <c r="R606" s="19">
        <v>0</v>
      </c>
      <c r="S606" s="19">
        <v>213004546.47</v>
      </c>
      <c r="T606" s="19">
        <v>0</v>
      </c>
      <c r="U606" s="19">
        <v>566939598.52999997</v>
      </c>
      <c r="V606" s="19">
        <v>566939598.52999997</v>
      </c>
      <c r="W606" s="19">
        <v>0</v>
      </c>
      <c r="X606" s="19">
        <v>3359486</v>
      </c>
      <c r="Y606" s="19">
        <v>0</v>
      </c>
      <c r="Z606" s="19">
        <v>0</v>
      </c>
      <c r="AA606" s="20">
        <f t="shared" si="115"/>
        <v>0.7268976915391806</v>
      </c>
      <c r="AB606" s="20">
        <f t="shared" si="116"/>
        <v>0.27310230846081934</v>
      </c>
      <c r="AC606" s="21">
        <f t="shared" si="117"/>
        <v>1</v>
      </c>
    </row>
    <row r="607" spans="1:29" ht="120" hidden="1" outlineLevel="4" x14ac:dyDescent="0.25">
      <c r="A607" s="15" t="s">
        <v>413</v>
      </c>
      <c r="B607" s="16" t="s">
        <v>259</v>
      </c>
      <c r="C607" s="16" t="s">
        <v>127</v>
      </c>
      <c r="D607" s="16" t="s">
        <v>128</v>
      </c>
      <c r="E607" s="16" t="s">
        <v>130</v>
      </c>
      <c r="F607" s="16" t="s">
        <v>40</v>
      </c>
      <c r="G607" s="16">
        <v>1310</v>
      </c>
      <c r="H607" s="16">
        <v>3410</v>
      </c>
      <c r="I607" s="17" t="s">
        <v>131</v>
      </c>
      <c r="J607" s="18">
        <v>1452926348</v>
      </c>
      <c r="K607" s="19">
        <v>1452926348</v>
      </c>
      <c r="L607" s="19">
        <v>0</v>
      </c>
      <c r="M607" s="19">
        <v>0</v>
      </c>
      <c r="N607" s="19">
        <v>-5124224</v>
      </c>
      <c r="O607" s="19">
        <v>0</v>
      </c>
      <c r="P607" s="19">
        <v>0</v>
      </c>
      <c r="Q607" s="19">
        <v>1447802124</v>
      </c>
      <c r="R607" s="19">
        <v>0</v>
      </c>
      <c r="S607" s="19">
        <v>344159298.44999999</v>
      </c>
      <c r="T607" s="19">
        <v>0</v>
      </c>
      <c r="U607" s="19">
        <v>1103642825.55</v>
      </c>
      <c r="V607" s="19">
        <v>1103642825.55</v>
      </c>
      <c r="W607" s="19">
        <v>0</v>
      </c>
      <c r="X607" s="19">
        <v>5124224</v>
      </c>
      <c r="Y607" s="19">
        <v>0</v>
      </c>
      <c r="Z607" s="19">
        <v>0</v>
      </c>
      <c r="AA607" s="20">
        <f t="shared" si="115"/>
        <v>0.76228844208409241</v>
      </c>
      <c r="AB607" s="20">
        <f t="shared" si="116"/>
        <v>0.23771155791590756</v>
      </c>
      <c r="AC607" s="21">
        <f t="shared" si="117"/>
        <v>1</v>
      </c>
    </row>
    <row r="608" spans="1:29" ht="195" hidden="1" outlineLevel="4" x14ac:dyDescent="0.25">
      <c r="A608" s="15" t="s">
        <v>413</v>
      </c>
      <c r="B608" s="16" t="s">
        <v>259</v>
      </c>
      <c r="C608" s="16" t="s">
        <v>127</v>
      </c>
      <c r="D608" s="16" t="s">
        <v>128</v>
      </c>
      <c r="E608" s="16" t="s">
        <v>275</v>
      </c>
      <c r="F608" s="16" t="s">
        <v>40</v>
      </c>
      <c r="G608" s="16">
        <v>1310</v>
      </c>
      <c r="H608" s="16">
        <v>3410</v>
      </c>
      <c r="I608" s="17" t="s">
        <v>418</v>
      </c>
      <c r="J608" s="18">
        <v>0</v>
      </c>
      <c r="K608" s="19">
        <v>32844991570</v>
      </c>
      <c r="L608" s="19">
        <v>0</v>
      </c>
      <c r="M608" s="19">
        <v>0</v>
      </c>
      <c r="N608" s="19">
        <v>0</v>
      </c>
      <c r="O608" s="19">
        <v>0</v>
      </c>
      <c r="P608" s="19">
        <v>-51677863.57</v>
      </c>
      <c r="Q608" s="19">
        <v>32793313706.43</v>
      </c>
      <c r="R608" s="19">
        <v>0</v>
      </c>
      <c r="S608" s="19">
        <v>2898981899.4299998</v>
      </c>
      <c r="T608" s="19">
        <v>0</v>
      </c>
      <c r="U608" s="19">
        <v>24404535890.509998</v>
      </c>
      <c r="V608" s="19">
        <v>24039483639.470001</v>
      </c>
      <c r="W608" s="19">
        <v>0</v>
      </c>
      <c r="X608" s="19">
        <v>5541473780.0600004</v>
      </c>
      <c r="Y608" s="19">
        <v>0</v>
      </c>
      <c r="Z608" s="19">
        <v>5489795916.4900017</v>
      </c>
      <c r="AA608" s="20">
        <f t="shared" si="115"/>
        <v>0.74419243230441945</v>
      </c>
      <c r="AB608" s="20">
        <f t="shared" si="116"/>
        <v>8.8401615200649195E-2</v>
      </c>
      <c r="AC608" s="21">
        <f t="shared" si="117"/>
        <v>0.8325940475050686</v>
      </c>
    </row>
    <row r="609" spans="1:29" ht="75" hidden="1" outlineLevel="4" x14ac:dyDescent="0.25">
      <c r="A609" s="15" t="s">
        <v>413</v>
      </c>
      <c r="B609" s="16" t="s">
        <v>259</v>
      </c>
      <c r="C609" s="16" t="s">
        <v>127</v>
      </c>
      <c r="D609" s="16" t="s">
        <v>128</v>
      </c>
      <c r="E609" s="16" t="s">
        <v>132</v>
      </c>
      <c r="F609" s="16" t="s">
        <v>40</v>
      </c>
      <c r="G609" s="16">
        <v>1310</v>
      </c>
      <c r="H609" s="16">
        <v>3410</v>
      </c>
      <c r="I609" s="17" t="s">
        <v>133</v>
      </c>
      <c r="J609" s="18">
        <v>7301003437</v>
      </c>
      <c r="K609" s="19">
        <v>7300548912</v>
      </c>
      <c r="L609" s="19">
        <v>0</v>
      </c>
      <c r="M609" s="19">
        <v>0</v>
      </c>
      <c r="N609" s="19">
        <v>-25541138</v>
      </c>
      <c r="O609" s="19">
        <v>-200000000</v>
      </c>
      <c r="P609" s="19">
        <v>-309518242</v>
      </c>
      <c r="Q609" s="19">
        <v>6765489532</v>
      </c>
      <c r="R609" s="19">
        <v>0</v>
      </c>
      <c r="S609" s="19">
        <v>1584704048.3399999</v>
      </c>
      <c r="T609" s="19">
        <v>0</v>
      </c>
      <c r="U609" s="19">
        <v>5180785483.6599998</v>
      </c>
      <c r="V609" s="19">
        <v>5180785483.6599998</v>
      </c>
      <c r="W609" s="19">
        <v>0</v>
      </c>
      <c r="X609" s="19">
        <v>535059380</v>
      </c>
      <c r="Y609" s="19">
        <v>0</v>
      </c>
      <c r="Z609" s="19">
        <v>0</v>
      </c>
      <c r="AA609" s="20">
        <f t="shared" si="115"/>
        <v>0.76576653605854694</v>
      </c>
      <c r="AB609" s="20">
        <f t="shared" si="116"/>
        <v>0.23423346394145303</v>
      </c>
      <c r="AC609" s="21">
        <f t="shared" si="117"/>
        <v>1</v>
      </c>
    </row>
    <row r="610" spans="1:29" ht="409.5" hidden="1" outlineLevel="4" x14ac:dyDescent="0.25">
      <c r="A610" s="15" t="s">
        <v>413</v>
      </c>
      <c r="B610" s="16" t="s">
        <v>259</v>
      </c>
      <c r="C610" s="16" t="s">
        <v>127</v>
      </c>
      <c r="D610" s="16" t="s">
        <v>128</v>
      </c>
      <c r="E610" s="16" t="s">
        <v>288</v>
      </c>
      <c r="F610" s="16" t="s">
        <v>40</v>
      </c>
      <c r="G610" s="16">
        <v>1310</v>
      </c>
      <c r="H610" s="16">
        <v>3410</v>
      </c>
      <c r="I610" s="17" t="s">
        <v>419</v>
      </c>
      <c r="J610" s="18">
        <v>0</v>
      </c>
      <c r="K610" s="19">
        <v>454525</v>
      </c>
      <c r="L610" s="19">
        <v>0</v>
      </c>
      <c r="M610" s="19">
        <v>0</v>
      </c>
      <c r="N610" s="19">
        <v>0</v>
      </c>
      <c r="O610" s="19">
        <v>0</v>
      </c>
      <c r="P610" s="19">
        <v>0</v>
      </c>
      <c r="Q610" s="19">
        <v>454525</v>
      </c>
      <c r="R610" s="19">
        <v>0</v>
      </c>
      <c r="S610" s="19">
        <v>0</v>
      </c>
      <c r="T610" s="19">
        <v>0</v>
      </c>
      <c r="U610" s="19">
        <v>0</v>
      </c>
      <c r="V610" s="19">
        <v>0</v>
      </c>
      <c r="W610" s="19">
        <v>454525</v>
      </c>
      <c r="X610" s="19">
        <v>454525</v>
      </c>
      <c r="Y610" s="19">
        <v>0</v>
      </c>
      <c r="Z610" s="19">
        <v>454525</v>
      </c>
      <c r="AA610" s="20">
        <f t="shared" si="115"/>
        <v>0</v>
      </c>
      <c r="AB610" s="20">
        <f t="shared" si="116"/>
        <v>0</v>
      </c>
      <c r="AC610" s="21">
        <f t="shared" si="117"/>
        <v>0</v>
      </c>
    </row>
    <row r="611" spans="1:29" ht="135" hidden="1" outlineLevel="4" x14ac:dyDescent="0.25">
      <c r="A611" s="15" t="s">
        <v>413</v>
      </c>
      <c r="B611" s="16" t="s">
        <v>259</v>
      </c>
      <c r="C611" s="16" t="s">
        <v>127</v>
      </c>
      <c r="D611" s="16" t="s">
        <v>128</v>
      </c>
      <c r="E611" s="16" t="s">
        <v>335</v>
      </c>
      <c r="F611" s="16" t="s">
        <v>40</v>
      </c>
      <c r="G611" s="16">
        <v>1310</v>
      </c>
      <c r="H611" s="16">
        <v>3410</v>
      </c>
      <c r="I611" s="17" t="s">
        <v>420</v>
      </c>
      <c r="J611" s="18">
        <v>20671145385</v>
      </c>
      <c r="K611" s="19">
        <v>0</v>
      </c>
      <c r="L611" s="19">
        <v>0</v>
      </c>
      <c r="M611" s="19">
        <v>0</v>
      </c>
      <c r="N611" s="19">
        <v>0</v>
      </c>
      <c r="O611" s="19">
        <v>0</v>
      </c>
      <c r="P611" s="19">
        <v>0</v>
      </c>
      <c r="Q611" s="19">
        <v>0</v>
      </c>
      <c r="R611" s="19">
        <v>0</v>
      </c>
      <c r="S611" s="19">
        <v>0</v>
      </c>
      <c r="T611" s="19">
        <v>0</v>
      </c>
      <c r="U611" s="19">
        <v>0</v>
      </c>
      <c r="V611" s="19">
        <v>0</v>
      </c>
      <c r="W611" s="19">
        <v>0</v>
      </c>
      <c r="X611" s="19">
        <v>0</v>
      </c>
      <c r="Y611" s="19">
        <v>0</v>
      </c>
      <c r="Z611" s="19">
        <v>0</v>
      </c>
      <c r="AA611" s="20">
        <v>0</v>
      </c>
      <c r="AB611" s="20">
        <v>0</v>
      </c>
      <c r="AC611" s="21">
        <v>0</v>
      </c>
    </row>
    <row r="612" spans="1:29" ht="180" hidden="1" outlineLevel="4" x14ac:dyDescent="0.25">
      <c r="A612" s="15" t="s">
        <v>413</v>
      </c>
      <c r="B612" s="16" t="s">
        <v>259</v>
      </c>
      <c r="C612" s="16" t="s">
        <v>127</v>
      </c>
      <c r="D612" s="16" t="s">
        <v>128</v>
      </c>
      <c r="E612" s="16" t="s">
        <v>281</v>
      </c>
      <c r="F612" s="16" t="s">
        <v>40</v>
      </c>
      <c r="G612" s="16">
        <v>1310</v>
      </c>
      <c r="H612" s="16">
        <v>3410</v>
      </c>
      <c r="I612" s="17" t="s">
        <v>421</v>
      </c>
      <c r="J612" s="18">
        <v>62880716</v>
      </c>
      <c r="K612" s="19">
        <v>0</v>
      </c>
      <c r="L612" s="19">
        <v>0</v>
      </c>
      <c r="M612" s="19">
        <v>0</v>
      </c>
      <c r="N612" s="19">
        <v>0</v>
      </c>
      <c r="O612" s="19">
        <v>0</v>
      </c>
      <c r="P612" s="19">
        <v>0</v>
      </c>
      <c r="Q612" s="19">
        <v>0</v>
      </c>
      <c r="R612" s="19">
        <v>0</v>
      </c>
      <c r="S612" s="19">
        <v>0</v>
      </c>
      <c r="T612" s="19">
        <v>0</v>
      </c>
      <c r="U612" s="19">
        <v>0</v>
      </c>
      <c r="V612" s="19">
        <v>0</v>
      </c>
      <c r="W612" s="19">
        <v>0</v>
      </c>
      <c r="X612" s="19">
        <v>0</v>
      </c>
      <c r="Y612" s="19">
        <v>0</v>
      </c>
      <c r="Z612" s="19">
        <v>0</v>
      </c>
      <c r="AA612" s="20">
        <v>0</v>
      </c>
      <c r="AB612" s="20">
        <v>0</v>
      </c>
      <c r="AC612" s="21">
        <v>0</v>
      </c>
    </row>
    <row r="613" spans="1:29" ht="195" hidden="1" outlineLevel="4" x14ac:dyDescent="0.25">
      <c r="A613" s="15" t="s">
        <v>413</v>
      </c>
      <c r="B613" s="16" t="s">
        <v>259</v>
      </c>
      <c r="C613" s="16" t="s">
        <v>127</v>
      </c>
      <c r="D613" s="16" t="s">
        <v>128</v>
      </c>
      <c r="E613" s="16" t="s">
        <v>341</v>
      </c>
      <c r="F613" s="16" t="s">
        <v>40</v>
      </c>
      <c r="G613" s="16">
        <v>1310</v>
      </c>
      <c r="H613" s="16">
        <v>3410</v>
      </c>
      <c r="I613" s="17" t="s">
        <v>422</v>
      </c>
      <c r="J613" s="18">
        <v>0</v>
      </c>
      <c r="K613" s="19">
        <v>62880716</v>
      </c>
      <c r="L613" s="19">
        <v>0</v>
      </c>
      <c r="M613" s="19">
        <v>0</v>
      </c>
      <c r="N613" s="19">
        <v>0</v>
      </c>
      <c r="O613" s="19">
        <v>0</v>
      </c>
      <c r="P613" s="19">
        <v>0</v>
      </c>
      <c r="Q613" s="19">
        <v>62880716</v>
      </c>
      <c r="R613" s="19">
        <v>0</v>
      </c>
      <c r="S613" s="19">
        <v>50231151.579999998</v>
      </c>
      <c r="T613" s="19">
        <v>0</v>
      </c>
      <c r="U613" s="19">
        <v>2169448.42</v>
      </c>
      <c r="V613" s="19">
        <v>2169448.42</v>
      </c>
      <c r="W613" s="19">
        <v>0</v>
      </c>
      <c r="X613" s="19">
        <v>10480116</v>
      </c>
      <c r="Y613" s="19">
        <v>0</v>
      </c>
      <c r="Z613" s="19">
        <v>10480116.000000002</v>
      </c>
      <c r="AA613" s="20">
        <f t="shared" ref="AA613:AA623" si="123">U613/Q613</f>
        <v>3.4501013315433621E-2</v>
      </c>
      <c r="AB613" s="20">
        <f t="shared" ref="AB613:AB623" si="124">(R613+S613+T613)/Q613</f>
        <v>0.79883237302832233</v>
      </c>
      <c r="AC613" s="21">
        <f t="shared" ref="AC613:AC623" si="125">AA613+AB613</f>
        <v>0.83333338634375598</v>
      </c>
    </row>
    <row r="614" spans="1:29" ht="210" hidden="1" outlineLevel="4" x14ac:dyDescent="0.25">
      <c r="A614" s="15" t="s">
        <v>413</v>
      </c>
      <c r="B614" s="16" t="s">
        <v>259</v>
      </c>
      <c r="C614" s="16" t="s">
        <v>127</v>
      </c>
      <c r="D614" s="16" t="s">
        <v>128</v>
      </c>
      <c r="E614" s="16" t="s">
        <v>423</v>
      </c>
      <c r="F614" s="16" t="s">
        <v>40</v>
      </c>
      <c r="G614" s="16">
        <v>1310</v>
      </c>
      <c r="H614" s="16">
        <v>3410</v>
      </c>
      <c r="I614" s="17" t="s">
        <v>424</v>
      </c>
      <c r="J614" s="18">
        <v>262414854</v>
      </c>
      <c r="K614" s="19">
        <v>262414854</v>
      </c>
      <c r="L614" s="19">
        <v>0</v>
      </c>
      <c r="M614" s="19">
        <v>0</v>
      </c>
      <c r="N614" s="19">
        <v>0</v>
      </c>
      <c r="O614" s="19">
        <v>0</v>
      </c>
      <c r="P614" s="19">
        <v>0</v>
      </c>
      <c r="Q614" s="19">
        <v>262414854</v>
      </c>
      <c r="R614" s="19">
        <v>0</v>
      </c>
      <c r="S614" s="19">
        <v>262414854</v>
      </c>
      <c r="T614" s="19">
        <v>0</v>
      </c>
      <c r="U614" s="19">
        <v>0</v>
      </c>
      <c r="V614" s="19">
        <v>0</v>
      </c>
      <c r="W614" s="19">
        <v>0</v>
      </c>
      <c r="X614" s="19">
        <v>0</v>
      </c>
      <c r="Y614" s="19">
        <v>0</v>
      </c>
      <c r="Z614" s="19">
        <v>0</v>
      </c>
      <c r="AA614" s="20">
        <f t="shared" si="123"/>
        <v>0</v>
      </c>
      <c r="AB614" s="20">
        <f t="shared" si="124"/>
        <v>1</v>
      </c>
      <c r="AC614" s="21">
        <f t="shared" si="125"/>
        <v>1</v>
      </c>
    </row>
    <row r="615" spans="1:29" ht="45" hidden="1" outlineLevel="4" x14ac:dyDescent="0.25">
      <c r="A615" s="15" t="s">
        <v>413</v>
      </c>
      <c r="B615" s="16" t="s">
        <v>259</v>
      </c>
      <c r="C615" s="16" t="s">
        <v>127</v>
      </c>
      <c r="D615" s="16" t="s">
        <v>162</v>
      </c>
      <c r="E615" s="16"/>
      <c r="F615" s="16" t="s">
        <v>40</v>
      </c>
      <c r="G615" s="16">
        <v>1320</v>
      </c>
      <c r="H615" s="16">
        <v>3410</v>
      </c>
      <c r="I615" s="17" t="s">
        <v>163</v>
      </c>
      <c r="J615" s="18">
        <v>4970151865</v>
      </c>
      <c r="K615" s="19">
        <v>4970151865</v>
      </c>
      <c r="L615" s="19">
        <v>0</v>
      </c>
      <c r="M615" s="19">
        <v>0</v>
      </c>
      <c r="N615" s="19">
        <v>0</v>
      </c>
      <c r="O615" s="19">
        <v>-200000000</v>
      </c>
      <c r="P615" s="19">
        <v>0</v>
      </c>
      <c r="Q615" s="19">
        <v>4770151865</v>
      </c>
      <c r="R615" s="19">
        <v>0</v>
      </c>
      <c r="S615" s="19">
        <v>1759979.47</v>
      </c>
      <c r="T615" s="19">
        <v>0</v>
      </c>
      <c r="U615" s="19">
        <v>3157413140.0900002</v>
      </c>
      <c r="V615" s="19">
        <v>3157413140.0900002</v>
      </c>
      <c r="W615" s="19">
        <v>1610978745.4400001</v>
      </c>
      <c r="X615" s="19">
        <v>1810978745.4400001</v>
      </c>
      <c r="Y615" s="19">
        <v>0</v>
      </c>
      <c r="Z615" s="19">
        <v>1610978745.4399996</v>
      </c>
      <c r="AA615" s="20">
        <f t="shared" si="123"/>
        <v>0.66191040232007381</v>
      </c>
      <c r="AB615" s="20">
        <f t="shared" si="124"/>
        <v>3.6895669567954103E-4</v>
      </c>
      <c r="AC615" s="21">
        <f t="shared" si="125"/>
        <v>0.6622793590157533</v>
      </c>
    </row>
    <row r="616" spans="1:29" ht="315" hidden="1" outlineLevel="4" x14ac:dyDescent="0.25">
      <c r="A616" s="15" t="s">
        <v>413</v>
      </c>
      <c r="B616" s="16" t="s">
        <v>259</v>
      </c>
      <c r="C616" s="16" t="s">
        <v>127</v>
      </c>
      <c r="D616" s="16" t="s">
        <v>164</v>
      </c>
      <c r="E616" s="16" t="s">
        <v>59</v>
      </c>
      <c r="F616" s="16" t="s">
        <v>40</v>
      </c>
      <c r="G616" s="16">
        <v>1320</v>
      </c>
      <c r="H616" s="16">
        <v>3410</v>
      </c>
      <c r="I616" s="17" t="s">
        <v>425</v>
      </c>
      <c r="J616" s="18">
        <v>202281955</v>
      </c>
      <c r="K616" s="19">
        <v>202281955</v>
      </c>
      <c r="L616" s="19">
        <v>0</v>
      </c>
      <c r="M616" s="19">
        <v>0</v>
      </c>
      <c r="N616" s="19">
        <v>0</v>
      </c>
      <c r="O616" s="19">
        <v>0</v>
      </c>
      <c r="P616" s="19">
        <v>0</v>
      </c>
      <c r="Q616" s="19">
        <v>202281955</v>
      </c>
      <c r="R616" s="19">
        <v>0</v>
      </c>
      <c r="S616" s="19">
        <v>16856830</v>
      </c>
      <c r="T616" s="19">
        <v>0</v>
      </c>
      <c r="U616" s="19">
        <v>151711470</v>
      </c>
      <c r="V616" s="19">
        <v>151711470</v>
      </c>
      <c r="W616" s="19">
        <v>0</v>
      </c>
      <c r="X616" s="19">
        <v>33713655</v>
      </c>
      <c r="Y616" s="19">
        <v>0</v>
      </c>
      <c r="Z616" s="19">
        <v>33713655</v>
      </c>
      <c r="AA616" s="20">
        <f t="shared" si="123"/>
        <v>0.75000001853848008</v>
      </c>
      <c r="AB616" s="20">
        <f t="shared" si="124"/>
        <v>8.3333335393164454E-2</v>
      </c>
      <c r="AC616" s="21">
        <f t="shared" si="125"/>
        <v>0.83333335393164454</v>
      </c>
    </row>
    <row r="617" spans="1:29" ht="75" hidden="1" outlineLevel="4" x14ac:dyDescent="0.25">
      <c r="A617" s="15" t="s">
        <v>413</v>
      </c>
      <c r="B617" s="16" t="s">
        <v>259</v>
      </c>
      <c r="C617" s="16" t="s">
        <v>127</v>
      </c>
      <c r="D617" s="16" t="s">
        <v>373</v>
      </c>
      <c r="E617" s="16"/>
      <c r="F617" s="16" t="s">
        <v>40</v>
      </c>
      <c r="G617" s="16">
        <v>1320</v>
      </c>
      <c r="H617" s="16">
        <v>3410</v>
      </c>
      <c r="I617" s="17" t="s">
        <v>374</v>
      </c>
      <c r="J617" s="18">
        <v>17148600</v>
      </c>
      <c r="K617" s="19">
        <v>17148600</v>
      </c>
      <c r="L617" s="19">
        <v>0</v>
      </c>
      <c r="M617" s="19">
        <v>0</v>
      </c>
      <c r="N617" s="19">
        <v>0</v>
      </c>
      <c r="O617" s="19">
        <v>0</v>
      </c>
      <c r="P617" s="19">
        <v>-887047.57</v>
      </c>
      <c r="Q617" s="19">
        <v>16261552.43</v>
      </c>
      <c r="R617" s="19">
        <v>0</v>
      </c>
      <c r="S617" s="19">
        <v>2458469.9300000002</v>
      </c>
      <c r="T617" s="19">
        <v>0</v>
      </c>
      <c r="U617" s="19">
        <v>13803082.5</v>
      </c>
      <c r="V617" s="19">
        <v>9979069.6799999997</v>
      </c>
      <c r="W617" s="19">
        <v>0</v>
      </c>
      <c r="X617" s="19">
        <v>887047.57</v>
      </c>
      <c r="Y617" s="19">
        <v>0</v>
      </c>
      <c r="Z617" s="19">
        <v>0</v>
      </c>
      <c r="AA617" s="20">
        <f t="shared" si="123"/>
        <v>0.84881702158617334</v>
      </c>
      <c r="AB617" s="20">
        <f t="shared" si="124"/>
        <v>0.15118297841382664</v>
      </c>
      <c r="AC617" s="21">
        <f t="shared" si="125"/>
        <v>1</v>
      </c>
    </row>
    <row r="618" spans="1:29" hidden="1" outlineLevel="3" x14ac:dyDescent="0.25">
      <c r="A618" s="22"/>
      <c r="B618" s="23"/>
      <c r="C618" s="23" t="s">
        <v>183</v>
      </c>
      <c r="D618" s="23"/>
      <c r="E618" s="23"/>
      <c r="F618" s="23"/>
      <c r="G618" s="23"/>
      <c r="H618" s="23"/>
      <c r="I618" s="24"/>
      <c r="J618" s="25">
        <f t="shared" ref="J618:Z618" si="126">SUBTOTAL(9,J606:J617)</f>
        <v>35723256791</v>
      </c>
      <c r="K618" s="26">
        <f t="shared" si="126"/>
        <v>47897102976</v>
      </c>
      <c r="L618" s="26">
        <f t="shared" si="126"/>
        <v>0</v>
      </c>
      <c r="M618" s="26">
        <f t="shared" si="126"/>
        <v>0</v>
      </c>
      <c r="N618" s="26">
        <f t="shared" si="126"/>
        <v>-34024848</v>
      </c>
      <c r="O618" s="26">
        <f t="shared" si="126"/>
        <v>-400000000</v>
      </c>
      <c r="P618" s="26">
        <f t="shared" si="126"/>
        <v>-362083153.13999999</v>
      </c>
      <c r="Q618" s="26">
        <f t="shared" si="126"/>
        <v>47100994974.860001</v>
      </c>
      <c r="R618" s="26">
        <f t="shared" si="126"/>
        <v>0</v>
      </c>
      <c r="S618" s="26">
        <f t="shared" si="126"/>
        <v>5374571077.6700001</v>
      </c>
      <c r="T618" s="26">
        <f t="shared" si="126"/>
        <v>0</v>
      </c>
      <c r="U618" s="26">
        <f t="shared" si="126"/>
        <v>34581000939.259995</v>
      </c>
      <c r="V618" s="26">
        <f t="shared" si="126"/>
        <v>34212124675.400002</v>
      </c>
      <c r="W618" s="26">
        <f t="shared" si="126"/>
        <v>1611433270.4400001</v>
      </c>
      <c r="X618" s="26">
        <f t="shared" si="126"/>
        <v>7941530959.0699997</v>
      </c>
      <c r="Y618" s="26">
        <f t="shared" si="126"/>
        <v>0</v>
      </c>
      <c r="Z618" s="26">
        <f t="shared" si="126"/>
        <v>7145422957.9300013</v>
      </c>
      <c r="AA618" s="27">
        <f t="shared" si="123"/>
        <v>0.73418833206639245</v>
      </c>
      <c r="AB618" s="27">
        <f t="shared" si="124"/>
        <v>0.11410737884706383</v>
      </c>
      <c r="AC618" s="28">
        <f t="shared" si="125"/>
        <v>0.84829571091345624</v>
      </c>
    </row>
    <row r="619" spans="1:29" outlineLevel="2" collapsed="1" x14ac:dyDescent="0.25">
      <c r="A619" s="22"/>
      <c r="B619" s="23" t="s">
        <v>266</v>
      </c>
      <c r="C619" s="23"/>
      <c r="D619" s="23"/>
      <c r="E619" s="23"/>
      <c r="F619" s="23"/>
      <c r="G619" s="23"/>
      <c r="H619" s="23"/>
      <c r="I619" s="24"/>
      <c r="J619" s="25">
        <f t="shared" ref="J619:Z619" si="127">SUBTOTAL(9,J587:J617)</f>
        <v>752614110446</v>
      </c>
      <c r="K619" s="26">
        <f t="shared" si="127"/>
        <v>772465841808.35999</v>
      </c>
      <c r="L619" s="26">
        <f t="shared" si="127"/>
        <v>0</v>
      </c>
      <c r="M619" s="26">
        <f t="shared" si="127"/>
        <v>0</v>
      </c>
      <c r="N619" s="26">
        <f t="shared" si="127"/>
        <v>-2667480434</v>
      </c>
      <c r="O619" s="26">
        <f t="shared" si="127"/>
        <v>-400000000</v>
      </c>
      <c r="P619" s="26">
        <f t="shared" si="127"/>
        <v>-2326777342.1399999</v>
      </c>
      <c r="Q619" s="26">
        <f t="shared" si="127"/>
        <v>767071584032.22009</v>
      </c>
      <c r="R619" s="26">
        <f t="shared" si="127"/>
        <v>0</v>
      </c>
      <c r="S619" s="26">
        <f t="shared" si="127"/>
        <v>33254573530.170006</v>
      </c>
      <c r="T619" s="26">
        <f t="shared" si="127"/>
        <v>0</v>
      </c>
      <c r="U619" s="26">
        <f t="shared" si="127"/>
        <v>566176452831.82996</v>
      </c>
      <c r="V619" s="26">
        <f t="shared" si="127"/>
        <v>565807576567.97009</v>
      </c>
      <c r="W619" s="26">
        <f t="shared" si="127"/>
        <v>147742943396.37</v>
      </c>
      <c r="X619" s="26">
        <f t="shared" si="127"/>
        <v>173034815446.35999</v>
      </c>
      <c r="Y619" s="26">
        <f t="shared" si="127"/>
        <v>0</v>
      </c>
      <c r="Z619" s="26">
        <f t="shared" si="127"/>
        <v>167640557670.21997</v>
      </c>
      <c r="AA619" s="27">
        <f t="shared" si="123"/>
        <v>0.73810119500926297</v>
      </c>
      <c r="AB619" s="27">
        <f t="shared" si="124"/>
        <v>4.3352633864185981E-2</v>
      </c>
      <c r="AC619" s="28">
        <f t="shared" si="125"/>
        <v>0.78145382887344894</v>
      </c>
    </row>
    <row r="620" spans="1:29" hidden="1" outlineLevel="4" x14ac:dyDescent="0.25">
      <c r="A620" s="15" t="s">
        <v>413</v>
      </c>
      <c r="B620" s="16" t="s">
        <v>267</v>
      </c>
      <c r="C620" s="16" t="s">
        <v>38</v>
      </c>
      <c r="D620" s="16" t="s">
        <v>39</v>
      </c>
      <c r="E620" s="16"/>
      <c r="F620" s="16">
        <v>280</v>
      </c>
      <c r="G620" s="16">
        <v>1111</v>
      </c>
      <c r="H620" s="16">
        <v>3420</v>
      </c>
      <c r="I620" s="17" t="s">
        <v>41</v>
      </c>
      <c r="J620" s="18">
        <v>141879062016</v>
      </c>
      <c r="K620" s="19">
        <v>144288758453</v>
      </c>
      <c r="L620" s="19">
        <v>0</v>
      </c>
      <c r="M620" s="19">
        <v>0</v>
      </c>
      <c r="N620" s="19">
        <v>-237503438</v>
      </c>
      <c r="O620" s="19">
        <v>0</v>
      </c>
      <c r="P620" s="19">
        <v>0</v>
      </c>
      <c r="Q620" s="19">
        <v>144051255015</v>
      </c>
      <c r="R620" s="19">
        <v>0</v>
      </c>
      <c r="S620" s="19">
        <v>18502933.469999999</v>
      </c>
      <c r="T620" s="19">
        <v>0</v>
      </c>
      <c r="U620" s="19">
        <v>115020984016.53</v>
      </c>
      <c r="V620" s="19">
        <v>115020984016.53</v>
      </c>
      <c r="W620" s="19">
        <v>26602071628</v>
      </c>
      <c r="X620" s="19">
        <v>29249271503</v>
      </c>
      <c r="Y620" s="19">
        <v>0</v>
      </c>
      <c r="Z620" s="19">
        <v>29011768065</v>
      </c>
      <c r="AA620" s="20">
        <f t="shared" si="123"/>
        <v>0.79847262701427291</v>
      </c>
      <c r="AB620" s="20">
        <f t="shared" si="124"/>
        <v>1.2844687446890549E-4</v>
      </c>
      <c r="AC620" s="21">
        <f t="shared" si="125"/>
        <v>0.7986010738887418</v>
      </c>
    </row>
    <row r="621" spans="1:29" hidden="1" outlineLevel="4" x14ac:dyDescent="0.25">
      <c r="A621" s="15" t="s">
        <v>413</v>
      </c>
      <c r="B621" s="16" t="s">
        <v>267</v>
      </c>
      <c r="C621" s="16" t="s">
        <v>38</v>
      </c>
      <c r="D621" s="16" t="s">
        <v>42</v>
      </c>
      <c r="E621" s="16"/>
      <c r="F621" s="16">
        <v>280</v>
      </c>
      <c r="G621" s="16">
        <v>1111</v>
      </c>
      <c r="H621" s="16">
        <v>3420</v>
      </c>
      <c r="I621" s="17" t="s">
        <v>43</v>
      </c>
      <c r="J621" s="18">
        <v>4762062178</v>
      </c>
      <c r="K621" s="19">
        <v>6288049753</v>
      </c>
      <c r="L621" s="19">
        <v>0</v>
      </c>
      <c r="M621" s="19">
        <v>0</v>
      </c>
      <c r="N621" s="19">
        <v>0</v>
      </c>
      <c r="O621" s="19">
        <v>0</v>
      </c>
      <c r="P621" s="19">
        <v>0</v>
      </c>
      <c r="Q621" s="19">
        <v>6288049753</v>
      </c>
      <c r="R621" s="19">
        <v>0</v>
      </c>
      <c r="S621" s="19">
        <v>4972987.55</v>
      </c>
      <c r="T621" s="19">
        <v>0</v>
      </c>
      <c r="U621" s="19">
        <v>4713465566.9799995</v>
      </c>
      <c r="V621" s="19">
        <v>4713465566.9799995</v>
      </c>
      <c r="W621" s="19">
        <v>235611198.47</v>
      </c>
      <c r="X621" s="19">
        <v>1569611198.47</v>
      </c>
      <c r="Y621" s="19">
        <v>0</v>
      </c>
      <c r="Z621" s="19">
        <v>1569611198.4700003</v>
      </c>
      <c r="AA621" s="20">
        <f t="shared" si="123"/>
        <v>0.74959101027011221</v>
      </c>
      <c r="AB621" s="20">
        <f t="shared" si="124"/>
        <v>7.9086326370547721E-4</v>
      </c>
      <c r="AC621" s="21">
        <f t="shared" si="125"/>
        <v>0.75038187353381769</v>
      </c>
    </row>
    <row r="622" spans="1:29" hidden="1" outlineLevel="4" x14ac:dyDescent="0.25">
      <c r="A622" s="15" t="s">
        <v>413</v>
      </c>
      <c r="B622" s="16" t="s">
        <v>267</v>
      </c>
      <c r="C622" s="16" t="s">
        <v>38</v>
      </c>
      <c r="D622" s="16" t="s">
        <v>414</v>
      </c>
      <c r="E622" s="16"/>
      <c r="F622" s="16">
        <v>280</v>
      </c>
      <c r="G622" s="16">
        <v>1111</v>
      </c>
      <c r="H622" s="16">
        <v>3420</v>
      </c>
      <c r="I622" s="17" t="s">
        <v>415</v>
      </c>
      <c r="J622" s="18">
        <v>142318091</v>
      </c>
      <c r="K622" s="19">
        <v>142318091</v>
      </c>
      <c r="L622" s="19">
        <v>0</v>
      </c>
      <c r="M622" s="19">
        <v>0</v>
      </c>
      <c r="N622" s="19">
        <v>0</v>
      </c>
      <c r="O622" s="19">
        <v>0</v>
      </c>
      <c r="P622" s="19">
        <v>0</v>
      </c>
      <c r="Q622" s="19">
        <v>142318091</v>
      </c>
      <c r="R622" s="19">
        <v>0</v>
      </c>
      <c r="S622" s="19">
        <v>3225.2</v>
      </c>
      <c r="T622" s="19">
        <v>0</v>
      </c>
      <c r="U622" s="19">
        <v>109680865.34</v>
      </c>
      <c r="V622" s="19">
        <v>109680865.34</v>
      </c>
      <c r="W622" s="19">
        <v>32634000.460000001</v>
      </c>
      <c r="X622" s="19">
        <v>32634000.460000001</v>
      </c>
      <c r="Y622" s="19">
        <v>0</v>
      </c>
      <c r="Z622" s="19">
        <v>32634000.460000008</v>
      </c>
      <c r="AA622" s="20">
        <f t="shared" si="123"/>
        <v>0.77067409047806867</v>
      </c>
      <c r="AB622" s="20">
        <f t="shared" si="124"/>
        <v>2.2661911618811694E-5</v>
      </c>
      <c r="AC622" s="21">
        <f t="shared" si="125"/>
        <v>0.77069675238968749</v>
      </c>
    </row>
    <row r="623" spans="1:29" hidden="1" outlineLevel="4" x14ac:dyDescent="0.25">
      <c r="A623" s="15" t="s">
        <v>413</v>
      </c>
      <c r="B623" s="16" t="s">
        <v>267</v>
      </c>
      <c r="C623" s="16" t="s">
        <v>38</v>
      </c>
      <c r="D623" s="16" t="s">
        <v>356</v>
      </c>
      <c r="E623" s="16"/>
      <c r="F623" s="16">
        <v>280</v>
      </c>
      <c r="G623" s="16">
        <v>1111</v>
      </c>
      <c r="H623" s="16">
        <v>3420</v>
      </c>
      <c r="I623" s="17" t="s">
        <v>357</v>
      </c>
      <c r="J623" s="18">
        <v>0</v>
      </c>
      <c r="K623" s="19">
        <v>106079775</v>
      </c>
      <c r="L623" s="19">
        <v>0</v>
      </c>
      <c r="M623" s="19">
        <v>0</v>
      </c>
      <c r="N623" s="19">
        <v>0</v>
      </c>
      <c r="O623" s="19">
        <v>0</v>
      </c>
      <c r="P623" s="19">
        <v>0</v>
      </c>
      <c r="Q623" s="19">
        <v>106079775</v>
      </c>
      <c r="R623" s="19">
        <v>0</v>
      </c>
      <c r="S623" s="19">
        <v>17984940.670000002</v>
      </c>
      <c r="T623" s="19">
        <v>0</v>
      </c>
      <c r="U623" s="19">
        <v>16117331.33</v>
      </c>
      <c r="V623" s="19">
        <v>16117331.33</v>
      </c>
      <c r="W623" s="19">
        <v>31977503</v>
      </c>
      <c r="X623" s="19">
        <v>71977503</v>
      </c>
      <c r="Y623" s="19">
        <v>0</v>
      </c>
      <c r="Z623" s="19">
        <v>71977503</v>
      </c>
      <c r="AA623" s="20">
        <f t="shared" si="123"/>
        <v>0.15193594943051114</v>
      </c>
      <c r="AB623" s="20">
        <f t="shared" si="124"/>
        <v>0.16954165551350389</v>
      </c>
      <c r="AC623" s="21">
        <f t="shared" si="125"/>
        <v>0.32147760494401501</v>
      </c>
    </row>
    <row r="624" spans="1:29" hidden="1" outlineLevel="4" x14ac:dyDescent="0.25">
      <c r="A624" s="15" t="s">
        <v>413</v>
      </c>
      <c r="B624" s="16" t="s">
        <v>267</v>
      </c>
      <c r="C624" s="16" t="s">
        <v>38</v>
      </c>
      <c r="D624" s="16" t="s">
        <v>48</v>
      </c>
      <c r="E624" s="16"/>
      <c r="F624" s="16">
        <v>280</v>
      </c>
      <c r="G624" s="16">
        <v>1111</v>
      </c>
      <c r="H624" s="16">
        <v>3420</v>
      </c>
      <c r="I624" s="17" t="s">
        <v>49</v>
      </c>
      <c r="J624" s="18">
        <v>39675051527</v>
      </c>
      <c r="K624" s="19">
        <v>40875051527</v>
      </c>
      <c r="L624" s="19">
        <v>0</v>
      </c>
      <c r="M624" s="19">
        <v>0</v>
      </c>
      <c r="N624" s="19">
        <v>0</v>
      </c>
      <c r="O624" s="19">
        <v>0</v>
      </c>
      <c r="P624" s="19">
        <v>-257569923</v>
      </c>
      <c r="Q624" s="19">
        <v>40617481604</v>
      </c>
      <c r="R624" s="19">
        <v>0</v>
      </c>
      <c r="S624" s="19">
        <v>3573183.57</v>
      </c>
      <c r="T624" s="19">
        <v>0</v>
      </c>
      <c r="U624" s="19">
        <v>32275960460.369999</v>
      </c>
      <c r="V624" s="19">
        <v>32275960460.369999</v>
      </c>
      <c r="W624" s="19">
        <v>8337947960.0600004</v>
      </c>
      <c r="X624" s="19">
        <v>8595517883.0599995</v>
      </c>
      <c r="Y624" s="19">
        <v>0</v>
      </c>
      <c r="Z624" s="19">
        <v>8337947960.0600014</v>
      </c>
      <c r="AA624" s="20">
        <f t="shared" ref="AA624:AA643" si="128">U624/Q624</f>
        <v>0.79463224172892766</v>
      </c>
      <c r="AB624" s="20">
        <f t="shared" ref="AB624:AB643" si="129">(R624+S624+T624)/Q624</f>
        <v>8.7971568617590352E-5</v>
      </c>
      <c r="AC624" s="21">
        <f t="shared" ref="AC624:AC643" si="130">AA624+AB624</f>
        <v>0.79472021329754527</v>
      </c>
    </row>
    <row r="625" spans="1:29" ht="30" hidden="1" outlineLevel="4" x14ac:dyDescent="0.25">
      <c r="A625" s="15" t="s">
        <v>413</v>
      </c>
      <c r="B625" s="16" t="s">
        <v>267</v>
      </c>
      <c r="C625" s="16" t="s">
        <v>38</v>
      </c>
      <c r="D625" s="16" t="s">
        <v>50</v>
      </c>
      <c r="E625" s="16"/>
      <c r="F625" s="16">
        <v>280</v>
      </c>
      <c r="G625" s="16">
        <v>1111</v>
      </c>
      <c r="H625" s="16">
        <v>3420</v>
      </c>
      <c r="I625" s="17" t="s">
        <v>51</v>
      </c>
      <c r="J625" s="18">
        <v>8953956836</v>
      </c>
      <c r="K625" s="19">
        <v>8231600686</v>
      </c>
      <c r="L625" s="19">
        <v>0</v>
      </c>
      <c r="M625" s="19">
        <v>0</v>
      </c>
      <c r="N625" s="19">
        <v>0</v>
      </c>
      <c r="O625" s="19">
        <v>0</v>
      </c>
      <c r="P625" s="19">
        <v>0</v>
      </c>
      <c r="Q625" s="19">
        <v>8231600686</v>
      </c>
      <c r="R625" s="19">
        <v>0</v>
      </c>
      <c r="S625" s="19">
        <v>78545.08</v>
      </c>
      <c r="T625" s="19">
        <v>0</v>
      </c>
      <c r="U625" s="19">
        <v>6508070537.1099997</v>
      </c>
      <c r="V625" s="19">
        <v>6508070537.1099997</v>
      </c>
      <c r="W625" s="19">
        <v>1723451603.8099999</v>
      </c>
      <c r="X625" s="19">
        <v>1723451603.8099999</v>
      </c>
      <c r="Y625" s="19">
        <v>0</v>
      </c>
      <c r="Z625" s="19">
        <v>1723451603.8100004</v>
      </c>
      <c r="AA625" s="20">
        <f t="shared" si="128"/>
        <v>0.79062029189276439</v>
      </c>
      <c r="AB625" s="20">
        <f t="shared" si="129"/>
        <v>9.5418962843504477E-6</v>
      </c>
      <c r="AC625" s="21">
        <f t="shared" si="130"/>
        <v>0.79062983378904872</v>
      </c>
    </row>
    <row r="626" spans="1:29" hidden="1" outlineLevel="4" x14ac:dyDescent="0.25">
      <c r="A626" s="15" t="s">
        <v>413</v>
      </c>
      <c r="B626" s="16" t="s">
        <v>267</v>
      </c>
      <c r="C626" s="16" t="s">
        <v>38</v>
      </c>
      <c r="D626" s="16" t="s">
        <v>52</v>
      </c>
      <c r="E626" s="16"/>
      <c r="F626" s="16">
        <v>280</v>
      </c>
      <c r="G626" s="16">
        <v>1111</v>
      </c>
      <c r="H626" s="16">
        <v>3420</v>
      </c>
      <c r="I626" s="17" t="s">
        <v>53</v>
      </c>
      <c r="J626" s="18">
        <v>22194456286</v>
      </c>
      <c r="K626" s="19">
        <v>22252456286</v>
      </c>
      <c r="L626" s="19">
        <v>0</v>
      </c>
      <c r="M626" s="19">
        <v>0</v>
      </c>
      <c r="N626" s="19">
        <v>-19784036</v>
      </c>
      <c r="O626" s="19">
        <v>0</v>
      </c>
      <c r="P626" s="19">
        <v>0</v>
      </c>
      <c r="Q626" s="19">
        <v>22232672250</v>
      </c>
      <c r="R626" s="19">
        <v>0</v>
      </c>
      <c r="S626" s="19">
        <v>0</v>
      </c>
      <c r="T626" s="19">
        <v>0</v>
      </c>
      <c r="U626" s="19">
        <v>211074091.22999999</v>
      </c>
      <c r="V626" s="19">
        <v>211074091.22999999</v>
      </c>
      <c r="W626" s="19">
        <v>22021598158.77</v>
      </c>
      <c r="X626" s="19">
        <v>22041382194.77</v>
      </c>
      <c r="Y626" s="19">
        <v>0</v>
      </c>
      <c r="Z626" s="19">
        <v>22021598158.77</v>
      </c>
      <c r="AA626" s="20">
        <f t="shared" si="128"/>
        <v>9.4938696013026503E-3</v>
      </c>
      <c r="AB626" s="20">
        <f t="shared" si="129"/>
        <v>0</v>
      </c>
      <c r="AC626" s="21">
        <f t="shared" si="130"/>
        <v>9.4938696013026503E-3</v>
      </c>
    </row>
    <row r="627" spans="1:29" hidden="1" outlineLevel="4" x14ac:dyDescent="0.25">
      <c r="A627" s="15" t="s">
        <v>413</v>
      </c>
      <c r="B627" s="16" t="s">
        <v>267</v>
      </c>
      <c r="C627" s="16" t="s">
        <v>38</v>
      </c>
      <c r="D627" s="16" t="s">
        <v>54</v>
      </c>
      <c r="E627" s="16"/>
      <c r="F627" s="16">
        <v>280</v>
      </c>
      <c r="G627" s="16">
        <v>1111</v>
      </c>
      <c r="H627" s="16">
        <v>3420</v>
      </c>
      <c r="I627" s="17" t="s">
        <v>55</v>
      </c>
      <c r="J627" s="18">
        <v>20334244877</v>
      </c>
      <c r="K627" s="19">
        <v>19784244877</v>
      </c>
      <c r="L627" s="19">
        <v>0</v>
      </c>
      <c r="M627" s="19">
        <v>0</v>
      </c>
      <c r="N627" s="19">
        <v>0</v>
      </c>
      <c r="O627" s="19">
        <v>0</v>
      </c>
      <c r="P627" s="19">
        <v>-4673781</v>
      </c>
      <c r="Q627" s="19">
        <v>19779571096</v>
      </c>
      <c r="R627" s="19">
        <v>0</v>
      </c>
      <c r="S627" s="19">
        <v>176026741.49000001</v>
      </c>
      <c r="T627" s="19">
        <v>0</v>
      </c>
      <c r="U627" s="19">
        <v>19161862373.700001</v>
      </c>
      <c r="V627" s="19">
        <v>19161862373.700001</v>
      </c>
      <c r="W627" s="19">
        <v>441681980.81</v>
      </c>
      <c r="X627" s="19">
        <v>446355761.81</v>
      </c>
      <c r="Y627" s="19">
        <v>0</v>
      </c>
      <c r="Z627" s="19">
        <v>441681980.80999756</v>
      </c>
      <c r="AA627" s="20">
        <f t="shared" si="128"/>
        <v>0.96877036820960605</v>
      </c>
      <c r="AB627" s="20">
        <f t="shared" si="129"/>
        <v>8.8994215615523474E-3</v>
      </c>
      <c r="AC627" s="21">
        <f t="shared" si="130"/>
        <v>0.97766978977115837</v>
      </c>
    </row>
    <row r="628" spans="1:29" hidden="1" outlineLevel="4" x14ac:dyDescent="0.25">
      <c r="A628" s="15" t="s">
        <v>413</v>
      </c>
      <c r="B628" s="16" t="s">
        <v>267</v>
      </c>
      <c r="C628" s="16" t="s">
        <v>38</v>
      </c>
      <c r="D628" s="16" t="s">
        <v>56</v>
      </c>
      <c r="E628" s="16"/>
      <c r="F628" s="16">
        <v>280</v>
      </c>
      <c r="G628" s="16">
        <v>1111</v>
      </c>
      <c r="H628" s="16">
        <v>3420</v>
      </c>
      <c r="I628" s="17" t="s">
        <v>57</v>
      </c>
      <c r="J628" s="18">
        <v>39215802385</v>
      </c>
      <c r="K628" s="19">
        <v>43576875419</v>
      </c>
      <c r="L628" s="19">
        <v>0</v>
      </c>
      <c r="M628" s="19">
        <v>0</v>
      </c>
      <c r="N628" s="19">
        <v>0</v>
      </c>
      <c r="O628" s="19">
        <v>0</v>
      </c>
      <c r="P628" s="19">
        <v>0</v>
      </c>
      <c r="Q628" s="19">
        <v>43576875419</v>
      </c>
      <c r="R628" s="19">
        <v>0</v>
      </c>
      <c r="S628" s="19">
        <v>3812173.47</v>
      </c>
      <c r="T628" s="19">
        <v>0</v>
      </c>
      <c r="U628" s="19">
        <v>34131407439.970001</v>
      </c>
      <c r="V628" s="19">
        <v>34131407439.970001</v>
      </c>
      <c r="W628" s="19">
        <v>5080582771.5600004</v>
      </c>
      <c r="X628" s="19">
        <v>9441655805.5599995</v>
      </c>
      <c r="Y628" s="19">
        <v>0</v>
      </c>
      <c r="Z628" s="19">
        <v>9441655805.5599976</v>
      </c>
      <c r="AA628" s="20">
        <f t="shared" si="128"/>
        <v>0.78324586404578078</v>
      </c>
      <c r="AB628" s="20">
        <f t="shared" si="129"/>
        <v>8.7481569831366349E-5</v>
      </c>
      <c r="AC628" s="21">
        <f t="shared" si="130"/>
        <v>0.78333334561561219</v>
      </c>
    </row>
    <row r="629" spans="1:29" ht="120" hidden="1" outlineLevel="4" x14ac:dyDescent="0.25">
      <c r="A629" s="15" t="s">
        <v>413</v>
      </c>
      <c r="B629" s="16" t="s">
        <v>267</v>
      </c>
      <c r="C629" s="16" t="s">
        <v>38</v>
      </c>
      <c r="D629" s="16" t="s">
        <v>58</v>
      </c>
      <c r="E629" s="16" t="s">
        <v>59</v>
      </c>
      <c r="F629" s="16">
        <v>280</v>
      </c>
      <c r="G629" s="16">
        <v>1112</v>
      </c>
      <c r="H629" s="16">
        <v>3420</v>
      </c>
      <c r="I629" s="17" t="s">
        <v>60</v>
      </c>
      <c r="J629" s="18">
        <v>24460766850</v>
      </c>
      <c r="K629" s="19">
        <v>24260766850</v>
      </c>
      <c r="L629" s="19">
        <v>0</v>
      </c>
      <c r="M629" s="19">
        <v>0</v>
      </c>
      <c r="N629" s="19">
        <v>-21969068</v>
      </c>
      <c r="O629" s="19">
        <v>0</v>
      </c>
      <c r="P629" s="19">
        <v>-118842363</v>
      </c>
      <c r="Q629" s="19">
        <v>24119955419</v>
      </c>
      <c r="R629" s="19">
        <v>0</v>
      </c>
      <c r="S629" s="19">
        <v>4571277068</v>
      </c>
      <c r="T629" s="19">
        <v>0</v>
      </c>
      <c r="U629" s="19">
        <v>19548678351</v>
      </c>
      <c r="V629" s="19">
        <v>19548678351</v>
      </c>
      <c r="W629" s="19">
        <v>0</v>
      </c>
      <c r="X629" s="19">
        <v>140811431</v>
      </c>
      <c r="Y629" s="19">
        <v>0</v>
      </c>
      <c r="Z629" s="19">
        <v>0</v>
      </c>
      <c r="AA629" s="20">
        <f t="shared" si="128"/>
        <v>0.81047738320448681</v>
      </c>
      <c r="AB629" s="20">
        <f t="shared" si="129"/>
        <v>0.18952261679551324</v>
      </c>
      <c r="AC629" s="21">
        <f t="shared" si="130"/>
        <v>1</v>
      </c>
    </row>
    <row r="630" spans="1:29" ht="210" hidden="1" outlineLevel="4" x14ac:dyDescent="0.25">
      <c r="A630" s="15" t="s">
        <v>413</v>
      </c>
      <c r="B630" s="16" t="s">
        <v>267</v>
      </c>
      <c r="C630" s="16" t="s">
        <v>38</v>
      </c>
      <c r="D630" s="16" t="s">
        <v>58</v>
      </c>
      <c r="E630" s="16" t="s">
        <v>59</v>
      </c>
      <c r="F630" s="16">
        <v>540</v>
      </c>
      <c r="G630" s="16">
        <v>1112</v>
      </c>
      <c r="H630" s="16">
        <v>3420</v>
      </c>
      <c r="I630" s="17" t="s">
        <v>426</v>
      </c>
      <c r="J630" s="18">
        <v>0</v>
      </c>
      <c r="K630" s="19">
        <v>10632833968.6</v>
      </c>
      <c r="L630" s="19">
        <v>0</v>
      </c>
      <c r="M630" s="19">
        <v>0</v>
      </c>
      <c r="N630" s="19">
        <v>0</v>
      </c>
      <c r="O630" s="19">
        <v>0</v>
      </c>
      <c r="P630" s="19">
        <v>0</v>
      </c>
      <c r="Q630" s="19">
        <v>10632833968.6</v>
      </c>
      <c r="R630" s="19">
        <v>0</v>
      </c>
      <c r="S630" s="19">
        <v>0</v>
      </c>
      <c r="T630" s="19">
        <v>0</v>
      </c>
      <c r="U630" s="19">
        <v>0</v>
      </c>
      <c r="V630" s="19">
        <v>0</v>
      </c>
      <c r="W630" s="19">
        <v>0</v>
      </c>
      <c r="X630" s="19">
        <v>10632833968.6</v>
      </c>
      <c r="Y630" s="19">
        <v>0</v>
      </c>
      <c r="Z630" s="19">
        <v>10632833968.6</v>
      </c>
      <c r="AA630" s="20">
        <f t="shared" si="128"/>
        <v>0</v>
      </c>
      <c r="AB630" s="20">
        <f t="shared" si="129"/>
        <v>0</v>
      </c>
      <c r="AC630" s="21">
        <f t="shared" si="130"/>
        <v>0</v>
      </c>
    </row>
    <row r="631" spans="1:29" ht="210" hidden="1" outlineLevel="4" x14ac:dyDescent="0.25">
      <c r="A631" s="15" t="s">
        <v>413</v>
      </c>
      <c r="B631" s="16" t="s">
        <v>267</v>
      </c>
      <c r="C631" s="16" t="s">
        <v>38</v>
      </c>
      <c r="D631" s="16" t="s">
        <v>58</v>
      </c>
      <c r="E631" s="16" t="s">
        <v>59</v>
      </c>
      <c r="F631" s="16">
        <v>664</v>
      </c>
      <c r="G631" s="16">
        <v>1112</v>
      </c>
      <c r="H631" s="16">
        <v>3420</v>
      </c>
      <c r="I631" s="17" t="s">
        <v>416</v>
      </c>
      <c r="J631" s="18">
        <v>0</v>
      </c>
      <c r="K631" s="19">
        <v>3667837400.4000001</v>
      </c>
      <c r="L631" s="19">
        <v>0</v>
      </c>
      <c r="M631" s="19">
        <v>0</v>
      </c>
      <c r="N631" s="19">
        <v>0</v>
      </c>
      <c r="O631" s="19">
        <v>0</v>
      </c>
      <c r="P631" s="19">
        <v>0</v>
      </c>
      <c r="Q631" s="19">
        <v>3667837400.4000001</v>
      </c>
      <c r="R631" s="19">
        <v>0</v>
      </c>
      <c r="S631" s="19">
        <v>0</v>
      </c>
      <c r="T631" s="19">
        <v>0</v>
      </c>
      <c r="U631" s="19">
        <v>0</v>
      </c>
      <c r="V631" s="19">
        <v>0</v>
      </c>
      <c r="W631" s="19">
        <v>0</v>
      </c>
      <c r="X631" s="19">
        <v>3667837400.4000001</v>
      </c>
      <c r="Y631" s="19">
        <v>0</v>
      </c>
      <c r="Z631" s="19">
        <v>3667837400.4000001</v>
      </c>
      <c r="AA631" s="20">
        <f t="shared" si="128"/>
        <v>0</v>
      </c>
      <c r="AB631" s="20">
        <f t="shared" si="129"/>
        <v>0</v>
      </c>
      <c r="AC631" s="21">
        <f t="shared" si="130"/>
        <v>0</v>
      </c>
    </row>
    <row r="632" spans="1:29" ht="60" hidden="1" outlineLevel="4" x14ac:dyDescent="0.25">
      <c r="A632" s="15" t="s">
        <v>413</v>
      </c>
      <c r="B632" s="16" t="s">
        <v>267</v>
      </c>
      <c r="C632" s="16" t="s">
        <v>38</v>
      </c>
      <c r="D632" s="16" t="s">
        <v>61</v>
      </c>
      <c r="E632" s="16" t="s">
        <v>59</v>
      </c>
      <c r="F632" s="16">
        <v>280</v>
      </c>
      <c r="G632" s="16">
        <v>1112</v>
      </c>
      <c r="H632" s="16">
        <v>3420</v>
      </c>
      <c r="I632" s="17" t="s">
        <v>62</v>
      </c>
      <c r="J632" s="18">
        <v>1322203613</v>
      </c>
      <c r="K632" s="19">
        <v>1322203613</v>
      </c>
      <c r="L632" s="19">
        <v>0</v>
      </c>
      <c r="M632" s="19">
        <v>0</v>
      </c>
      <c r="N632" s="19">
        <v>-1187517</v>
      </c>
      <c r="O632" s="19">
        <v>0</v>
      </c>
      <c r="P632" s="19">
        <v>0</v>
      </c>
      <c r="Q632" s="19">
        <v>1321016096</v>
      </c>
      <c r="R632" s="19">
        <v>0</v>
      </c>
      <c r="S632" s="19">
        <v>264538522</v>
      </c>
      <c r="T632" s="19">
        <v>0</v>
      </c>
      <c r="U632" s="19">
        <v>1056477574</v>
      </c>
      <c r="V632" s="19">
        <v>1056477574</v>
      </c>
      <c r="W632" s="19">
        <v>0</v>
      </c>
      <c r="X632" s="19">
        <v>1187517</v>
      </c>
      <c r="Y632" s="19">
        <v>0</v>
      </c>
      <c r="Z632" s="19">
        <v>0</v>
      </c>
      <c r="AA632" s="20">
        <f t="shared" si="128"/>
        <v>0.79974617811167081</v>
      </c>
      <c r="AB632" s="20">
        <f t="shared" si="129"/>
        <v>0.20025382188832921</v>
      </c>
      <c r="AC632" s="21">
        <f t="shared" si="130"/>
        <v>1</v>
      </c>
    </row>
    <row r="633" spans="1:29" ht="120" hidden="1" outlineLevel="4" x14ac:dyDescent="0.25">
      <c r="A633" s="15" t="s">
        <v>413</v>
      </c>
      <c r="B633" s="16" t="s">
        <v>267</v>
      </c>
      <c r="C633" s="16" t="s">
        <v>38</v>
      </c>
      <c r="D633" s="16" t="s">
        <v>63</v>
      </c>
      <c r="E633" s="16" t="s">
        <v>59</v>
      </c>
      <c r="F633" s="16">
        <v>280</v>
      </c>
      <c r="G633" s="16">
        <v>1112</v>
      </c>
      <c r="H633" s="16">
        <v>3420</v>
      </c>
      <c r="I633" s="17" t="s">
        <v>64</v>
      </c>
      <c r="J633" s="18">
        <v>1301235340</v>
      </c>
      <c r="K633" s="19">
        <v>1783501929</v>
      </c>
      <c r="L633" s="19">
        <v>0</v>
      </c>
      <c r="M633" s="19">
        <v>0</v>
      </c>
      <c r="N633" s="19">
        <v>-1247131</v>
      </c>
      <c r="O633" s="19">
        <v>0</v>
      </c>
      <c r="P633" s="19">
        <v>0</v>
      </c>
      <c r="Q633" s="19">
        <v>1782254798</v>
      </c>
      <c r="R633" s="19">
        <v>0</v>
      </c>
      <c r="S633" s="19">
        <v>836634809</v>
      </c>
      <c r="T633" s="19">
        <v>0</v>
      </c>
      <c r="U633" s="19">
        <v>945619989</v>
      </c>
      <c r="V633" s="19">
        <v>945619989</v>
      </c>
      <c r="W633" s="19">
        <v>0</v>
      </c>
      <c r="X633" s="19">
        <v>1247131</v>
      </c>
      <c r="Y633" s="19">
        <v>0</v>
      </c>
      <c r="Z633" s="19">
        <v>0</v>
      </c>
      <c r="AA633" s="20">
        <f t="shared" si="128"/>
        <v>0.53057508391120634</v>
      </c>
      <c r="AB633" s="20">
        <f t="shared" si="129"/>
        <v>0.46942491608879372</v>
      </c>
      <c r="AC633" s="21">
        <f t="shared" si="130"/>
        <v>1</v>
      </c>
    </row>
    <row r="634" spans="1:29" ht="90" hidden="1" outlineLevel="4" x14ac:dyDescent="0.25">
      <c r="A634" s="15" t="s">
        <v>413</v>
      </c>
      <c r="B634" s="16" t="s">
        <v>267</v>
      </c>
      <c r="C634" s="16" t="s">
        <v>38</v>
      </c>
      <c r="D634" s="16" t="s">
        <v>65</v>
      </c>
      <c r="E634" s="16" t="s">
        <v>59</v>
      </c>
      <c r="F634" s="16">
        <v>280</v>
      </c>
      <c r="G634" s="16">
        <v>1112</v>
      </c>
      <c r="H634" s="16">
        <v>3420</v>
      </c>
      <c r="I634" s="17" t="s">
        <v>66</v>
      </c>
      <c r="J634" s="18">
        <v>3966610840</v>
      </c>
      <c r="K634" s="19">
        <v>8016610840</v>
      </c>
      <c r="L634" s="19">
        <v>0</v>
      </c>
      <c r="M634" s="19">
        <v>0</v>
      </c>
      <c r="N634" s="19">
        <v>-7125103</v>
      </c>
      <c r="O634" s="19">
        <v>0</v>
      </c>
      <c r="P634" s="19">
        <v>-40129717</v>
      </c>
      <c r="Q634" s="19">
        <v>7969356020</v>
      </c>
      <c r="R634" s="19">
        <v>0</v>
      </c>
      <c r="S634" s="19">
        <v>1632459534</v>
      </c>
      <c r="T634" s="19">
        <v>0</v>
      </c>
      <c r="U634" s="19">
        <v>6336896486</v>
      </c>
      <c r="V634" s="19">
        <v>6336896486</v>
      </c>
      <c r="W634" s="19">
        <v>0</v>
      </c>
      <c r="X634" s="19">
        <v>47254820</v>
      </c>
      <c r="Y634" s="19">
        <v>0</v>
      </c>
      <c r="Z634" s="19">
        <v>0</v>
      </c>
      <c r="AA634" s="20">
        <f t="shared" si="128"/>
        <v>0.79515791114072976</v>
      </c>
      <c r="AB634" s="20">
        <f t="shared" si="129"/>
        <v>0.20484208885927022</v>
      </c>
      <c r="AC634" s="21">
        <f t="shared" si="130"/>
        <v>1</v>
      </c>
    </row>
    <row r="635" spans="1:29" ht="90" hidden="1" outlineLevel="4" x14ac:dyDescent="0.25">
      <c r="A635" s="15" t="s">
        <v>413</v>
      </c>
      <c r="B635" s="16" t="s">
        <v>267</v>
      </c>
      <c r="C635" s="16" t="s">
        <v>38</v>
      </c>
      <c r="D635" s="16" t="s">
        <v>67</v>
      </c>
      <c r="E635" s="16" t="s">
        <v>59</v>
      </c>
      <c r="F635" s="16">
        <v>280</v>
      </c>
      <c r="G635" s="16">
        <v>1112</v>
      </c>
      <c r="H635" s="16">
        <v>3420</v>
      </c>
      <c r="I635" s="17" t="s">
        <v>68</v>
      </c>
      <c r="J635" s="18">
        <v>7933221681</v>
      </c>
      <c r="K635" s="19">
        <v>4153221681</v>
      </c>
      <c r="L635" s="19">
        <v>0</v>
      </c>
      <c r="M635" s="19">
        <v>0</v>
      </c>
      <c r="N635" s="19">
        <v>-3562552</v>
      </c>
      <c r="O635" s="19">
        <v>0</v>
      </c>
      <c r="P635" s="19">
        <v>-97029261</v>
      </c>
      <c r="Q635" s="19">
        <v>4052629868</v>
      </c>
      <c r="R635" s="19">
        <v>0</v>
      </c>
      <c r="S635" s="19">
        <v>881642931</v>
      </c>
      <c r="T635" s="19">
        <v>0</v>
      </c>
      <c r="U635" s="19">
        <v>3170986937</v>
      </c>
      <c r="V635" s="19">
        <v>3170986937</v>
      </c>
      <c r="W635" s="19">
        <v>0</v>
      </c>
      <c r="X635" s="19">
        <v>100591813</v>
      </c>
      <c r="Y635" s="19">
        <v>0</v>
      </c>
      <c r="Z635" s="19">
        <v>0</v>
      </c>
      <c r="AA635" s="20">
        <f t="shared" si="128"/>
        <v>0.78245165245374437</v>
      </c>
      <c r="AB635" s="20">
        <f t="shared" si="129"/>
        <v>0.2175483475462556</v>
      </c>
      <c r="AC635" s="21">
        <f t="shared" si="130"/>
        <v>1</v>
      </c>
    </row>
    <row r="636" spans="1:29" ht="60" hidden="1" outlineLevel="4" x14ac:dyDescent="0.25">
      <c r="A636" s="15" t="s">
        <v>413</v>
      </c>
      <c r="B636" s="16" t="s">
        <v>267</v>
      </c>
      <c r="C636" s="16" t="s">
        <v>38</v>
      </c>
      <c r="D636" s="16" t="s">
        <v>69</v>
      </c>
      <c r="E636" s="16" t="s">
        <v>59</v>
      </c>
      <c r="F636" s="16">
        <v>280</v>
      </c>
      <c r="G636" s="16">
        <v>1112</v>
      </c>
      <c r="H636" s="16">
        <v>3420</v>
      </c>
      <c r="I636" s="17" t="s">
        <v>70</v>
      </c>
      <c r="J636" s="18">
        <v>16176731917</v>
      </c>
      <c r="K636" s="19">
        <v>15483275258</v>
      </c>
      <c r="L636" s="19">
        <v>0</v>
      </c>
      <c r="M636" s="19">
        <v>0</v>
      </c>
      <c r="N636" s="19">
        <v>-13953089</v>
      </c>
      <c r="O636" s="19">
        <v>0</v>
      </c>
      <c r="P636" s="19">
        <v>-76301914</v>
      </c>
      <c r="Q636" s="19">
        <v>15393020255</v>
      </c>
      <c r="R636" s="19">
        <v>0</v>
      </c>
      <c r="S636" s="19">
        <v>3054980162.9699998</v>
      </c>
      <c r="T636" s="19">
        <v>0</v>
      </c>
      <c r="U636" s="19">
        <v>12338040092.030001</v>
      </c>
      <c r="V636" s="19">
        <v>12338040092.030001</v>
      </c>
      <c r="W636" s="19">
        <v>0</v>
      </c>
      <c r="X636" s="19">
        <v>90255003</v>
      </c>
      <c r="Y636" s="19">
        <v>0</v>
      </c>
      <c r="Z636" s="19">
        <v>0</v>
      </c>
      <c r="AA636" s="20">
        <f t="shared" si="128"/>
        <v>0.80153471428209988</v>
      </c>
      <c r="AB636" s="20">
        <f t="shared" si="129"/>
        <v>0.19846528571790018</v>
      </c>
      <c r="AC636" s="21">
        <f t="shared" si="130"/>
        <v>1</v>
      </c>
    </row>
    <row r="637" spans="1:29" hidden="1" outlineLevel="3" x14ac:dyDescent="0.25">
      <c r="A637" s="22"/>
      <c r="B637" s="23"/>
      <c r="C637" s="23" t="s">
        <v>71</v>
      </c>
      <c r="D637" s="23"/>
      <c r="E637" s="23"/>
      <c r="F637" s="23"/>
      <c r="G637" s="23"/>
      <c r="H637" s="23"/>
      <c r="I637" s="24"/>
      <c r="J637" s="25">
        <f t="shared" ref="J637:Z637" si="131">SUBTOTAL(9,J620:J636)</f>
        <v>332317724437</v>
      </c>
      <c r="K637" s="26">
        <f t="shared" si="131"/>
        <v>354865686407</v>
      </c>
      <c r="L637" s="26">
        <f t="shared" si="131"/>
        <v>0</v>
      </c>
      <c r="M637" s="26">
        <f t="shared" si="131"/>
        <v>0</v>
      </c>
      <c r="N637" s="26">
        <f t="shared" si="131"/>
        <v>-306331934</v>
      </c>
      <c r="O637" s="26">
        <f t="shared" si="131"/>
        <v>0</v>
      </c>
      <c r="P637" s="26">
        <f t="shared" si="131"/>
        <v>-594546959</v>
      </c>
      <c r="Q637" s="26">
        <f t="shared" si="131"/>
        <v>353964807514</v>
      </c>
      <c r="R637" s="26">
        <f t="shared" si="131"/>
        <v>0</v>
      </c>
      <c r="S637" s="26">
        <f t="shared" si="131"/>
        <v>11466487757.469999</v>
      </c>
      <c r="T637" s="26">
        <f t="shared" si="131"/>
        <v>0</v>
      </c>
      <c r="U637" s="26">
        <f t="shared" si="131"/>
        <v>255545322111.59</v>
      </c>
      <c r="V637" s="26">
        <f t="shared" si="131"/>
        <v>255545322111.59</v>
      </c>
      <c r="W637" s="26">
        <f t="shared" si="131"/>
        <v>64507556804.939987</v>
      </c>
      <c r="X637" s="26">
        <f t="shared" si="131"/>
        <v>87853876537.939987</v>
      </c>
      <c r="Y637" s="26">
        <f t="shared" si="131"/>
        <v>0</v>
      </c>
      <c r="Z637" s="26">
        <f t="shared" si="131"/>
        <v>86952997644.940002</v>
      </c>
      <c r="AA637" s="27">
        <f t="shared" si="128"/>
        <v>0.72195121290831343</v>
      </c>
      <c r="AB637" s="27">
        <f t="shared" si="129"/>
        <v>3.2394428807774843E-2</v>
      </c>
      <c r="AC637" s="28">
        <f t="shared" si="130"/>
        <v>0.75434564171608831</v>
      </c>
    </row>
    <row r="638" spans="1:29" ht="210" hidden="1" outlineLevel="4" x14ac:dyDescent="0.25">
      <c r="A638" s="15" t="s">
        <v>413</v>
      </c>
      <c r="B638" s="16" t="s">
        <v>267</v>
      </c>
      <c r="C638" s="16" t="s">
        <v>72</v>
      </c>
      <c r="D638" s="16" t="s">
        <v>219</v>
      </c>
      <c r="E638" s="16"/>
      <c r="F638" s="16">
        <v>664</v>
      </c>
      <c r="G638" s="16">
        <v>1120</v>
      </c>
      <c r="H638" s="16">
        <v>3420</v>
      </c>
      <c r="I638" s="17" t="s">
        <v>427</v>
      </c>
      <c r="J638" s="18">
        <v>0</v>
      </c>
      <c r="K638" s="19">
        <v>2729589333.4099998</v>
      </c>
      <c r="L638" s="19">
        <v>0</v>
      </c>
      <c r="M638" s="19">
        <v>0</v>
      </c>
      <c r="N638" s="19">
        <v>0</v>
      </c>
      <c r="O638" s="19">
        <v>0</v>
      </c>
      <c r="P638" s="19">
        <v>0</v>
      </c>
      <c r="Q638" s="19">
        <v>2729589333.4099998</v>
      </c>
      <c r="R638" s="19">
        <v>0</v>
      </c>
      <c r="S638" s="19">
        <v>0</v>
      </c>
      <c r="T638" s="19">
        <v>0</v>
      </c>
      <c r="U638" s="19">
        <v>0</v>
      </c>
      <c r="V638" s="19">
        <v>0</v>
      </c>
      <c r="W638" s="19">
        <v>0</v>
      </c>
      <c r="X638" s="19">
        <v>2729589333.4099998</v>
      </c>
      <c r="Y638" s="19">
        <v>0</v>
      </c>
      <c r="Z638" s="19">
        <v>2729589333.4099998</v>
      </c>
      <c r="AA638" s="20">
        <f t="shared" si="128"/>
        <v>0</v>
      </c>
      <c r="AB638" s="20">
        <f t="shared" si="129"/>
        <v>0</v>
      </c>
      <c r="AC638" s="21">
        <f t="shared" si="130"/>
        <v>0</v>
      </c>
    </row>
    <row r="639" spans="1:29" hidden="1" outlineLevel="3" x14ac:dyDescent="0.25">
      <c r="A639" s="22"/>
      <c r="B639" s="23"/>
      <c r="C639" s="23" t="s">
        <v>97</v>
      </c>
      <c r="D639" s="23"/>
      <c r="E639" s="23"/>
      <c r="F639" s="23"/>
      <c r="G639" s="23"/>
      <c r="H639" s="23"/>
      <c r="I639" s="24"/>
      <c r="J639" s="25">
        <f t="shared" ref="J639:Z639" si="132">SUBTOTAL(9,J638:J638)</f>
        <v>0</v>
      </c>
      <c r="K639" s="26">
        <f t="shared" si="132"/>
        <v>2729589333.4099998</v>
      </c>
      <c r="L639" s="26">
        <f t="shared" si="132"/>
        <v>0</v>
      </c>
      <c r="M639" s="26">
        <f t="shared" si="132"/>
        <v>0</v>
      </c>
      <c r="N639" s="26">
        <f t="shared" si="132"/>
        <v>0</v>
      </c>
      <c r="O639" s="26">
        <f t="shared" si="132"/>
        <v>0</v>
      </c>
      <c r="P639" s="26">
        <f t="shared" si="132"/>
        <v>0</v>
      </c>
      <c r="Q639" s="26">
        <f t="shared" si="132"/>
        <v>2729589333.4099998</v>
      </c>
      <c r="R639" s="26">
        <f t="shared" si="132"/>
        <v>0</v>
      </c>
      <c r="S639" s="26">
        <f t="shared" si="132"/>
        <v>0</v>
      </c>
      <c r="T639" s="26">
        <f t="shared" si="132"/>
        <v>0</v>
      </c>
      <c r="U639" s="26">
        <f t="shared" si="132"/>
        <v>0</v>
      </c>
      <c r="V639" s="26">
        <f t="shared" si="132"/>
        <v>0</v>
      </c>
      <c r="W639" s="26">
        <f t="shared" si="132"/>
        <v>0</v>
      </c>
      <c r="X639" s="26">
        <f t="shared" si="132"/>
        <v>2729589333.4099998</v>
      </c>
      <c r="Y639" s="26">
        <f t="shared" si="132"/>
        <v>0</v>
      </c>
      <c r="Z639" s="26">
        <f t="shared" si="132"/>
        <v>2729589333.4099998</v>
      </c>
      <c r="AA639" s="27">
        <f t="shared" si="128"/>
        <v>0</v>
      </c>
      <c r="AB639" s="27">
        <f t="shared" si="129"/>
        <v>0</v>
      </c>
      <c r="AC639" s="28">
        <f t="shared" si="130"/>
        <v>0</v>
      </c>
    </row>
    <row r="640" spans="1:29" ht="120" hidden="1" outlineLevel="4" x14ac:dyDescent="0.25">
      <c r="A640" s="15" t="s">
        <v>413</v>
      </c>
      <c r="B640" s="16" t="s">
        <v>267</v>
      </c>
      <c r="C640" s="16" t="s">
        <v>127</v>
      </c>
      <c r="D640" s="16" t="s">
        <v>128</v>
      </c>
      <c r="E640" s="16" t="s">
        <v>59</v>
      </c>
      <c r="F640" s="16" t="s">
        <v>40</v>
      </c>
      <c r="G640" s="16">
        <v>1310</v>
      </c>
      <c r="H640" s="16">
        <v>3420</v>
      </c>
      <c r="I640" s="17" t="s">
        <v>129</v>
      </c>
      <c r="J640" s="18">
        <v>355443465</v>
      </c>
      <c r="K640" s="19">
        <v>355443465</v>
      </c>
      <c r="L640" s="19">
        <v>0</v>
      </c>
      <c r="M640" s="19">
        <v>0</v>
      </c>
      <c r="N640" s="19">
        <v>-396836</v>
      </c>
      <c r="O640" s="19">
        <v>0</v>
      </c>
      <c r="P640" s="19">
        <v>0</v>
      </c>
      <c r="Q640" s="19">
        <v>355046629</v>
      </c>
      <c r="R640" s="19">
        <v>0</v>
      </c>
      <c r="S640" s="19">
        <v>101611561.64</v>
      </c>
      <c r="T640" s="19">
        <v>0</v>
      </c>
      <c r="U640" s="19">
        <v>253435067.36000001</v>
      </c>
      <c r="V640" s="19">
        <v>253435067.36000001</v>
      </c>
      <c r="W640" s="19">
        <v>0</v>
      </c>
      <c r="X640" s="19">
        <v>396836</v>
      </c>
      <c r="Y640" s="19">
        <v>0</v>
      </c>
      <c r="Z640" s="19">
        <v>0</v>
      </c>
      <c r="AA640" s="20">
        <f t="shared" si="128"/>
        <v>0.71380784004007547</v>
      </c>
      <c r="AB640" s="20">
        <f t="shared" si="129"/>
        <v>0.28619215995992459</v>
      </c>
      <c r="AC640" s="21">
        <f t="shared" si="130"/>
        <v>1</v>
      </c>
    </row>
    <row r="641" spans="1:29" ht="120" hidden="1" outlineLevel="4" x14ac:dyDescent="0.25">
      <c r="A641" s="15" t="s">
        <v>413</v>
      </c>
      <c r="B641" s="16" t="s">
        <v>267</v>
      </c>
      <c r="C641" s="16" t="s">
        <v>127</v>
      </c>
      <c r="D641" s="16" t="s">
        <v>128</v>
      </c>
      <c r="E641" s="16" t="s">
        <v>130</v>
      </c>
      <c r="F641" s="16" t="s">
        <v>40</v>
      </c>
      <c r="G641" s="16">
        <v>1310</v>
      </c>
      <c r="H641" s="16">
        <v>3420</v>
      </c>
      <c r="I641" s="17" t="s">
        <v>131</v>
      </c>
      <c r="J641" s="18">
        <v>671683593</v>
      </c>
      <c r="K641" s="19">
        <v>675683593</v>
      </c>
      <c r="L641" s="19">
        <v>0</v>
      </c>
      <c r="M641" s="19">
        <v>0</v>
      </c>
      <c r="N641" s="19">
        <v>-593759</v>
      </c>
      <c r="O641" s="19">
        <v>0</v>
      </c>
      <c r="P641" s="19">
        <v>0</v>
      </c>
      <c r="Q641" s="19">
        <v>675089834</v>
      </c>
      <c r="R641" s="19">
        <v>0</v>
      </c>
      <c r="S641" s="19">
        <v>146773209.09999999</v>
      </c>
      <c r="T641" s="19">
        <v>0</v>
      </c>
      <c r="U641" s="19">
        <v>528316624.89999998</v>
      </c>
      <c r="V641" s="19">
        <v>528316624.89999998</v>
      </c>
      <c r="W641" s="19">
        <v>0</v>
      </c>
      <c r="X641" s="19">
        <v>593759</v>
      </c>
      <c r="Y641" s="19">
        <v>0</v>
      </c>
      <c r="Z641" s="19">
        <v>0</v>
      </c>
      <c r="AA641" s="20">
        <f t="shared" si="128"/>
        <v>0.78258714365412885</v>
      </c>
      <c r="AB641" s="20">
        <f t="shared" si="129"/>
        <v>0.21741285634587115</v>
      </c>
      <c r="AC641" s="21">
        <f t="shared" si="130"/>
        <v>1</v>
      </c>
    </row>
    <row r="642" spans="1:29" ht="195" hidden="1" outlineLevel="4" x14ac:dyDescent="0.25">
      <c r="A642" s="15" t="s">
        <v>413</v>
      </c>
      <c r="B642" s="16" t="s">
        <v>267</v>
      </c>
      <c r="C642" s="16" t="s">
        <v>127</v>
      </c>
      <c r="D642" s="16" t="s">
        <v>128</v>
      </c>
      <c r="E642" s="16" t="s">
        <v>275</v>
      </c>
      <c r="F642" s="16" t="s">
        <v>40</v>
      </c>
      <c r="G642" s="16">
        <v>1310</v>
      </c>
      <c r="H642" s="16">
        <v>3420</v>
      </c>
      <c r="I642" s="17" t="s">
        <v>428</v>
      </c>
      <c r="J642" s="18">
        <v>0</v>
      </c>
      <c r="K642" s="19">
        <v>7635714951</v>
      </c>
      <c r="L642" s="19">
        <v>0</v>
      </c>
      <c r="M642" s="19">
        <v>0</v>
      </c>
      <c r="N642" s="19">
        <v>0</v>
      </c>
      <c r="O642" s="19">
        <v>0</v>
      </c>
      <c r="P642" s="19">
        <v>-38150489</v>
      </c>
      <c r="Q642" s="19">
        <v>7597564462</v>
      </c>
      <c r="R642" s="19">
        <v>0</v>
      </c>
      <c r="S642" s="19">
        <v>832189993.59000003</v>
      </c>
      <c r="T642" s="19">
        <v>0</v>
      </c>
      <c r="U642" s="19">
        <v>5583000651.4099998</v>
      </c>
      <c r="V642" s="19">
        <v>5508990902.1099997</v>
      </c>
      <c r="W642" s="19">
        <v>0</v>
      </c>
      <c r="X642" s="19">
        <v>1220524306</v>
      </c>
      <c r="Y642" s="19">
        <v>0</v>
      </c>
      <c r="Z642" s="19">
        <v>1182373817</v>
      </c>
      <c r="AA642" s="20">
        <f t="shared" si="128"/>
        <v>0.73484084002629424</v>
      </c>
      <c r="AB642" s="20">
        <f t="shared" si="129"/>
        <v>0.10953378516921888</v>
      </c>
      <c r="AC642" s="21">
        <f t="shared" si="130"/>
        <v>0.8443746251955131</v>
      </c>
    </row>
    <row r="643" spans="1:29" ht="75" hidden="1" outlineLevel="4" x14ac:dyDescent="0.25">
      <c r="A643" s="15" t="s">
        <v>413</v>
      </c>
      <c r="B643" s="16" t="s">
        <v>267</v>
      </c>
      <c r="C643" s="16" t="s">
        <v>127</v>
      </c>
      <c r="D643" s="16" t="s">
        <v>128</v>
      </c>
      <c r="E643" s="16" t="s">
        <v>132</v>
      </c>
      <c r="F643" s="16" t="s">
        <v>40</v>
      </c>
      <c r="G643" s="16">
        <v>1310</v>
      </c>
      <c r="H643" s="16">
        <v>3420</v>
      </c>
      <c r="I643" s="17" t="s">
        <v>133</v>
      </c>
      <c r="J643" s="18">
        <v>3379139556</v>
      </c>
      <c r="K643" s="19">
        <v>3375139556</v>
      </c>
      <c r="L643" s="19">
        <v>0</v>
      </c>
      <c r="M643" s="19">
        <v>0</v>
      </c>
      <c r="N643" s="19">
        <v>-2951962</v>
      </c>
      <c r="O643" s="19">
        <v>0</v>
      </c>
      <c r="P643" s="19">
        <v>0</v>
      </c>
      <c r="Q643" s="19">
        <v>3372187594</v>
      </c>
      <c r="R643" s="19">
        <v>0</v>
      </c>
      <c r="S643" s="19">
        <v>782355844.61000001</v>
      </c>
      <c r="T643" s="19">
        <v>0</v>
      </c>
      <c r="U643" s="19">
        <v>2589831749.3899999</v>
      </c>
      <c r="V643" s="19">
        <v>2589831749.3899999</v>
      </c>
      <c r="W643" s="19">
        <v>0</v>
      </c>
      <c r="X643" s="19">
        <v>2951962</v>
      </c>
      <c r="Y643" s="19">
        <v>0</v>
      </c>
      <c r="Z643" s="19">
        <v>0</v>
      </c>
      <c r="AA643" s="20">
        <f t="shared" si="128"/>
        <v>0.76799753192793452</v>
      </c>
      <c r="AB643" s="20">
        <f t="shared" si="129"/>
        <v>0.2320024680720654</v>
      </c>
      <c r="AC643" s="21">
        <f t="shared" si="130"/>
        <v>0.99999999999999989</v>
      </c>
    </row>
    <row r="644" spans="1:29" ht="165" hidden="1" outlineLevel="4" x14ac:dyDescent="0.25">
      <c r="A644" s="15" t="s">
        <v>413</v>
      </c>
      <c r="B644" s="16" t="s">
        <v>267</v>
      </c>
      <c r="C644" s="16" t="s">
        <v>127</v>
      </c>
      <c r="D644" s="16" t="s">
        <v>128</v>
      </c>
      <c r="E644" s="16" t="s">
        <v>279</v>
      </c>
      <c r="F644" s="16" t="s">
        <v>40</v>
      </c>
      <c r="G644" s="16">
        <v>1310</v>
      </c>
      <c r="H644" s="16">
        <v>3420</v>
      </c>
      <c r="I644" s="17" t="s">
        <v>429</v>
      </c>
      <c r="J644" s="18">
        <v>15260195600</v>
      </c>
      <c r="K644" s="19">
        <v>0</v>
      </c>
      <c r="L644" s="19">
        <v>0</v>
      </c>
      <c r="M644" s="19">
        <v>0</v>
      </c>
      <c r="N644" s="19">
        <v>0</v>
      </c>
      <c r="O644" s="19">
        <v>0</v>
      </c>
      <c r="P644" s="19">
        <v>0</v>
      </c>
      <c r="Q644" s="19">
        <v>0</v>
      </c>
      <c r="R644" s="19">
        <v>0</v>
      </c>
      <c r="S644" s="19">
        <v>0</v>
      </c>
      <c r="T644" s="19">
        <v>0</v>
      </c>
      <c r="U644" s="19">
        <v>0</v>
      </c>
      <c r="V644" s="19">
        <v>0</v>
      </c>
      <c r="W644" s="19">
        <v>0</v>
      </c>
      <c r="X644" s="19">
        <v>0</v>
      </c>
      <c r="Y644" s="19">
        <v>0</v>
      </c>
      <c r="Z644" s="19">
        <v>0</v>
      </c>
      <c r="AA644" s="20">
        <v>0</v>
      </c>
      <c r="AB644" s="20">
        <v>0</v>
      </c>
      <c r="AC644" s="21">
        <v>0</v>
      </c>
    </row>
    <row r="645" spans="1:29" ht="225" hidden="1" outlineLevel="4" x14ac:dyDescent="0.25">
      <c r="A645" s="15" t="s">
        <v>413</v>
      </c>
      <c r="B645" s="16" t="s">
        <v>267</v>
      </c>
      <c r="C645" s="16" t="s">
        <v>127</v>
      </c>
      <c r="D645" s="16" t="s">
        <v>128</v>
      </c>
      <c r="E645" s="16" t="s">
        <v>281</v>
      </c>
      <c r="F645" s="16" t="s">
        <v>40</v>
      </c>
      <c r="G645" s="16">
        <v>1310</v>
      </c>
      <c r="H645" s="16">
        <v>3420</v>
      </c>
      <c r="I645" s="17" t="s">
        <v>430</v>
      </c>
      <c r="J645" s="18">
        <v>41920477</v>
      </c>
      <c r="K645" s="19">
        <v>0</v>
      </c>
      <c r="L645" s="19">
        <v>0</v>
      </c>
      <c r="M645" s="19">
        <v>0</v>
      </c>
      <c r="N645" s="19">
        <v>0</v>
      </c>
      <c r="O645" s="19">
        <v>0</v>
      </c>
      <c r="P645" s="19">
        <v>0</v>
      </c>
      <c r="Q645" s="19">
        <v>0</v>
      </c>
      <c r="R645" s="19">
        <v>0</v>
      </c>
      <c r="S645" s="19">
        <v>0</v>
      </c>
      <c r="T645" s="19">
        <v>0</v>
      </c>
      <c r="U645" s="19">
        <v>0</v>
      </c>
      <c r="V645" s="19">
        <v>0</v>
      </c>
      <c r="W645" s="19">
        <v>0</v>
      </c>
      <c r="X645" s="19">
        <v>0</v>
      </c>
      <c r="Y645" s="19">
        <v>0</v>
      </c>
      <c r="Z645" s="19">
        <v>0</v>
      </c>
      <c r="AA645" s="20">
        <v>0</v>
      </c>
      <c r="AB645" s="20">
        <v>0</v>
      </c>
      <c r="AC645" s="21">
        <v>0</v>
      </c>
    </row>
    <row r="646" spans="1:29" ht="225" hidden="1" outlineLevel="4" x14ac:dyDescent="0.25">
      <c r="A646" s="15" t="s">
        <v>413</v>
      </c>
      <c r="B646" s="16" t="s">
        <v>267</v>
      </c>
      <c r="C646" s="16" t="s">
        <v>127</v>
      </c>
      <c r="D646" s="16" t="s">
        <v>128</v>
      </c>
      <c r="E646" s="16" t="s">
        <v>341</v>
      </c>
      <c r="F646" s="16" t="s">
        <v>40</v>
      </c>
      <c r="G646" s="16">
        <v>1310</v>
      </c>
      <c r="H646" s="16">
        <v>3420</v>
      </c>
      <c r="I646" s="17" t="s">
        <v>431</v>
      </c>
      <c r="J646" s="18">
        <v>0</v>
      </c>
      <c r="K646" s="19">
        <v>61871012</v>
      </c>
      <c r="L646" s="19">
        <v>0</v>
      </c>
      <c r="M646" s="19">
        <v>0</v>
      </c>
      <c r="N646" s="19">
        <v>0</v>
      </c>
      <c r="O646" s="19">
        <v>0</v>
      </c>
      <c r="P646" s="19">
        <v>0</v>
      </c>
      <c r="Q646" s="19">
        <v>61871012</v>
      </c>
      <c r="R646" s="19">
        <v>0</v>
      </c>
      <c r="S646" s="19">
        <v>3493373</v>
      </c>
      <c r="T646" s="19">
        <v>0</v>
      </c>
      <c r="U646" s="19">
        <v>31440357</v>
      </c>
      <c r="V646" s="19">
        <v>15959074.619999999</v>
      </c>
      <c r="W646" s="19">
        <v>0</v>
      </c>
      <c r="X646" s="19">
        <v>26937282</v>
      </c>
      <c r="Y646" s="19">
        <v>0</v>
      </c>
      <c r="Z646" s="19">
        <v>26937282</v>
      </c>
      <c r="AA646" s="20">
        <f t="shared" ref="AA646:AA691" si="133">U646/Q646</f>
        <v>0.50815973399626957</v>
      </c>
      <c r="AB646" s="20">
        <f t="shared" ref="AB646:AB691" si="134">(R646+S646+T646)/Q646</f>
        <v>5.6462192666252173E-2</v>
      </c>
      <c r="AC646" s="21">
        <f t="shared" ref="AC646:AC691" si="135">AA646+AB646</f>
        <v>0.56462192666252176</v>
      </c>
    </row>
    <row r="647" spans="1:29" ht="75" hidden="1" outlineLevel="4" x14ac:dyDescent="0.25">
      <c r="A647" s="15" t="s">
        <v>413</v>
      </c>
      <c r="B647" s="16" t="s">
        <v>267</v>
      </c>
      <c r="C647" s="16" t="s">
        <v>127</v>
      </c>
      <c r="D647" s="16" t="s">
        <v>128</v>
      </c>
      <c r="E647" s="16" t="s">
        <v>423</v>
      </c>
      <c r="F647" s="16" t="s">
        <v>40</v>
      </c>
      <c r="G647" s="16">
        <v>1310</v>
      </c>
      <c r="H647" s="16">
        <v>3420</v>
      </c>
      <c r="I647" s="17" t="s">
        <v>432</v>
      </c>
      <c r="J647" s="18">
        <v>152383784</v>
      </c>
      <c r="K647" s="19">
        <v>152383784</v>
      </c>
      <c r="L647" s="19">
        <v>0</v>
      </c>
      <c r="M647" s="19">
        <v>0</v>
      </c>
      <c r="N647" s="19">
        <v>0</v>
      </c>
      <c r="O647" s="19">
        <v>0</v>
      </c>
      <c r="P647" s="19">
        <v>0</v>
      </c>
      <c r="Q647" s="19">
        <v>152383784</v>
      </c>
      <c r="R647" s="19">
        <v>0</v>
      </c>
      <c r="S647" s="19">
        <v>10884556</v>
      </c>
      <c r="T647" s="19">
        <v>0</v>
      </c>
      <c r="U647" s="19">
        <v>108845560</v>
      </c>
      <c r="V647" s="19">
        <v>108845560</v>
      </c>
      <c r="W647" s="19">
        <v>0</v>
      </c>
      <c r="X647" s="19">
        <v>32653668</v>
      </c>
      <c r="Y647" s="19">
        <v>0</v>
      </c>
      <c r="Z647" s="19">
        <v>32653668</v>
      </c>
      <c r="AA647" s="20">
        <f t="shared" si="133"/>
        <v>0.7142857142857143</v>
      </c>
      <c r="AB647" s="20">
        <f t="shared" si="134"/>
        <v>7.1428571428571425E-2</v>
      </c>
      <c r="AC647" s="21">
        <f t="shared" si="135"/>
        <v>0.7857142857142857</v>
      </c>
    </row>
    <row r="648" spans="1:29" ht="105" hidden="1" outlineLevel="4" x14ac:dyDescent="0.25">
      <c r="A648" s="15" t="s">
        <v>413</v>
      </c>
      <c r="B648" s="16" t="s">
        <v>267</v>
      </c>
      <c r="C648" s="16" t="s">
        <v>127</v>
      </c>
      <c r="D648" s="16" t="s">
        <v>128</v>
      </c>
      <c r="E648" s="16" t="s">
        <v>433</v>
      </c>
      <c r="F648" s="16" t="s">
        <v>40</v>
      </c>
      <c r="G648" s="16">
        <v>1310</v>
      </c>
      <c r="H648" s="16">
        <v>3420</v>
      </c>
      <c r="I648" s="17" t="s">
        <v>434</v>
      </c>
      <c r="J648" s="18">
        <v>158572149</v>
      </c>
      <c r="K648" s="19">
        <v>158572149</v>
      </c>
      <c r="L648" s="19">
        <v>0</v>
      </c>
      <c r="M648" s="19">
        <v>0</v>
      </c>
      <c r="N648" s="19">
        <v>0</v>
      </c>
      <c r="O648" s="19">
        <v>0</v>
      </c>
      <c r="P648" s="19">
        <v>0</v>
      </c>
      <c r="Q648" s="19">
        <v>158572149</v>
      </c>
      <c r="R648" s="19">
        <v>0</v>
      </c>
      <c r="S648" s="19">
        <v>11326582</v>
      </c>
      <c r="T648" s="19">
        <v>0</v>
      </c>
      <c r="U648" s="19">
        <v>113265820</v>
      </c>
      <c r="V648" s="19">
        <v>113265820</v>
      </c>
      <c r="W648" s="19">
        <v>0</v>
      </c>
      <c r="X648" s="19">
        <v>33979747</v>
      </c>
      <c r="Y648" s="19">
        <v>0</v>
      </c>
      <c r="Z648" s="19">
        <v>33979747</v>
      </c>
      <c r="AA648" s="20">
        <f t="shared" si="133"/>
        <v>0.71428570978123029</v>
      </c>
      <c r="AB648" s="20">
        <f t="shared" si="134"/>
        <v>7.1428570978123024E-2</v>
      </c>
      <c r="AC648" s="21">
        <f t="shared" si="135"/>
        <v>0.78571428075935335</v>
      </c>
    </row>
    <row r="649" spans="1:29" ht="60" hidden="1" outlineLevel="4" x14ac:dyDescent="0.25">
      <c r="A649" s="15" t="s">
        <v>413</v>
      </c>
      <c r="B649" s="16" t="s">
        <v>267</v>
      </c>
      <c r="C649" s="16" t="s">
        <v>127</v>
      </c>
      <c r="D649" s="16" t="s">
        <v>128</v>
      </c>
      <c r="E649" s="16" t="s">
        <v>138</v>
      </c>
      <c r="F649" s="16" t="s">
        <v>40</v>
      </c>
      <c r="G649" s="16">
        <v>1310</v>
      </c>
      <c r="H649" s="16">
        <v>3420</v>
      </c>
      <c r="I649" s="17" t="s">
        <v>435</v>
      </c>
      <c r="J649" s="18">
        <v>179200219</v>
      </c>
      <c r="K649" s="19">
        <v>179200219</v>
      </c>
      <c r="L649" s="19">
        <v>0</v>
      </c>
      <c r="M649" s="19">
        <v>0</v>
      </c>
      <c r="N649" s="19">
        <v>0</v>
      </c>
      <c r="O649" s="19">
        <v>0</v>
      </c>
      <c r="P649" s="19">
        <v>0</v>
      </c>
      <c r="Q649" s="19">
        <v>179200219</v>
      </c>
      <c r="R649" s="19">
        <v>0</v>
      </c>
      <c r="S649" s="19">
        <v>65584082.729999997</v>
      </c>
      <c r="T649" s="19">
        <v>0</v>
      </c>
      <c r="U649" s="19">
        <v>75216093.269999996</v>
      </c>
      <c r="V649" s="19">
        <v>75216093.269999996</v>
      </c>
      <c r="W649" s="19">
        <v>0</v>
      </c>
      <c r="X649" s="19">
        <v>38400043</v>
      </c>
      <c r="Y649" s="19">
        <v>0</v>
      </c>
      <c r="Z649" s="19">
        <v>38400043.000000015</v>
      </c>
      <c r="AA649" s="20">
        <f t="shared" si="133"/>
        <v>0.4197321503831421</v>
      </c>
      <c r="AB649" s="20">
        <f t="shared" si="134"/>
        <v>0.36598215725394845</v>
      </c>
      <c r="AC649" s="21">
        <f t="shared" si="135"/>
        <v>0.78571430763709049</v>
      </c>
    </row>
    <row r="650" spans="1:29" ht="75" hidden="1" outlineLevel="4" x14ac:dyDescent="0.25">
      <c r="A650" s="15" t="s">
        <v>413</v>
      </c>
      <c r="B650" s="16" t="s">
        <v>267</v>
      </c>
      <c r="C650" s="16" t="s">
        <v>127</v>
      </c>
      <c r="D650" s="16" t="s">
        <v>128</v>
      </c>
      <c r="E650" s="16" t="s">
        <v>436</v>
      </c>
      <c r="F650" s="16" t="s">
        <v>40</v>
      </c>
      <c r="G650" s="16">
        <v>1310</v>
      </c>
      <c r="H650" s="16">
        <v>3420</v>
      </c>
      <c r="I650" s="17" t="s">
        <v>437</v>
      </c>
      <c r="J650" s="18">
        <v>147674100</v>
      </c>
      <c r="K650" s="19">
        <v>147674100</v>
      </c>
      <c r="L650" s="19">
        <v>0</v>
      </c>
      <c r="M650" s="19">
        <v>0</v>
      </c>
      <c r="N650" s="19">
        <v>0</v>
      </c>
      <c r="O650" s="19">
        <v>0</v>
      </c>
      <c r="P650" s="19">
        <v>0</v>
      </c>
      <c r="Q650" s="19">
        <v>147674100</v>
      </c>
      <c r="R650" s="19">
        <v>0</v>
      </c>
      <c r="S650" s="19">
        <v>10548150</v>
      </c>
      <c r="T650" s="19">
        <v>0</v>
      </c>
      <c r="U650" s="19">
        <v>105481500</v>
      </c>
      <c r="V650" s="19">
        <v>105481500</v>
      </c>
      <c r="W650" s="19">
        <v>0</v>
      </c>
      <c r="X650" s="19">
        <v>31644450</v>
      </c>
      <c r="Y650" s="19">
        <v>0</v>
      </c>
      <c r="Z650" s="19">
        <v>31644450</v>
      </c>
      <c r="AA650" s="20">
        <f t="shared" si="133"/>
        <v>0.7142857142857143</v>
      </c>
      <c r="AB650" s="20">
        <f t="shared" si="134"/>
        <v>7.1428571428571425E-2</v>
      </c>
      <c r="AC650" s="21">
        <f t="shared" si="135"/>
        <v>0.7857142857142857</v>
      </c>
    </row>
    <row r="651" spans="1:29" ht="75" hidden="1" outlineLevel="4" x14ac:dyDescent="0.25">
      <c r="A651" s="15" t="s">
        <v>413</v>
      </c>
      <c r="B651" s="16" t="s">
        <v>267</v>
      </c>
      <c r="C651" s="16" t="s">
        <v>127</v>
      </c>
      <c r="D651" s="16" t="s">
        <v>128</v>
      </c>
      <c r="E651" s="16" t="s">
        <v>141</v>
      </c>
      <c r="F651" s="16" t="s">
        <v>40</v>
      </c>
      <c r="G651" s="16">
        <v>1310</v>
      </c>
      <c r="H651" s="16">
        <v>3420</v>
      </c>
      <c r="I651" s="17" t="s">
        <v>438</v>
      </c>
      <c r="J651" s="18">
        <v>161419748</v>
      </c>
      <c r="K651" s="19">
        <v>161419748</v>
      </c>
      <c r="L651" s="19">
        <v>0</v>
      </c>
      <c r="M651" s="19">
        <v>0</v>
      </c>
      <c r="N651" s="19">
        <v>0</v>
      </c>
      <c r="O651" s="19">
        <v>0</v>
      </c>
      <c r="P651" s="19">
        <v>0</v>
      </c>
      <c r="Q651" s="19">
        <v>161419748</v>
      </c>
      <c r="R651" s="19">
        <v>0</v>
      </c>
      <c r="S651" s="19">
        <v>28681633.539999999</v>
      </c>
      <c r="T651" s="19">
        <v>0</v>
      </c>
      <c r="U651" s="19">
        <v>98148168.459999993</v>
      </c>
      <c r="V651" s="19">
        <v>98148168.459999993</v>
      </c>
      <c r="W651" s="19">
        <v>0</v>
      </c>
      <c r="X651" s="19">
        <v>34589946</v>
      </c>
      <c r="Y651" s="19">
        <v>0</v>
      </c>
      <c r="Z651" s="19">
        <v>34589946.000000015</v>
      </c>
      <c r="AA651" s="20">
        <f t="shared" si="133"/>
        <v>0.60803073772609284</v>
      </c>
      <c r="AB651" s="20">
        <f t="shared" si="134"/>
        <v>0.17768354798819286</v>
      </c>
      <c r="AC651" s="21">
        <f t="shared" si="135"/>
        <v>0.7857142857142857</v>
      </c>
    </row>
    <row r="652" spans="1:29" ht="90" hidden="1" outlineLevel="4" x14ac:dyDescent="0.25">
      <c r="A652" s="15" t="s">
        <v>413</v>
      </c>
      <c r="B652" s="16" t="s">
        <v>267</v>
      </c>
      <c r="C652" s="16" t="s">
        <v>127</v>
      </c>
      <c r="D652" s="16" t="s">
        <v>128</v>
      </c>
      <c r="E652" s="16" t="s">
        <v>439</v>
      </c>
      <c r="F652" s="16" t="s">
        <v>40</v>
      </c>
      <c r="G652" s="16">
        <v>1310</v>
      </c>
      <c r="H652" s="16">
        <v>3420</v>
      </c>
      <c r="I652" s="17" t="s">
        <v>440</v>
      </c>
      <c r="J652" s="18">
        <v>162110096</v>
      </c>
      <c r="K652" s="19">
        <v>162110096</v>
      </c>
      <c r="L652" s="19">
        <v>0</v>
      </c>
      <c r="M652" s="19">
        <v>0</v>
      </c>
      <c r="N652" s="19">
        <v>0</v>
      </c>
      <c r="O652" s="19">
        <v>0</v>
      </c>
      <c r="P652" s="19">
        <v>0</v>
      </c>
      <c r="Q652" s="19">
        <v>162110096</v>
      </c>
      <c r="R652" s="19">
        <v>0</v>
      </c>
      <c r="S652" s="19">
        <v>11579329</v>
      </c>
      <c r="T652" s="19">
        <v>0</v>
      </c>
      <c r="U652" s="19">
        <v>115792894</v>
      </c>
      <c r="V652" s="19">
        <v>115792894</v>
      </c>
      <c r="W652" s="19">
        <v>0</v>
      </c>
      <c r="X652" s="19">
        <v>34737873</v>
      </c>
      <c r="Y652" s="19">
        <v>0</v>
      </c>
      <c r="Z652" s="19">
        <v>34737873</v>
      </c>
      <c r="AA652" s="20">
        <f t="shared" si="133"/>
        <v>0.7142855186514725</v>
      </c>
      <c r="AB652" s="20">
        <f t="shared" si="134"/>
        <v>7.1428796143578874E-2</v>
      </c>
      <c r="AC652" s="21">
        <f t="shared" si="135"/>
        <v>0.78571431479505138</v>
      </c>
    </row>
    <row r="653" spans="1:29" ht="75" hidden="1" outlineLevel="4" x14ac:dyDescent="0.25">
      <c r="A653" s="15" t="s">
        <v>413</v>
      </c>
      <c r="B653" s="16" t="s">
        <v>267</v>
      </c>
      <c r="C653" s="16" t="s">
        <v>127</v>
      </c>
      <c r="D653" s="16" t="s">
        <v>128</v>
      </c>
      <c r="E653" s="16" t="s">
        <v>143</v>
      </c>
      <c r="F653" s="16" t="s">
        <v>40</v>
      </c>
      <c r="G653" s="16">
        <v>1310</v>
      </c>
      <c r="H653" s="16">
        <v>3420</v>
      </c>
      <c r="I653" s="17" t="s">
        <v>441</v>
      </c>
      <c r="J653" s="18">
        <v>145626849</v>
      </c>
      <c r="K653" s="19">
        <v>145626849</v>
      </c>
      <c r="L653" s="19">
        <v>0</v>
      </c>
      <c r="M653" s="19">
        <v>0</v>
      </c>
      <c r="N653" s="19">
        <v>0</v>
      </c>
      <c r="O653" s="19">
        <v>0</v>
      </c>
      <c r="P653" s="19">
        <v>0</v>
      </c>
      <c r="Q653" s="19">
        <v>145626849</v>
      </c>
      <c r="R653" s="19">
        <v>0</v>
      </c>
      <c r="S653" s="19">
        <v>13518632.52</v>
      </c>
      <c r="T653" s="19">
        <v>0</v>
      </c>
      <c r="U653" s="19">
        <v>100902465.48</v>
      </c>
      <c r="V653" s="19">
        <v>100902465.48</v>
      </c>
      <c r="W653" s="19">
        <v>0</v>
      </c>
      <c r="X653" s="19">
        <v>31205751</v>
      </c>
      <c r="Y653" s="19">
        <v>0</v>
      </c>
      <c r="Z653" s="19">
        <v>31205751</v>
      </c>
      <c r="AA653" s="20">
        <f t="shared" si="133"/>
        <v>0.69288366927447564</v>
      </c>
      <c r="AB653" s="20">
        <f t="shared" si="134"/>
        <v>9.2830632625993295E-2</v>
      </c>
      <c r="AC653" s="21">
        <f t="shared" si="135"/>
        <v>0.78571430190046898</v>
      </c>
    </row>
    <row r="654" spans="1:29" ht="105" hidden="1" outlineLevel="4" x14ac:dyDescent="0.25">
      <c r="A654" s="15" t="s">
        <v>413</v>
      </c>
      <c r="B654" s="16" t="s">
        <v>267</v>
      </c>
      <c r="C654" s="16" t="s">
        <v>127</v>
      </c>
      <c r="D654" s="16" t="s">
        <v>128</v>
      </c>
      <c r="E654" s="16" t="s">
        <v>442</v>
      </c>
      <c r="F654" s="16" t="s">
        <v>40</v>
      </c>
      <c r="G654" s="16">
        <v>1310</v>
      </c>
      <c r="H654" s="16">
        <v>3420</v>
      </c>
      <c r="I654" s="17" t="s">
        <v>443</v>
      </c>
      <c r="J654" s="18">
        <v>272710219</v>
      </c>
      <c r="K654" s="19">
        <v>272710219</v>
      </c>
      <c r="L654" s="19">
        <v>0</v>
      </c>
      <c r="M654" s="19">
        <v>0</v>
      </c>
      <c r="N654" s="19">
        <v>0</v>
      </c>
      <c r="O654" s="19">
        <v>0</v>
      </c>
      <c r="P654" s="19">
        <v>0</v>
      </c>
      <c r="Q654" s="19">
        <v>272710219</v>
      </c>
      <c r="R654" s="19">
        <v>0</v>
      </c>
      <c r="S654" s="19">
        <v>19479301</v>
      </c>
      <c r="T654" s="19">
        <v>0</v>
      </c>
      <c r="U654" s="19">
        <v>194793010</v>
      </c>
      <c r="V654" s="19">
        <v>194793010</v>
      </c>
      <c r="W654" s="19">
        <v>0</v>
      </c>
      <c r="X654" s="19">
        <v>58437908</v>
      </c>
      <c r="Y654" s="19">
        <v>0</v>
      </c>
      <c r="Z654" s="19">
        <v>58437908</v>
      </c>
      <c r="AA654" s="20">
        <f t="shared" si="133"/>
        <v>0.71428570118965728</v>
      </c>
      <c r="AB654" s="20">
        <f t="shared" si="134"/>
        <v>7.1428570118965723E-2</v>
      </c>
      <c r="AC654" s="21">
        <f t="shared" si="135"/>
        <v>0.78571427130862304</v>
      </c>
    </row>
    <row r="655" spans="1:29" ht="120" hidden="1" outlineLevel="4" x14ac:dyDescent="0.25">
      <c r="A655" s="15" t="s">
        <v>413</v>
      </c>
      <c r="B655" s="16" t="s">
        <v>267</v>
      </c>
      <c r="C655" s="16" t="s">
        <v>127</v>
      </c>
      <c r="D655" s="16" t="s">
        <v>128</v>
      </c>
      <c r="E655" s="16" t="s">
        <v>145</v>
      </c>
      <c r="F655" s="16" t="s">
        <v>40</v>
      </c>
      <c r="G655" s="16">
        <v>1310</v>
      </c>
      <c r="H655" s="16">
        <v>3420</v>
      </c>
      <c r="I655" s="17" t="s">
        <v>444</v>
      </c>
      <c r="J655" s="18">
        <v>143226919</v>
      </c>
      <c r="K655" s="19">
        <v>143226919</v>
      </c>
      <c r="L655" s="19">
        <v>0</v>
      </c>
      <c r="M655" s="19">
        <v>0</v>
      </c>
      <c r="N655" s="19">
        <v>0</v>
      </c>
      <c r="O655" s="19">
        <v>0</v>
      </c>
      <c r="P655" s="19">
        <v>0</v>
      </c>
      <c r="Q655" s="19">
        <v>143226919</v>
      </c>
      <c r="R655" s="19">
        <v>0</v>
      </c>
      <c r="S655" s="19">
        <v>10230494</v>
      </c>
      <c r="T655" s="19">
        <v>0</v>
      </c>
      <c r="U655" s="19">
        <v>102304940</v>
      </c>
      <c r="V655" s="19">
        <v>102304940</v>
      </c>
      <c r="W655" s="19">
        <v>0</v>
      </c>
      <c r="X655" s="19">
        <v>30691485</v>
      </c>
      <c r="Y655" s="19">
        <v>0</v>
      </c>
      <c r="Z655" s="19">
        <v>30691485</v>
      </c>
      <c r="AA655" s="20">
        <f t="shared" si="133"/>
        <v>0.71428569932444053</v>
      </c>
      <c r="AB655" s="20">
        <f t="shared" si="134"/>
        <v>7.142856993244405E-2</v>
      </c>
      <c r="AC655" s="21">
        <f t="shared" si="135"/>
        <v>0.78571426925688459</v>
      </c>
    </row>
    <row r="656" spans="1:29" ht="75" hidden="1" outlineLevel="4" x14ac:dyDescent="0.25">
      <c r="A656" s="15" t="s">
        <v>413</v>
      </c>
      <c r="B656" s="16" t="s">
        <v>267</v>
      </c>
      <c r="C656" s="16" t="s">
        <v>127</v>
      </c>
      <c r="D656" s="16" t="s">
        <v>128</v>
      </c>
      <c r="E656" s="16" t="s">
        <v>445</v>
      </c>
      <c r="F656" s="16" t="s">
        <v>40</v>
      </c>
      <c r="G656" s="16">
        <v>1310</v>
      </c>
      <c r="H656" s="16">
        <v>3420</v>
      </c>
      <c r="I656" s="17" t="s">
        <v>446</v>
      </c>
      <c r="J656" s="18">
        <v>145840655</v>
      </c>
      <c r="K656" s="19">
        <v>145840655</v>
      </c>
      <c r="L656" s="19">
        <v>0</v>
      </c>
      <c r="M656" s="19">
        <v>0</v>
      </c>
      <c r="N656" s="19">
        <v>0</v>
      </c>
      <c r="O656" s="19">
        <v>0</v>
      </c>
      <c r="P656" s="19">
        <v>0</v>
      </c>
      <c r="Q656" s="19">
        <v>145840655</v>
      </c>
      <c r="R656" s="19">
        <v>0</v>
      </c>
      <c r="S656" s="19">
        <v>10417220</v>
      </c>
      <c r="T656" s="19">
        <v>0</v>
      </c>
      <c r="U656" s="19">
        <v>104171870</v>
      </c>
      <c r="V656" s="19">
        <v>104171870</v>
      </c>
      <c r="W656" s="19">
        <v>0</v>
      </c>
      <c r="X656" s="19">
        <v>31251565</v>
      </c>
      <c r="Y656" s="19">
        <v>0</v>
      </c>
      <c r="Z656" s="19">
        <v>31251565</v>
      </c>
      <c r="AA656" s="20">
        <f t="shared" si="133"/>
        <v>0.7142855330703225</v>
      </c>
      <c r="AB656" s="20">
        <f t="shared" si="134"/>
        <v>7.142877958138627E-2</v>
      </c>
      <c r="AC656" s="21">
        <f t="shared" si="135"/>
        <v>0.78571431265170877</v>
      </c>
    </row>
    <row r="657" spans="1:29" ht="75" hidden="1" outlineLevel="4" x14ac:dyDescent="0.25">
      <c r="A657" s="15" t="s">
        <v>413</v>
      </c>
      <c r="B657" s="16" t="s">
        <v>267</v>
      </c>
      <c r="C657" s="16" t="s">
        <v>127</v>
      </c>
      <c r="D657" s="16" t="s">
        <v>128</v>
      </c>
      <c r="E657" s="16" t="s">
        <v>147</v>
      </c>
      <c r="F657" s="16" t="s">
        <v>40</v>
      </c>
      <c r="G657" s="16">
        <v>1310</v>
      </c>
      <c r="H657" s="16">
        <v>3420</v>
      </c>
      <c r="I657" s="17" t="s">
        <v>447</v>
      </c>
      <c r="J657" s="18">
        <v>143970735</v>
      </c>
      <c r="K657" s="19">
        <v>143970735</v>
      </c>
      <c r="L657" s="19">
        <v>0</v>
      </c>
      <c r="M657" s="19">
        <v>0</v>
      </c>
      <c r="N657" s="19">
        <v>0</v>
      </c>
      <c r="O657" s="19">
        <v>0</v>
      </c>
      <c r="P657" s="19">
        <v>0</v>
      </c>
      <c r="Q657" s="19">
        <v>143970735</v>
      </c>
      <c r="R657" s="19">
        <v>0</v>
      </c>
      <c r="S657" s="19">
        <v>10498112.720000001</v>
      </c>
      <c r="T657" s="19">
        <v>0</v>
      </c>
      <c r="U657" s="19">
        <v>102621751.28</v>
      </c>
      <c r="V657" s="19">
        <v>102621751.28</v>
      </c>
      <c r="W657" s="19">
        <v>0</v>
      </c>
      <c r="X657" s="19">
        <v>30850871</v>
      </c>
      <c r="Y657" s="19">
        <v>0</v>
      </c>
      <c r="Z657" s="19">
        <v>30850871</v>
      </c>
      <c r="AA657" s="20">
        <f t="shared" si="133"/>
        <v>0.71279591147464794</v>
      </c>
      <c r="AB657" s="20">
        <f t="shared" si="134"/>
        <v>7.2918379697096081E-2</v>
      </c>
      <c r="AC657" s="21">
        <f t="shared" si="135"/>
        <v>0.78571429117174407</v>
      </c>
    </row>
    <row r="658" spans="1:29" ht="60" hidden="1" outlineLevel="4" x14ac:dyDescent="0.25">
      <c r="A658" s="15" t="s">
        <v>413</v>
      </c>
      <c r="B658" s="16" t="s">
        <v>267</v>
      </c>
      <c r="C658" s="16" t="s">
        <v>127</v>
      </c>
      <c r="D658" s="16" t="s">
        <v>128</v>
      </c>
      <c r="E658" s="16" t="s">
        <v>448</v>
      </c>
      <c r="F658" s="16" t="s">
        <v>40</v>
      </c>
      <c r="G658" s="16">
        <v>1310</v>
      </c>
      <c r="H658" s="16">
        <v>3420</v>
      </c>
      <c r="I658" s="17" t="s">
        <v>449</v>
      </c>
      <c r="J658" s="18">
        <v>148160085</v>
      </c>
      <c r="K658" s="19">
        <v>148160085</v>
      </c>
      <c r="L658" s="19">
        <v>0</v>
      </c>
      <c r="M658" s="19">
        <v>0</v>
      </c>
      <c r="N658" s="19">
        <v>0</v>
      </c>
      <c r="O658" s="19">
        <v>0</v>
      </c>
      <c r="P658" s="19">
        <v>0</v>
      </c>
      <c r="Q658" s="19">
        <v>148160085</v>
      </c>
      <c r="R658" s="19">
        <v>0</v>
      </c>
      <c r="S658" s="19">
        <v>10616668.98</v>
      </c>
      <c r="T658" s="19">
        <v>0</v>
      </c>
      <c r="U658" s="19">
        <v>105794824.02</v>
      </c>
      <c r="V658" s="19">
        <v>105794824.02</v>
      </c>
      <c r="W658" s="19">
        <v>0</v>
      </c>
      <c r="X658" s="19">
        <v>31748592</v>
      </c>
      <c r="Y658" s="19">
        <v>0</v>
      </c>
      <c r="Z658" s="19">
        <v>31748592.000000015</v>
      </c>
      <c r="AA658" s="20">
        <f t="shared" si="133"/>
        <v>0.71405752784226595</v>
      </c>
      <c r="AB658" s="20">
        <f t="shared" si="134"/>
        <v>7.1656741962587298E-2</v>
      </c>
      <c r="AC658" s="21">
        <f t="shared" si="135"/>
        <v>0.78571426980485326</v>
      </c>
    </row>
    <row r="659" spans="1:29" ht="90" hidden="1" outlineLevel="4" x14ac:dyDescent="0.25">
      <c r="A659" s="15" t="s">
        <v>413</v>
      </c>
      <c r="B659" s="16" t="s">
        <v>267</v>
      </c>
      <c r="C659" s="16" t="s">
        <v>127</v>
      </c>
      <c r="D659" s="16" t="s">
        <v>128</v>
      </c>
      <c r="E659" s="16" t="s">
        <v>149</v>
      </c>
      <c r="F659" s="16" t="s">
        <v>40</v>
      </c>
      <c r="G659" s="16">
        <v>1310</v>
      </c>
      <c r="H659" s="16">
        <v>3420</v>
      </c>
      <c r="I659" s="17" t="s">
        <v>450</v>
      </c>
      <c r="J659" s="18">
        <v>143572950</v>
      </c>
      <c r="K659" s="19">
        <v>143572950</v>
      </c>
      <c r="L659" s="19">
        <v>0</v>
      </c>
      <c r="M659" s="19">
        <v>0</v>
      </c>
      <c r="N659" s="19">
        <v>0</v>
      </c>
      <c r="O659" s="19">
        <v>0</v>
      </c>
      <c r="P659" s="19">
        <v>0</v>
      </c>
      <c r="Q659" s="19">
        <v>143572950</v>
      </c>
      <c r="R659" s="19">
        <v>0</v>
      </c>
      <c r="S659" s="19">
        <v>22501139.620000001</v>
      </c>
      <c r="T659" s="19">
        <v>0</v>
      </c>
      <c r="U659" s="19">
        <v>90306181.379999995</v>
      </c>
      <c r="V659" s="19">
        <v>90306181.379999995</v>
      </c>
      <c r="W659" s="19">
        <v>0</v>
      </c>
      <c r="X659" s="19">
        <v>30765629</v>
      </c>
      <c r="Y659" s="19">
        <v>0</v>
      </c>
      <c r="Z659" s="19">
        <v>30765629</v>
      </c>
      <c r="AA659" s="20">
        <f t="shared" si="133"/>
        <v>0.62899161283514748</v>
      </c>
      <c r="AB659" s="20">
        <f t="shared" si="134"/>
        <v>0.15672269476945344</v>
      </c>
      <c r="AC659" s="21">
        <f t="shared" si="135"/>
        <v>0.78571430760460093</v>
      </c>
    </row>
    <row r="660" spans="1:29" ht="105" hidden="1" outlineLevel="4" x14ac:dyDescent="0.25">
      <c r="A660" s="15" t="s">
        <v>413</v>
      </c>
      <c r="B660" s="16" t="s">
        <v>267</v>
      </c>
      <c r="C660" s="16" t="s">
        <v>127</v>
      </c>
      <c r="D660" s="16" t="s">
        <v>128</v>
      </c>
      <c r="E660" s="16" t="s">
        <v>253</v>
      </c>
      <c r="F660" s="16" t="s">
        <v>40</v>
      </c>
      <c r="G660" s="16">
        <v>1310</v>
      </c>
      <c r="H660" s="16">
        <v>3420</v>
      </c>
      <c r="I660" s="17" t="s">
        <v>451</v>
      </c>
      <c r="J660" s="18">
        <v>147460566</v>
      </c>
      <c r="K660" s="19">
        <v>147460566</v>
      </c>
      <c r="L660" s="19">
        <v>0</v>
      </c>
      <c r="M660" s="19">
        <v>0</v>
      </c>
      <c r="N660" s="19">
        <v>0</v>
      </c>
      <c r="O660" s="19">
        <v>0</v>
      </c>
      <c r="P660" s="19">
        <v>0</v>
      </c>
      <c r="Q660" s="19">
        <v>147460566</v>
      </c>
      <c r="R660" s="19">
        <v>0</v>
      </c>
      <c r="S660" s="19">
        <v>10532900.58</v>
      </c>
      <c r="T660" s="19">
        <v>0</v>
      </c>
      <c r="U660" s="19">
        <v>105328977.42</v>
      </c>
      <c r="V660" s="19">
        <v>105328977.42</v>
      </c>
      <c r="W660" s="19">
        <v>0</v>
      </c>
      <c r="X660" s="19">
        <v>31598688</v>
      </c>
      <c r="Y660" s="19">
        <v>0</v>
      </c>
      <c r="Z660" s="19">
        <v>31598687.999999985</v>
      </c>
      <c r="AA660" s="20">
        <f t="shared" si="133"/>
        <v>0.71428572585297145</v>
      </c>
      <c r="AB660" s="20">
        <f t="shared" si="134"/>
        <v>7.1428591831120464E-2</v>
      </c>
      <c r="AC660" s="21">
        <f t="shared" si="135"/>
        <v>0.78571431768409195</v>
      </c>
    </row>
    <row r="661" spans="1:29" ht="225" hidden="1" outlineLevel="4" x14ac:dyDescent="0.25">
      <c r="A661" s="15" t="s">
        <v>413</v>
      </c>
      <c r="B661" s="16" t="s">
        <v>267</v>
      </c>
      <c r="C661" s="16" t="s">
        <v>127</v>
      </c>
      <c r="D661" s="16" t="s">
        <v>128</v>
      </c>
      <c r="E661" s="16" t="s">
        <v>154</v>
      </c>
      <c r="F661" s="16" t="s">
        <v>40</v>
      </c>
      <c r="G661" s="16">
        <v>1310</v>
      </c>
      <c r="H661" s="16">
        <v>3420</v>
      </c>
      <c r="I661" s="17" t="s">
        <v>452</v>
      </c>
      <c r="J661" s="18">
        <v>72812500</v>
      </c>
      <c r="K661" s="19">
        <v>72812500</v>
      </c>
      <c r="L661" s="19">
        <v>0</v>
      </c>
      <c r="M661" s="19">
        <v>0</v>
      </c>
      <c r="N661" s="19">
        <v>0</v>
      </c>
      <c r="O661" s="19">
        <v>0</v>
      </c>
      <c r="P661" s="19">
        <v>0</v>
      </c>
      <c r="Q661" s="19">
        <v>72812500</v>
      </c>
      <c r="R661" s="19">
        <v>0</v>
      </c>
      <c r="S661" s="19">
        <v>0</v>
      </c>
      <c r="T661" s="19">
        <v>0</v>
      </c>
      <c r="U661" s="19">
        <v>72812500</v>
      </c>
      <c r="V661" s="19">
        <v>72812500</v>
      </c>
      <c r="W661" s="19">
        <v>0</v>
      </c>
      <c r="X661" s="19">
        <v>0</v>
      </c>
      <c r="Y661" s="19">
        <v>0</v>
      </c>
      <c r="Z661" s="19">
        <v>0</v>
      </c>
      <c r="AA661" s="20">
        <f t="shared" si="133"/>
        <v>1</v>
      </c>
      <c r="AB661" s="20">
        <f t="shared" si="134"/>
        <v>0</v>
      </c>
      <c r="AC661" s="21">
        <f t="shared" si="135"/>
        <v>1</v>
      </c>
    </row>
    <row r="662" spans="1:29" ht="45" hidden="1" outlineLevel="4" x14ac:dyDescent="0.25">
      <c r="A662" s="15" t="s">
        <v>413</v>
      </c>
      <c r="B662" s="16" t="s">
        <v>267</v>
      </c>
      <c r="C662" s="16" t="s">
        <v>127</v>
      </c>
      <c r="D662" s="16" t="s">
        <v>162</v>
      </c>
      <c r="E662" s="16"/>
      <c r="F662" s="16" t="s">
        <v>40</v>
      </c>
      <c r="G662" s="16">
        <v>1320</v>
      </c>
      <c r="H662" s="16">
        <v>3420</v>
      </c>
      <c r="I662" s="17" t="s">
        <v>163</v>
      </c>
      <c r="J662" s="18">
        <v>2514194901</v>
      </c>
      <c r="K662" s="19">
        <v>2514194901</v>
      </c>
      <c r="L662" s="19">
        <v>0</v>
      </c>
      <c r="M662" s="19">
        <v>0</v>
      </c>
      <c r="N662" s="19">
        <v>0</v>
      </c>
      <c r="O662" s="19">
        <v>0</v>
      </c>
      <c r="P662" s="19">
        <v>0</v>
      </c>
      <c r="Q662" s="19">
        <v>2514194901</v>
      </c>
      <c r="R662" s="19">
        <v>0</v>
      </c>
      <c r="S662" s="19">
        <v>576100.65</v>
      </c>
      <c r="T662" s="19">
        <v>0</v>
      </c>
      <c r="U662" s="19">
        <v>1474344307.3699999</v>
      </c>
      <c r="V662" s="19">
        <v>1474344307.3699999</v>
      </c>
      <c r="W662" s="19">
        <v>1039274492.98</v>
      </c>
      <c r="X662" s="19">
        <v>1039274492.98</v>
      </c>
      <c r="Y662" s="19">
        <v>0</v>
      </c>
      <c r="Z662" s="19">
        <v>1039274492.98</v>
      </c>
      <c r="AA662" s="20">
        <f t="shared" si="133"/>
        <v>0.58640812085952121</v>
      </c>
      <c r="AB662" s="20">
        <f t="shared" si="134"/>
        <v>2.2913921660204658E-4</v>
      </c>
      <c r="AC662" s="21">
        <f t="shared" si="135"/>
        <v>0.58663726007612327</v>
      </c>
    </row>
    <row r="663" spans="1:29" ht="210" hidden="1" outlineLevel="4" x14ac:dyDescent="0.25">
      <c r="A663" s="15" t="s">
        <v>413</v>
      </c>
      <c r="B663" s="16" t="s">
        <v>267</v>
      </c>
      <c r="C663" s="16" t="s">
        <v>127</v>
      </c>
      <c r="D663" s="16" t="s">
        <v>249</v>
      </c>
      <c r="E663" s="16" t="s">
        <v>288</v>
      </c>
      <c r="F663" s="16" t="s">
        <v>40</v>
      </c>
      <c r="G663" s="16">
        <v>1320</v>
      </c>
      <c r="H663" s="16">
        <v>3420</v>
      </c>
      <c r="I663" s="17" t="s">
        <v>453</v>
      </c>
      <c r="J663" s="18">
        <v>19400316</v>
      </c>
      <c r="K663" s="19">
        <v>19400316</v>
      </c>
      <c r="L663" s="19">
        <v>0</v>
      </c>
      <c r="M663" s="19">
        <v>0</v>
      </c>
      <c r="N663" s="19">
        <v>0</v>
      </c>
      <c r="O663" s="19">
        <v>0</v>
      </c>
      <c r="P663" s="19">
        <v>0</v>
      </c>
      <c r="Q663" s="19">
        <v>19400316</v>
      </c>
      <c r="R663" s="19">
        <v>0</v>
      </c>
      <c r="S663" s="19">
        <v>1616707</v>
      </c>
      <c r="T663" s="19">
        <v>0</v>
      </c>
      <c r="U663" s="19">
        <v>14550223</v>
      </c>
      <c r="V663" s="19">
        <v>14550223</v>
      </c>
      <c r="W663" s="19">
        <v>0</v>
      </c>
      <c r="X663" s="19">
        <v>3233386</v>
      </c>
      <c r="Y663" s="19">
        <v>0</v>
      </c>
      <c r="Z663" s="19">
        <v>3233386</v>
      </c>
      <c r="AA663" s="20">
        <f t="shared" si="133"/>
        <v>0.74999927836226998</v>
      </c>
      <c r="AB663" s="20">
        <f t="shared" si="134"/>
        <v>8.3334054971063359E-2</v>
      </c>
      <c r="AC663" s="21">
        <f t="shared" si="135"/>
        <v>0.83333333333333337</v>
      </c>
    </row>
    <row r="664" spans="1:29" ht="330" hidden="1" outlineLevel="4" x14ac:dyDescent="0.25">
      <c r="A664" s="15" t="s">
        <v>413</v>
      </c>
      <c r="B664" s="16" t="s">
        <v>267</v>
      </c>
      <c r="C664" s="16" t="s">
        <v>127</v>
      </c>
      <c r="D664" s="16" t="s">
        <v>164</v>
      </c>
      <c r="E664" s="16" t="s">
        <v>59</v>
      </c>
      <c r="F664" s="16" t="s">
        <v>40</v>
      </c>
      <c r="G664" s="16">
        <v>1320</v>
      </c>
      <c r="H664" s="16">
        <v>3420</v>
      </c>
      <c r="I664" s="17" t="s">
        <v>454</v>
      </c>
      <c r="J664" s="18">
        <v>283912817</v>
      </c>
      <c r="K664" s="19">
        <v>283912817</v>
      </c>
      <c r="L664" s="19">
        <v>0</v>
      </c>
      <c r="M664" s="19">
        <v>0</v>
      </c>
      <c r="N664" s="19">
        <v>0</v>
      </c>
      <c r="O664" s="19">
        <v>0</v>
      </c>
      <c r="P664" s="19">
        <v>0</v>
      </c>
      <c r="Q664" s="19">
        <v>283912817</v>
      </c>
      <c r="R664" s="19">
        <v>0</v>
      </c>
      <c r="S664" s="19">
        <v>23659401</v>
      </c>
      <c r="T664" s="19">
        <v>0</v>
      </c>
      <c r="U664" s="19">
        <v>212934609</v>
      </c>
      <c r="V664" s="19">
        <v>212934609</v>
      </c>
      <c r="W664" s="19">
        <v>0</v>
      </c>
      <c r="X664" s="19">
        <v>47318807</v>
      </c>
      <c r="Y664" s="19">
        <v>0</v>
      </c>
      <c r="Z664" s="19">
        <v>47318807</v>
      </c>
      <c r="AA664" s="20">
        <f t="shared" si="133"/>
        <v>0.74999998679171997</v>
      </c>
      <c r="AB664" s="20">
        <f t="shared" si="134"/>
        <v>8.3333331865746665E-2</v>
      </c>
      <c r="AC664" s="21">
        <f t="shared" si="135"/>
        <v>0.83333331865746663</v>
      </c>
    </row>
    <row r="665" spans="1:29" ht="60" hidden="1" outlineLevel="4" x14ac:dyDescent="0.25">
      <c r="A665" s="15" t="s">
        <v>413</v>
      </c>
      <c r="B665" s="16" t="s">
        <v>267</v>
      </c>
      <c r="C665" s="16" t="s">
        <v>127</v>
      </c>
      <c r="D665" s="16" t="s">
        <v>373</v>
      </c>
      <c r="E665" s="16"/>
      <c r="F665" s="16" t="s">
        <v>40</v>
      </c>
      <c r="G665" s="16">
        <v>1320</v>
      </c>
      <c r="H665" s="16">
        <v>3420</v>
      </c>
      <c r="I665" s="17" t="s">
        <v>455</v>
      </c>
      <c r="J665" s="18">
        <v>6980837</v>
      </c>
      <c r="K665" s="19">
        <v>6980837</v>
      </c>
      <c r="L665" s="19">
        <v>0</v>
      </c>
      <c r="M665" s="19">
        <v>0</v>
      </c>
      <c r="N665" s="19">
        <v>0</v>
      </c>
      <c r="O665" s="19">
        <v>0</v>
      </c>
      <c r="P665" s="19">
        <v>-361098.54</v>
      </c>
      <c r="Q665" s="19">
        <v>6619738.46</v>
      </c>
      <c r="R665" s="19">
        <v>0</v>
      </c>
      <c r="S665" s="19">
        <v>3122392.53</v>
      </c>
      <c r="T665" s="19">
        <v>0</v>
      </c>
      <c r="U665" s="19">
        <v>3497345.93</v>
      </c>
      <c r="V665" s="19">
        <v>3497345.93</v>
      </c>
      <c r="W665" s="19">
        <v>0</v>
      </c>
      <c r="X665" s="19">
        <v>361098.54</v>
      </c>
      <c r="Y665" s="19">
        <v>0</v>
      </c>
      <c r="Z665" s="19">
        <v>0</v>
      </c>
      <c r="AA665" s="20">
        <f t="shared" si="133"/>
        <v>0.52832086209037332</v>
      </c>
      <c r="AB665" s="20">
        <f t="shared" si="134"/>
        <v>0.47167913790962668</v>
      </c>
      <c r="AC665" s="21">
        <f t="shared" si="135"/>
        <v>1</v>
      </c>
    </row>
    <row r="666" spans="1:29" hidden="1" outlineLevel="3" x14ac:dyDescent="0.25">
      <c r="A666" s="22"/>
      <c r="B666" s="23"/>
      <c r="C666" s="23" t="s">
        <v>183</v>
      </c>
      <c r="D666" s="23"/>
      <c r="E666" s="23"/>
      <c r="F666" s="23"/>
      <c r="G666" s="23"/>
      <c r="H666" s="23"/>
      <c r="I666" s="24"/>
      <c r="J666" s="25">
        <f t="shared" ref="J666:Z666" si="136">SUBTOTAL(9,J640:J665)</f>
        <v>24857613136</v>
      </c>
      <c r="K666" s="26">
        <f t="shared" si="136"/>
        <v>17253083022</v>
      </c>
      <c r="L666" s="26">
        <f t="shared" si="136"/>
        <v>0</v>
      </c>
      <c r="M666" s="26">
        <f t="shared" si="136"/>
        <v>0</v>
      </c>
      <c r="N666" s="26">
        <f t="shared" si="136"/>
        <v>-3942557</v>
      </c>
      <c r="O666" s="26">
        <f t="shared" si="136"/>
        <v>0</v>
      </c>
      <c r="P666" s="26">
        <f t="shared" si="136"/>
        <v>-38511587.539999999</v>
      </c>
      <c r="Q666" s="26">
        <f t="shared" si="136"/>
        <v>17210628877.459999</v>
      </c>
      <c r="R666" s="26">
        <f t="shared" si="136"/>
        <v>0</v>
      </c>
      <c r="S666" s="26">
        <f t="shared" si="136"/>
        <v>2141797385.8099999</v>
      </c>
      <c r="T666" s="26">
        <f t="shared" si="136"/>
        <v>0</v>
      </c>
      <c r="U666" s="26">
        <f t="shared" si="136"/>
        <v>12287137490.669998</v>
      </c>
      <c r="V666" s="26">
        <f t="shared" si="136"/>
        <v>12197646458.990002</v>
      </c>
      <c r="W666" s="26">
        <f t="shared" si="136"/>
        <v>1039274492.98</v>
      </c>
      <c r="X666" s="26">
        <f t="shared" si="136"/>
        <v>2824148145.52</v>
      </c>
      <c r="Y666" s="26">
        <f t="shared" si="136"/>
        <v>0</v>
      </c>
      <c r="Z666" s="26">
        <f t="shared" si="136"/>
        <v>2781694000.98</v>
      </c>
      <c r="AA666" s="27">
        <f t="shared" si="133"/>
        <v>0.71392728169055575</v>
      </c>
      <c r="AB666" s="27">
        <f t="shared" si="134"/>
        <v>0.12444620130151185</v>
      </c>
      <c r="AC666" s="28">
        <f t="shared" si="135"/>
        <v>0.8383734829920676</v>
      </c>
    </row>
    <row r="667" spans="1:29" outlineLevel="2" collapsed="1" x14ac:dyDescent="0.25">
      <c r="A667" s="22"/>
      <c r="B667" s="23" t="s">
        <v>293</v>
      </c>
      <c r="C667" s="23"/>
      <c r="D667" s="23"/>
      <c r="E667" s="23"/>
      <c r="F667" s="23"/>
      <c r="G667" s="23"/>
      <c r="H667" s="23"/>
      <c r="I667" s="24"/>
      <c r="J667" s="25">
        <f t="shared" ref="J667:Z667" si="137">SUBTOTAL(9,J620:J665)</f>
        <v>357175337573</v>
      </c>
      <c r="K667" s="26">
        <f t="shared" si="137"/>
        <v>374848358762.40997</v>
      </c>
      <c r="L667" s="26">
        <f t="shared" si="137"/>
        <v>0</v>
      </c>
      <c r="M667" s="26">
        <f t="shared" si="137"/>
        <v>0</v>
      </c>
      <c r="N667" s="26">
        <f t="shared" si="137"/>
        <v>-310274491</v>
      </c>
      <c r="O667" s="26">
        <f t="shared" si="137"/>
        <v>0</v>
      </c>
      <c r="P667" s="26">
        <f t="shared" si="137"/>
        <v>-633058546.53999996</v>
      </c>
      <c r="Q667" s="26">
        <f t="shared" si="137"/>
        <v>373905025724.87</v>
      </c>
      <c r="R667" s="26">
        <f t="shared" si="137"/>
        <v>0</v>
      </c>
      <c r="S667" s="26">
        <f t="shared" si="137"/>
        <v>13608285143.280001</v>
      </c>
      <c r="T667" s="26">
        <f t="shared" si="137"/>
        <v>0</v>
      </c>
      <c r="U667" s="26">
        <f t="shared" si="137"/>
        <v>267832459602.25998</v>
      </c>
      <c r="V667" s="26">
        <f t="shared" si="137"/>
        <v>267742968570.57996</v>
      </c>
      <c r="W667" s="26">
        <f t="shared" si="137"/>
        <v>65546831297.919991</v>
      </c>
      <c r="X667" s="26">
        <f t="shared" si="137"/>
        <v>93407614016.86998</v>
      </c>
      <c r="Y667" s="26">
        <f t="shared" si="137"/>
        <v>0</v>
      </c>
      <c r="Z667" s="26">
        <f t="shared" si="137"/>
        <v>92464280979.330002</v>
      </c>
      <c r="AA667" s="27">
        <f t="shared" si="133"/>
        <v>0.71631147263406603</v>
      </c>
      <c r="AB667" s="27">
        <f t="shared" si="134"/>
        <v>3.6395031377014352E-2</v>
      </c>
      <c r="AC667" s="28">
        <f t="shared" si="135"/>
        <v>0.75270650401108041</v>
      </c>
    </row>
    <row r="668" spans="1:29" hidden="1" outlineLevel="4" x14ac:dyDescent="0.25">
      <c r="A668" s="15" t="s">
        <v>413</v>
      </c>
      <c r="B668" s="16" t="s">
        <v>294</v>
      </c>
      <c r="C668" s="16" t="s">
        <v>38</v>
      </c>
      <c r="D668" s="16" t="s">
        <v>39</v>
      </c>
      <c r="E668" s="16"/>
      <c r="F668" s="16">
        <v>280</v>
      </c>
      <c r="G668" s="16">
        <v>1111</v>
      </c>
      <c r="H668" s="16">
        <v>3420</v>
      </c>
      <c r="I668" s="17" t="s">
        <v>41</v>
      </c>
      <c r="J668" s="18">
        <v>80697328774</v>
      </c>
      <c r="K668" s="19">
        <v>81897328774</v>
      </c>
      <c r="L668" s="19">
        <v>0</v>
      </c>
      <c r="M668" s="19">
        <v>0</v>
      </c>
      <c r="N668" s="19">
        <v>-72818599</v>
      </c>
      <c r="O668" s="19">
        <v>0</v>
      </c>
      <c r="P668" s="19">
        <v>0</v>
      </c>
      <c r="Q668" s="19">
        <v>81824510175</v>
      </c>
      <c r="R668" s="19">
        <v>0</v>
      </c>
      <c r="S668" s="19">
        <v>11467572.98</v>
      </c>
      <c r="T668" s="19">
        <v>0</v>
      </c>
      <c r="U668" s="19">
        <v>65488270243.760002</v>
      </c>
      <c r="V668" s="19">
        <v>65488270243.760002</v>
      </c>
      <c r="W668" s="19">
        <v>15124772358.26</v>
      </c>
      <c r="X668" s="19">
        <v>16397590957.26</v>
      </c>
      <c r="Y668" s="19">
        <v>0</v>
      </c>
      <c r="Z668" s="19">
        <v>16324772358.260002</v>
      </c>
      <c r="AA668" s="20">
        <f t="shared" si="133"/>
        <v>0.80035028750796922</v>
      </c>
      <c r="AB668" s="20">
        <f t="shared" si="134"/>
        <v>1.4014838531234753E-4</v>
      </c>
      <c r="AC668" s="21">
        <f t="shared" si="135"/>
        <v>0.80049043589328162</v>
      </c>
    </row>
    <row r="669" spans="1:29" hidden="1" outlineLevel="4" x14ac:dyDescent="0.25">
      <c r="A669" s="15" t="s">
        <v>413</v>
      </c>
      <c r="B669" s="16" t="s">
        <v>294</v>
      </c>
      <c r="C669" s="16" t="s">
        <v>38</v>
      </c>
      <c r="D669" s="16" t="s">
        <v>42</v>
      </c>
      <c r="E669" s="16"/>
      <c r="F669" s="16">
        <v>280</v>
      </c>
      <c r="G669" s="16">
        <v>1111</v>
      </c>
      <c r="H669" s="16">
        <v>3420</v>
      </c>
      <c r="I669" s="17" t="s">
        <v>43</v>
      </c>
      <c r="J669" s="18">
        <v>2108949361</v>
      </c>
      <c r="K669" s="19">
        <v>2726502024</v>
      </c>
      <c r="L669" s="19">
        <v>0</v>
      </c>
      <c r="M669" s="19">
        <v>0</v>
      </c>
      <c r="N669" s="19">
        <v>0</v>
      </c>
      <c r="O669" s="19">
        <v>0</v>
      </c>
      <c r="P669" s="19">
        <v>0</v>
      </c>
      <c r="Q669" s="19">
        <v>2726502024</v>
      </c>
      <c r="R669" s="19">
        <v>0</v>
      </c>
      <c r="S669" s="19">
        <v>2924583.32</v>
      </c>
      <c r="T669" s="19">
        <v>0</v>
      </c>
      <c r="U669" s="19">
        <v>2018736861.1099999</v>
      </c>
      <c r="V669" s="19">
        <v>2018736861.1099999</v>
      </c>
      <c r="W669" s="19">
        <v>204840579.56999999</v>
      </c>
      <c r="X669" s="19">
        <v>704840579.57000005</v>
      </c>
      <c r="Y669" s="19">
        <v>0</v>
      </c>
      <c r="Z669" s="19">
        <v>704840579.56999993</v>
      </c>
      <c r="AA669" s="20">
        <f t="shared" si="133"/>
        <v>0.74041274986781369</v>
      </c>
      <c r="AB669" s="20">
        <f t="shared" si="134"/>
        <v>1.0726503388797776E-3</v>
      </c>
      <c r="AC669" s="21">
        <f t="shared" si="135"/>
        <v>0.74148540020669351</v>
      </c>
    </row>
    <row r="670" spans="1:29" hidden="1" outlineLevel="4" x14ac:dyDescent="0.25">
      <c r="A670" s="15" t="s">
        <v>413</v>
      </c>
      <c r="B670" s="16" t="s">
        <v>294</v>
      </c>
      <c r="C670" s="16" t="s">
        <v>38</v>
      </c>
      <c r="D670" s="16" t="s">
        <v>414</v>
      </c>
      <c r="E670" s="16"/>
      <c r="F670" s="16">
        <v>280</v>
      </c>
      <c r="G670" s="16">
        <v>1111</v>
      </c>
      <c r="H670" s="16">
        <v>3420</v>
      </c>
      <c r="I670" s="17" t="s">
        <v>415</v>
      </c>
      <c r="J670" s="18">
        <v>65461433</v>
      </c>
      <c r="K670" s="19">
        <v>65461433</v>
      </c>
      <c r="L670" s="19">
        <v>0</v>
      </c>
      <c r="M670" s="19">
        <v>0</v>
      </c>
      <c r="N670" s="19">
        <v>0</v>
      </c>
      <c r="O670" s="19">
        <v>0</v>
      </c>
      <c r="P670" s="19">
        <v>0</v>
      </c>
      <c r="Q670" s="19">
        <v>65461433</v>
      </c>
      <c r="R670" s="19">
        <v>0</v>
      </c>
      <c r="S670" s="19">
        <v>0</v>
      </c>
      <c r="T670" s="19">
        <v>0</v>
      </c>
      <c r="U670" s="19">
        <v>48129995.520000003</v>
      </c>
      <c r="V670" s="19">
        <v>48129995.520000003</v>
      </c>
      <c r="W670" s="19">
        <v>17331437.48</v>
      </c>
      <c r="X670" s="19">
        <v>17331437.48</v>
      </c>
      <c r="Y670" s="19">
        <v>0</v>
      </c>
      <c r="Z670" s="19">
        <v>17331437.479999997</v>
      </c>
      <c r="AA670" s="20">
        <f t="shared" si="133"/>
        <v>0.73524200913841897</v>
      </c>
      <c r="AB670" s="20">
        <f t="shared" si="134"/>
        <v>0</v>
      </c>
      <c r="AC670" s="21">
        <f t="shared" si="135"/>
        <v>0.73524200913841897</v>
      </c>
    </row>
    <row r="671" spans="1:29" hidden="1" outlineLevel="4" x14ac:dyDescent="0.25">
      <c r="A671" s="15" t="s">
        <v>413</v>
      </c>
      <c r="B671" s="16" t="s">
        <v>294</v>
      </c>
      <c r="C671" s="16" t="s">
        <v>38</v>
      </c>
      <c r="D671" s="16" t="s">
        <v>356</v>
      </c>
      <c r="E671" s="16"/>
      <c r="F671" s="16">
        <v>280</v>
      </c>
      <c r="G671" s="16">
        <v>1111</v>
      </c>
      <c r="H671" s="16">
        <v>3420</v>
      </c>
      <c r="I671" s="17" t="s">
        <v>357</v>
      </c>
      <c r="J671" s="18">
        <v>0</v>
      </c>
      <c r="K671" s="19">
        <v>67290373</v>
      </c>
      <c r="L671" s="19">
        <v>0</v>
      </c>
      <c r="M671" s="19">
        <v>0</v>
      </c>
      <c r="N671" s="19">
        <v>0</v>
      </c>
      <c r="O671" s="19">
        <v>0</v>
      </c>
      <c r="P671" s="19">
        <v>0</v>
      </c>
      <c r="Q671" s="19">
        <v>67290373</v>
      </c>
      <c r="R671" s="19">
        <v>0</v>
      </c>
      <c r="S671" s="19">
        <v>6149056.4400000004</v>
      </c>
      <c r="T671" s="19">
        <v>0</v>
      </c>
      <c r="U671" s="19">
        <v>15913934.560000001</v>
      </c>
      <c r="V671" s="19">
        <v>15913934.560000001</v>
      </c>
      <c r="W671" s="19">
        <v>15227382</v>
      </c>
      <c r="X671" s="19">
        <v>45227382</v>
      </c>
      <c r="Y671" s="19">
        <v>0</v>
      </c>
      <c r="Z671" s="19">
        <v>45227382</v>
      </c>
      <c r="AA671" s="20">
        <f t="shared" si="133"/>
        <v>0.2364964533633957</v>
      </c>
      <c r="AB671" s="20">
        <f t="shared" si="134"/>
        <v>9.138092368725613E-2</v>
      </c>
      <c r="AC671" s="21">
        <f t="shared" si="135"/>
        <v>0.32787737705065184</v>
      </c>
    </row>
    <row r="672" spans="1:29" hidden="1" outlineLevel="4" x14ac:dyDescent="0.25">
      <c r="A672" s="15" t="s">
        <v>413</v>
      </c>
      <c r="B672" s="16" t="s">
        <v>294</v>
      </c>
      <c r="C672" s="16" t="s">
        <v>38</v>
      </c>
      <c r="D672" s="16" t="s">
        <v>48</v>
      </c>
      <c r="E672" s="16"/>
      <c r="F672" s="16">
        <v>280</v>
      </c>
      <c r="G672" s="16">
        <v>1111</v>
      </c>
      <c r="H672" s="16">
        <v>3420</v>
      </c>
      <c r="I672" s="17" t="s">
        <v>49</v>
      </c>
      <c r="J672" s="18">
        <v>20799910892</v>
      </c>
      <c r="K672" s="19">
        <v>20819746039</v>
      </c>
      <c r="L672" s="19">
        <v>0</v>
      </c>
      <c r="M672" s="19">
        <v>0</v>
      </c>
      <c r="N672" s="19">
        <v>0</v>
      </c>
      <c r="O672" s="19">
        <v>0</v>
      </c>
      <c r="P672" s="19">
        <v>0</v>
      </c>
      <c r="Q672" s="19">
        <v>20819746039</v>
      </c>
      <c r="R672" s="19">
        <v>0</v>
      </c>
      <c r="S672" s="19">
        <v>2483067.67</v>
      </c>
      <c r="T672" s="19">
        <v>0</v>
      </c>
      <c r="U672" s="19">
        <v>16953493698.190001</v>
      </c>
      <c r="V672" s="19">
        <v>16953493698.190001</v>
      </c>
      <c r="W672" s="19">
        <v>3863769273.1399999</v>
      </c>
      <c r="X672" s="19">
        <v>3863769273.1399999</v>
      </c>
      <c r="Y672" s="19">
        <v>0</v>
      </c>
      <c r="Z672" s="19">
        <v>3863769273.1400013</v>
      </c>
      <c r="AA672" s="20">
        <f t="shared" si="133"/>
        <v>0.81429877513550586</v>
      </c>
      <c r="AB672" s="20">
        <f t="shared" si="134"/>
        <v>1.1926503163624876E-4</v>
      </c>
      <c r="AC672" s="21">
        <f t="shared" si="135"/>
        <v>0.81441804016714214</v>
      </c>
    </row>
    <row r="673" spans="1:29" ht="30" hidden="1" outlineLevel="4" x14ac:dyDescent="0.25">
      <c r="A673" s="15" t="s">
        <v>413</v>
      </c>
      <c r="B673" s="16" t="s">
        <v>294</v>
      </c>
      <c r="C673" s="16" t="s">
        <v>38</v>
      </c>
      <c r="D673" s="16" t="s">
        <v>50</v>
      </c>
      <c r="E673" s="16"/>
      <c r="F673" s="16">
        <v>280</v>
      </c>
      <c r="G673" s="16">
        <v>1111</v>
      </c>
      <c r="H673" s="16">
        <v>3420</v>
      </c>
      <c r="I673" s="17" t="s">
        <v>51</v>
      </c>
      <c r="J673" s="18">
        <v>3761321529</v>
      </c>
      <c r="K673" s="19">
        <v>3616741995</v>
      </c>
      <c r="L673" s="19">
        <v>0</v>
      </c>
      <c r="M673" s="19">
        <v>0</v>
      </c>
      <c r="N673" s="19">
        <v>0</v>
      </c>
      <c r="O673" s="19">
        <v>0</v>
      </c>
      <c r="P673" s="19">
        <v>0</v>
      </c>
      <c r="Q673" s="19">
        <v>3616741995</v>
      </c>
      <c r="R673" s="19">
        <v>0</v>
      </c>
      <c r="S673" s="19">
        <v>0</v>
      </c>
      <c r="T673" s="19">
        <v>0</v>
      </c>
      <c r="U673" s="19">
        <v>2818198468.5</v>
      </c>
      <c r="V673" s="19">
        <v>2818198468.5</v>
      </c>
      <c r="W673" s="19">
        <v>798543526.5</v>
      </c>
      <c r="X673" s="19">
        <v>798543526.5</v>
      </c>
      <c r="Y673" s="19">
        <v>0</v>
      </c>
      <c r="Z673" s="19">
        <v>798543526.5</v>
      </c>
      <c r="AA673" s="20">
        <f t="shared" si="133"/>
        <v>0.77920915354096199</v>
      </c>
      <c r="AB673" s="20">
        <f t="shared" si="134"/>
        <v>0</v>
      </c>
      <c r="AC673" s="21">
        <f t="shared" si="135"/>
        <v>0.77920915354096199</v>
      </c>
    </row>
    <row r="674" spans="1:29" hidden="1" outlineLevel="4" x14ac:dyDescent="0.25">
      <c r="A674" s="15" t="s">
        <v>413</v>
      </c>
      <c r="B674" s="16" t="s">
        <v>294</v>
      </c>
      <c r="C674" s="16" t="s">
        <v>38</v>
      </c>
      <c r="D674" s="16" t="s">
        <v>52</v>
      </c>
      <c r="E674" s="16"/>
      <c r="F674" s="16">
        <v>280</v>
      </c>
      <c r="G674" s="16">
        <v>1111</v>
      </c>
      <c r="H674" s="16">
        <v>3420</v>
      </c>
      <c r="I674" s="17" t="s">
        <v>53</v>
      </c>
      <c r="J674" s="18">
        <v>13357725727</v>
      </c>
      <c r="K674" s="19">
        <v>13357725727</v>
      </c>
      <c r="L674" s="19">
        <v>0</v>
      </c>
      <c r="M674" s="19">
        <v>0</v>
      </c>
      <c r="N674" s="19">
        <v>-6065789</v>
      </c>
      <c r="O674" s="19">
        <v>0</v>
      </c>
      <c r="P674" s="19">
        <v>0</v>
      </c>
      <c r="Q674" s="19">
        <v>13351659938</v>
      </c>
      <c r="R674" s="19">
        <v>0</v>
      </c>
      <c r="S674" s="19">
        <v>0</v>
      </c>
      <c r="T674" s="19">
        <v>0</v>
      </c>
      <c r="U674" s="19">
        <v>107907678.36</v>
      </c>
      <c r="V674" s="19">
        <v>107907678.36</v>
      </c>
      <c r="W674" s="19">
        <v>13243752259.639999</v>
      </c>
      <c r="X674" s="19">
        <v>13249818048.639999</v>
      </c>
      <c r="Y674" s="19">
        <v>0</v>
      </c>
      <c r="Z674" s="19">
        <v>13243752259.639999</v>
      </c>
      <c r="AA674" s="20">
        <f t="shared" si="133"/>
        <v>8.081967250595205E-3</v>
      </c>
      <c r="AB674" s="20">
        <f t="shared" si="134"/>
        <v>0</v>
      </c>
      <c r="AC674" s="21">
        <f t="shared" si="135"/>
        <v>8.081967250595205E-3</v>
      </c>
    </row>
    <row r="675" spans="1:29" hidden="1" outlineLevel="4" x14ac:dyDescent="0.25">
      <c r="A675" s="15" t="s">
        <v>413</v>
      </c>
      <c r="B675" s="16" t="s">
        <v>294</v>
      </c>
      <c r="C675" s="16" t="s">
        <v>38</v>
      </c>
      <c r="D675" s="16" t="s">
        <v>54</v>
      </c>
      <c r="E675" s="16"/>
      <c r="F675" s="16">
        <v>280</v>
      </c>
      <c r="G675" s="16">
        <v>1111</v>
      </c>
      <c r="H675" s="16">
        <v>3420</v>
      </c>
      <c r="I675" s="17" t="s">
        <v>55</v>
      </c>
      <c r="J675" s="18">
        <v>11967556042</v>
      </c>
      <c r="K675" s="19">
        <v>11707556042</v>
      </c>
      <c r="L675" s="19">
        <v>0</v>
      </c>
      <c r="M675" s="19">
        <v>0</v>
      </c>
      <c r="N675" s="19">
        <v>0</v>
      </c>
      <c r="O675" s="19">
        <v>0</v>
      </c>
      <c r="P675" s="19">
        <v>0</v>
      </c>
      <c r="Q675" s="19">
        <v>11707556042</v>
      </c>
      <c r="R675" s="19">
        <v>0</v>
      </c>
      <c r="S675" s="19">
        <v>105900034.93000001</v>
      </c>
      <c r="T675" s="19">
        <v>0</v>
      </c>
      <c r="U675" s="19">
        <v>11376317994.02</v>
      </c>
      <c r="V675" s="19">
        <v>11376317994.02</v>
      </c>
      <c r="W675" s="19">
        <v>225338013.05000001</v>
      </c>
      <c r="X675" s="19">
        <v>225338013.05000001</v>
      </c>
      <c r="Y675" s="19">
        <v>0</v>
      </c>
      <c r="Z675" s="19">
        <v>225338013.04999924</v>
      </c>
      <c r="AA675" s="20">
        <f t="shared" si="133"/>
        <v>0.97170732757616474</v>
      </c>
      <c r="AB675" s="20">
        <f t="shared" si="134"/>
        <v>9.0454433487306314E-3</v>
      </c>
      <c r="AC675" s="21">
        <f t="shared" si="135"/>
        <v>0.98075277092489532</v>
      </c>
    </row>
    <row r="676" spans="1:29" hidden="1" outlineLevel="4" x14ac:dyDescent="0.25">
      <c r="A676" s="15" t="s">
        <v>413</v>
      </c>
      <c r="B676" s="16" t="s">
        <v>294</v>
      </c>
      <c r="C676" s="16" t="s">
        <v>38</v>
      </c>
      <c r="D676" s="16" t="s">
        <v>56</v>
      </c>
      <c r="E676" s="16"/>
      <c r="F676" s="16">
        <v>280</v>
      </c>
      <c r="G676" s="16">
        <v>1111</v>
      </c>
      <c r="H676" s="16">
        <v>3420</v>
      </c>
      <c r="I676" s="17" t="s">
        <v>57</v>
      </c>
      <c r="J676" s="18">
        <v>33937080949</v>
      </c>
      <c r="K676" s="19">
        <v>35270672699</v>
      </c>
      <c r="L676" s="19">
        <v>0</v>
      </c>
      <c r="M676" s="19">
        <v>0</v>
      </c>
      <c r="N676" s="19">
        <v>0</v>
      </c>
      <c r="O676" s="19">
        <v>0</v>
      </c>
      <c r="P676" s="19">
        <v>0</v>
      </c>
      <c r="Q676" s="19">
        <v>35270672699</v>
      </c>
      <c r="R676" s="19">
        <v>0</v>
      </c>
      <c r="S676" s="19">
        <v>19963956.780000001</v>
      </c>
      <c r="T676" s="19">
        <v>0</v>
      </c>
      <c r="U676" s="19">
        <v>28377926011.639999</v>
      </c>
      <c r="V676" s="19">
        <v>28377926011.639999</v>
      </c>
      <c r="W676" s="19">
        <v>6239190980.5799999</v>
      </c>
      <c r="X676" s="19">
        <v>6872782730.5799999</v>
      </c>
      <c r="Y676" s="19">
        <v>0</v>
      </c>
      <c r="Z676" s="19">
        <v>6872782730.5800018</v>
      </c>
      <c r="AA676" s="20">
        <f t="shared" si="133"/>
        <v>0.80457569533241635</v>
      </c>
      <c r="AB676" s="20">
        <f t="shared" si="134"/>
        <v>5.6602143515584332E-4</v>
      </c>
      <c r="AC676" s="21">
        <f t="shared" si="135"/>
        <v>0.80514171676757218</v>
      </c>
    </row>
    <row r="677" spans="1:29" ht="120" hidden="1" outlineLevel="4" x14ac:dyDescent="0.25">
      <c r="A677" s="15" t="s">
        <v>413</v>
      </c>
      <c r="B677" s="16" t="s">
        <v>294</v>
      </c>
      <c r="C677" s="16" t="s">
        <v>38</v>
      </c>
      <c r="D677" s="16" t="s">
        <v>58</v>
      </c>
      <c r="E677" s="16" t="s">
        <v>59</v>
      </c>
      <c r="F677" s="16">
        <v>280</v>
      </c>
      <c r="G677" s="16">
        <v>1112</v>
      </c>
      <c r="H677" s="16">
        <v>3420</v>
      </c>
      <c r="I677" s="17" t="s">
        <v>60</v>
      </c>
      <c r="J677" s="18">
        <v>14740584550</v>
      </c>
      <c r="K677" s="19">
        <v>14590584550</v>
      </c>
      <c r="L677" s="19">
        <v>0</v>
      </c>
      <c r="M677" s="19">
        <v>0</v>
      </c>
      <c r="N677" s="19">
        <v>-6735720</v>
      </c>
      <c r="O677" s="19">
        <v>0</v>
      </c>
      <c r="P677" s="19">
        <v>-135093918</v>
      </c>
      <c r="Q677" s="19">
        <v>14448754912</v>
      </c>
      <c r="R677" s="19">
        <v>0</v>
      </c>
      <c r="S677" s="19">
        <v>2745929238</v>
      </c>
      <c r="T677" s="19">
        <v>0</v>
      </c>
      <c r="U677" s="19">
        <v>11702825674</v>
      </c>
      <c r="V677" s="19">
        <v>11702825674</v>
      </c>
      <c r="W677" s="19">
        <v>0</v>
      </c>
      <c r="X677" s="19">
        <v>141829638</v>
      </c>
      <c r="Y677" s="19">
        <v>0</v>
      </c>
      <c r="Z677" s="19">
        <v>0</v>
      </c>
      <c r="AA677" s="20">
        <f t="shared" si="133"/>
        <v>0.80995391957825746</v>
      </c>
      <c r="AB677" s="20">
        <f t="shared" si="134"/>
        <v>0.19004608042174256</v>
      </c>
      <c r="AC677" s="21">
        <f t="shared" si="135"/>
        <v>1</v>
      </c>
    </row>
    <row r="678" spans="1:29" ht="210" hidden="1" outlineLevel="4" x14ac:dyDescent="0.25">
      <c r="A678" s="15" t="s">
        <v>413</v>
      </c>
      <c r="B678" s="16" t="s">
        <v>294</v>
      </c>
      <c r="C678" s="16" t="s">
        <v>38</v>
      </c>
      <c r="D678" s="16" t="s">
        <v>58</v>
      </c>
      <c r="E678" s="16" t="s">
        <v>59</v>
      </c>
      <c r="F678" s="16">
        <v>540</v>
      </c>
      <c r="G678" s="16">
        <v>1112</v>
      </c>
      <c r="H678" s="16">
        <v>3420</v>
      </c>
      <c r="I678" s="17" t="s">
        <v>426</v>
      </c>
      <c r="J678" s="18">
        <v>0</v>
      </c>
      <c r="K678" s="19">
        <v>8020566031.3999996</v>
      </c>
      <c r="L678" s="19">
        <v>0</v>
      </c>
      <c r="M678" s="19">
        <v>0</v>
      </c>
      <c r="N678" s="19">
        <v>0</v>
      </c>
      <c r="O678" s="19">
        <v>0</v>
      </c>
      <c r="P678" s="19">
        <v>0</v>
      </c>
      <c r="Q678" s="19">
        <v>8020566031.3999996</v>
      </c>
      <c r="R678" s="19">
        <v>0</v>
      </c>
      <c r="S678" s="19">
        <v>0</v>
      </c>
      <c r="T678" s="19">
        <v>0</v>
      </c>
      <c r="U678" s="19">
        <v>0</v>
      </c>
      <c r="V678" s="19">
        <v>0</v>
      </c>
      <c r="W678" s="19">
        <v>0</v>
      </c>
      <c r="X678" s="19">
        <v>8020566031.3999996</v>
      </c>
      <c r="Y678" s="19">
        <v>0</v>
      </c>
      <c r="Z678" s="19">
        <v>8020566031.3999996</v>
      </c>
      <c r="AA678" s="20">
        <f t="shared" si="133"/>
        <v>0</v>
      </c>
      <c r="AB678" s="20">
        <f t="shared" si="134"/>
        <v>0</v>
      </c>
      <c r="AC678" s="21">
        <f t="shared" si="135"/>
        <v>0</v>
      </c>
    </row>
    <row r="679" spans="1:29" ht="60" hidden="1" outlineLevel="4" x14ac:dyDescent="0.25">
      <c r="A679" s="15" t="s">
        <v>413</v>
      </c>
      <c r="B679" s="16" t="s">
        <v>294</v>
      </c>
      <c r="C679" s="16" t="s">
        <v>38</v>
      </c>
      <c r="D679" s="16" t="s">
        <v>61</v>
      </c>
      <c r="E679" s="16" t="s">
        <v>59</v>
      </c>
      <c r="F679" s="16">
        <v>280</v>
      </c>
      <c r="G679" s="16">
        <v>1112</v>
      </c>
      <c r="H679" s="16">
        <v>3420</v>
      </c>
      <c r="I679" s="17" t="s">
        <v>62</v>
      </c>
      <c r="J679" s="18">
        <v>796788354</v>
      </c>
      <c r="K679" s="19">
        <v>796788354</v>
      </c>
      <c r="L679" s="19">
        <v>0</v>
      </c>
      <c r="M679" s="19">
        <v>0</v>
      </c>
      <c r="N679" s="19">
        <v>-364093</v>
      </c>
      <c r="O679" s="19">
        <v>0</v>
      </c>
      <c r="P679" s="19">
        <v>0</v>
      </c>
      <c r="Q679" s="19">
        <v>796424261</v>
      </c>
      <c r="R679" s="19">
        <v>0</v>
      </c>
      <c r="S679" s="19">
        <v>163916432</v>
      </c>
      <c r="T679" s="19">
        <v>0</v>
      </c>
      <c r="U679" s="19">
        <v>632507829</v>
      </c>
      <c r="V679" s="19">
        <v>632507829</v>
      </c>
      <c r="W679" s="19">
        <v>0</v>
      </c>
      <c r="X679" s="19">
        <v>364093</v>
      </c>
      <c r="Y679" s="19">
        <v>0</v>
      </c>
      <c r="Z679" s="19">
        <v>0</v>
      </c>
      <c r="AA679" s="20">
        <f t="shared" si="133"/>
        <v>0.79418453200536043</v>
      </c>
      <c r="AB679" s="20">
        <f t="shared" si="134"/>
        <v>0.20581546799463959</v>
      </c>
      <c r="AC679" s="21">
        <f t="shared" si="135"/>
        <v>1</v>
      </c>
    </row>
    <row r="680" spans="1:29" ht="120" hidden="1" outlineLevel="4" x14ac:dyDescent="0.25">
      <c r="A680" s="15" t="s">
        <v>413</v>
      </c>
      <c r="B680" s="16" t="s">
        <v>294</v>
      </c>
      <c r="C680" s="16" t="s">
        <v>38</v>
      </c>
      <c r="D680" s="16" t="s">
        <v>63</v>
      </c>
      <c r="E680" s="16" t="s">
        <v>59</v>
      </c>
      <c r="F680" s="16">
        <v>280</v>
      </c>
      <c r="G680" s="16">
        <v>1112</v>
      </c>
      <c r="H680" s="16">
        <v>3420</v>
      </c>
      <c r="I680" s="17" t="s">
        <v>64</v>
      </c>
      <c r="J680" s="18">
        <v>664312939</v>
      </c>
      <c r="K680" s="19">
        <v>1146436516</v>
      </c>
      <c r="L680" s="19">
        <v>0</v>
      </c>
      <c r="M680" s="19">
        <v>0</v>
      </c>
      <c r="N680" s="19">
        <v>-323679</v>
      </c>
      <c r="O680" s="19">
        <v>0</v>
      </c>
      <c r="P680" s="19">
        <v>0</v>
      </c>
      <c r="Q680" s="19">
        <v>1146112837</v>
      </c>
      <c r="R680" s="19">
        <v>0</v>
      </c>
      <c r="S680" s="19">
        <v>669143731</v>
      </c>
      <c r="T680" s="19">
        <v>0</v>
      </c>
      <c r="U680" s="19">
        <v>476969106</v>
      </c>
      <c r="V680" s="19">
        <v>476969106</v>
      </c>
      <c r="W680" s="19">
        <v>0</v>
      </c>
      <c r="X680" s="19">
        <v>323679</v>
      </c>
      <c r="Y680" s="19">
        <v>0</v>
      </c>
      <c r="Z680" s="19">
        <v>0</v>
      </c>
      <c r="AA680" s="20">
        <f t="shared" si="133"/>
        <v>0.41616243235568962</v>
      </c>
      <c r="AB680" s="20">
        <f t="shared" si="134"/>
        <v>0.58383756764431038</v>
      </c>
      <c r="AC680" s="21">
        <f t="shared" si="135"/>
        <v>1</v>
      </c>
    </row>
    <row r="681" spans="1:29" ht="90" hidden="1" outlineLevel="4" x14ac:dyDescent="0.25">
      <c r="A681" s="15" t="s">
        <v>413</v>
      </c>
      <c r="B681" s="16" t="s">
        <v>294</v>
      </c>
      <c r="C681" s="16" t="s">
        <v>38</v>
      </c>
      <c r="D681" s="16" t="s">
        <v>65</v>
      </c>
      <c r="E681" s="16" t="s">
        <v>59</v>
      </c>
      <c r="F681" s="16">
        <v>280</v>
      </c>
      <c r="G681" s="16">
        <v>1112</v>
      </c>
      <c r="H681" s="16">
        <v>3420</v>
      </c>
      <c r="I681" s="17" t="s">
        <v>66</v>
      </c>
      <c r="J681" s="18">
        <v>2390365062</v>
      </c>
      <c r="K681" s="19">
        <v>6869932870</v>
      </c>
      <c r="L681" s="19">
        <v>0</v>
      </c>
      <c r="M681" s="19">
        <v>0</v>
      </c>
      <c r="N681" s="19">
        <v>-2184558</v>
      </c>
      <c r="O681" s="19">
        <v>0</v>
      </c>
      <c r="P681" s="19">
        <v>0</v>
      </c>
      <c r="Q681" s="19">
        <v>6867748312</v>
      </c>
      <c r="R681" s="19">
        <v>0</v>
      </c>
      <c r="S681" s="19">
        <v>3073373584</v>
      </c>
      <c r="T681" s="19">
        <v>0</v>
      </c>
      <c r="U681" s="19">
        <v>3794374728</v>
      </c>
      <c r="V681" s="19">
        <v>3794374728</v>
      </c>
      <c r="W681" s="19">
        <v>0</v>
      </c>
      <c r="X681" s="19">
        <v>2184558</v>
      </c>
      <c r="Y681" s="19">
        <v>0</v>
      </c>
      <c r="Z681" s="19">
        <v>0</v>
      </c>
      <c r="AA681" s="20">
        <f t="shared" si="133"/>
        <v>0.5524918147291592</v>
      </c>
      <c r="AB681" s="20">
        <f t="shared" si="134"/>
        <v>0.4475081852708408</v>
      </c>
      <c r="AC681" s="21">
        <f t="shared" si="135"/>
        <v>1</v>
      </c>
    </row>
    <row r="682" spans="1:29" ht="90" hidden="1" outlineLevel="4" x14ac:dyDescent="0.25">
      <c r="A682" s="15" t="s">
        <v>413</v>
      </c>
      <c r="B682" s="16" t="s">
        <v>294</v>
      </c>
      <c r="C682" s="16" t="s">
        <v>38</v>
      </c>
      <c r="D682" s="16" t="s">
        <v>67</v>
      </c>
      <c r="E682" s="16" t="s">
        <v>59</v>
      </c>
      <c r="F682" s="16">
        <v>280</v>
      </c>
      <c r="G682" s="16">
        <v>1112</v>
      </c>
      <c r="H682" s="16">
        <v>3420</v>
      </c>
      <c r="I682" s="17" t="s">
        <v>68</v>
      </c>
      <c r="J682" s="18">
        <v>4780730125</v>
      </c>
      <c r="K682" s="19">
        <v>4897413465</v>
      </c>
      <c r="L682" s="19">
        <v>0</v>
      </c>
      <c r="M682" s="19">
        <v>0</v>
      </c>
      <c r="N682" s="19">
        <v>-1092279</v>
      </c>
      <c r="O682" s="19">
        <v>0</v>
      </c>
      <c r="P682" s="19">
        <v>-84931923</v>
      </c>
      <c r="Q682" s="19">
        <v>4811389263</v>
      </c>
      <c r="R682" s="19">
        <v>0</v>
      </c>
      <c r="S682" s="19">
        <v>2913327361</v>
      </c>
      <c r="T682" s="19">
        <v>0</v>
      </c>
      <c r="U682" s="19">
        <v>1898061902</v>
      </c>
      <c r="V682" s="19">
        <v>1898061902</v>
      </c>
      <c r="W682" s="19">
        <v>0</v>
      </c>
      <c r="X682" s="19">
        <v>86024202</v>
      </c>
      <c r="Y682" s="19">
        <v>0</v>
      </c>
      <c r="Z682" s="19">
        <v>0</v>
      </c>
      <c r="AA682" s="20">
        <f t="shared" si="133"/>
        <v>0.39449352323169118</v>
      </c>
      <c r="AB682" s="20">
        <f t="shared" si="134"/>
        <v>0.60550647676830882</v>
      </c>
      <c r="AC682" s="21">
        <f t="shared" si="135"/>
        <v>1</v>
      </c>
    </row>
    <row r="683" spans="1:29" ht="60" hidden="1" outlineLevel="4" x14ac:dyDescent="0.25">
      <c r="A683" s="15" t="s">
        <v>413</v>
      </c>
      <c r="B683" s="16" t="s">
        <v>294</v>
      </c>
      <c r="C683" s="16" t="s">
        <v>38</v>
      </c>
      <c r="D683" s="16" t="s">
        <v>69</v>
      </c>
      <c r="E683" s="16" t="s">
        <v>59</v>
      </c>
      <c r="F683" s="16">
        <v>280</v>
      </c>
      <c r="G683" s="16">
        <v>1112</v>
      </c>
      <c r="H683" s="16">
        <v>3420</v>
      </c>
      <c r="I683" s="17" t="s">
        <v>70</v>
      </c>
      <c r="J683" s="18">
        <v>9902526143</v>
      </c>
      <c r="K683" s="19">
        <v>9649160709</v>
      </c>
      <c r="L683" s="19">
        <v>0</v>
      </c>
      <c r="M683" s="19">
        <v>0</v>
      </c>
      <c r="N683" s="19">
        <v>-4426279</v>
      </c>
      <c r="O683" s="19">
        <v>0</v>
      </c>
      <c r="P683" s="19">
        <v>-126272517</v>
      </c>
      <c r="Q683" s="19">
        <v>9518461913</v>
      </c>
      <c r="R683" s="19">
        <v>0</v>
      </c>
      <c r="S683" s="19">
        <v>1933678706.0999999</v>
      </c>
      <c r="T683" s="19">
        <v>0</v>
      </c>
      <c r="U683" s="19">
        <v>7584783206.8999996</v>
      </c>
      <c r="V683" s="19">
        <v>7584783206.8999996</v>
      </c>
      <c r="W683" s="19">
        <v>0</v>
      </c>
      <c r="X683" s="19">
        <v>130698796</v>
      </c>
      <c r="Y683" s="19">
        <v>0</v>
      </c>
      <c r="Z683" s="19">
        <v>0</v>
      </c>
      <c r="AA683" s="20">
        <f t="shared" si="133"/>
        <v>0.79684966712331473</v>
      </c>
      <c r="AB683" s="20">
        <f t="shared" si="134"/>
        <v>0.20315033287668521</v>
      </c>
      <c r="AC683" s="21">
        <f t="shared" si="135"/>
        <v>1</v>
      </c>
    </row>
    <row r="684" spans="1:29" hidden="1" outlineLevel="3" x14ac:dyDescent="0.25">
      <c r="A684" s="22"/>
      <c r="B684" s="23"/>
      <c r="C684" s="23" t="s">
        <v>71</v>
      </c>
      <c r="D684" s="23"/>
      <c r="E684" s="23"/>
      <c r="F684" s="23"/>
      <c r="G684" s="23"/>
      <c r="H684" s="23"/>
      <c r="I684" s="24"/>
      <c r="J684" s="25">
        <f t="shared" ref="J684:Z684" si="138">SUBTOTAL(9,J668:J683)</f>
        <v>199970641880</v>
      </c>
      <c r="K684" s="26">
        <f t="shared" si="138"/>
        <v>215499907601.39999</v>
      </c>
      <c r="L684" s="26">
        <f t="shared" si="138"/>
        <v>0</v>
      </c>
      <c r="M684" s="26">
        <f t="shared" si="138"/>
        <v>0</v>
      </c>
      <c r="N684" s="26">
        <f t="shared" si="138"/>
        <v>-94010996</v>
      </c>
      <c r="O684" s="26">
        <f t="shared" si="138"/>
        <v>0</v>
      </c>
      <c r="P684" s="26">
        <f t="shared" si="138"/>
        <v>-346298358</v>
      </c>
      <c r="Q684" s="26">
        <f t="shared" si="138"/>
        <v>215059598247.39999</v>
      </c>
      <c r="R684" s="26">
        <f t="shared" si="138"/>
        <v>0</v>
      </c>
      <c r="S684" s="26">
        <f t="shared" si="138"/>
        <v>11648257324.219999</v>
      </c>
      <c r="T684" s="26">
        <f t="shared" si="138"/>
        <v>0</v>
      </c>
      <c r="U684" s="26">
        <f t="shared" si="138"/>
        <v>153294417331.56</v>
      </c>
      <c r="V684" s="26">
        <f t="shared" si="138"/>
        <v>153294417331.56</v>
      </c>
      <c r="W684" s="26">
        <f t="shared" si="138"/>
        <v>39732765810.220001</v>
      </c>
      <c r="X684" s="26">
        <f t="shared" si="138"/>
        <v>50557232945.620003</v>
      </c>
      <c r="Y684" s="26">
        <f t="shared" si="138"/>
        <v>0</v>
      </c>
      <c r="Z684" s="26">
        <f t="shared" si="138"/>
        <v>50116923591.620003</v>
      </c>
      <c r="AA684" s="27">
        <f t="shared" si="133"/>
        <v>0.71279970101689372</v>
      </c>
      <c r="AB684" s="27">
        <f t="shared" si="134"/>
        <v>5.4162927017189402E-2</v>
      </c>
      <c r="AC684" s="28">
        <f t="shared" si="135"/>
        <v>0.7669626280340831</v>
      </c>
    </row>
    <row r="685" spans="1:29" ht="150" hidden="1" outlineLevel="4" x14ac:dyDescent="0.25">
      <c r="A685" s="15" t="s">
        <v>413</v>
      </c>
      <c r="B685" s="16" t="s">
        <v>294</v>
      </c>
      <c r="C685" s="16" t="s">
        <v>72</v>
      </c>
      <c r="D685" s="16" t="s">
        <v>219</v>
      </c>
      <c r="E685" s="16"/>
      <c r="F685" s="16">
        <v>280</v>
      </c>
      <c r="G685" s="16">
        <v>1120</v>
      </c>
      <c r="H685" s="16">
        <v>3420</v>
      </c>
      <c r="I685" s="17" t="s">
        <v>456</v>
      </c>
      <c r="J685" s="18">
        <v>0</v>
      </c>
      <c r="K685" s="19">
        <v>3002119711</v>
      </c>
      <c r="L685" s="19">
        <v>0</v>
      </c>
      <c r="M685" s="19">
        <v>0</v>
      </c>
      <c r="N685" s="19">
        <v>0</v>
      </c>
      <c r="O685" s="19">
        <v>0</v>
      </c>
      <c r="P685" s="19">
        <v>0</v>
      </c>
      <c r="Q685" s="19">
        <v>3002119711</v>
      </c>
      <c r="R685" s="19">
        <v>0</v>
      </c>
      <c r="S685" s="19">
        <v>3002119711</v>
      </c>
      <c r="T685" s="19">
        <v>0</v>
      </c>
      <c r="U685" s="19">
        <v>0</v>
      </c>
      <c r="V685" s="19">
        <v>0</v>
      </c>
      <c r="W685" s="19">
        <v>0</v>
      </c>
      <c r="X685" s="19">
        <v>0</v>
      </c>
      <c r="Y685" s="19">
        <v>0</v>
      </c>
      <c r="Z685" s="19">
        <v>0</v>
      </c>
      <c r="AA685" s="20">
        <f t="shared" si="133"/>
        <v>0</v>
      </c>
      <c r="AB685" s="20">
        <f t="shared" si="134"/>
        <v>1</v>
      </c>
      <c r="AC685" s="21">
        <f t="shared" si="135"/>
        <v>1</v>
      </c>
    </row>
    <row r="686" spans="1:29" ht="210" hidden="1" outlineLevel="4" x14ac:dyDescent="0.25">
      <c r="A686" s="15" t="s">
        <v>413</v>
      </c>
      <c r="B686" s="16" t="s">
        <v>294</v>
      </c>
      <c r="C686" s="16" t="s">
        <v>72</v>
      </c>
      <c r="D686" s="16" t="s">
        <v>219</v>
      </c>
      <c r="E686" s="16"/>
      <c r="F686" s="16">
        <v>664</v>
      </c>
      <c r="G686" s="16">
        <v>1120</v>
      </c>
      <c r="H686" s="16">
        <v>3420</v>
      </c>
      <c r="I686" s="17" t="s">
        <v>427</v>
      </c>
      <c r="J686" s="18">
        <v>0</v>
      </c>
      <c r="K686" s="19">
        <v>144552950.41</v>
      </c>
      <c r="L686" s="19">
        <v>0</v>
      </c>
      <c r="M686" s="19">
        <v>0</v>
      </c>
      <c r="N686" s="19">
        <v>0</v>
      </c>
      <c r="O686" s="19">
        <v>0</v>
      </c>
      <c r="P686" s="19">
        <v>0</v>
      </c>
      <c r="Q686" s="19">
        <v>144552950.41</v>
      </c>
      <c r="R686" s="19">
        <v>0</v>
      </c>
      <c r="S686" s="19">
        <v>0</v>
      </c>
      <c r="T686" s="19">
        <v>0</v>
      </c>
      <c r="U686" s="19">
        <v>0</v>
      </c>
      <c r="V686" s="19">
        <v>0</v>
      </c>
      <c r="W686" s="19">
        <v>0</v>
      </c>
      <c r="X686" s="19">
        <v>144552950.41</v>
      </c>
      <c r="Y686" s="19">
        <v>0</v>
      </c>
      <c r="Z686" s="19">
        <v>144552950.41</v>
      </c>
      <c r="AA686" s="20">
        <f t="shared" si="133"/>
        <v>0</v>
      </c>
      <c r="AB686" s="20">
        <f t="shared" si="134"/>
        <v>0</v>
      </c>
      <c r="AC686" s="21">
        <f t="shared" si="135"/>
        <v>0</v>
      </c>
    </row>
    <row r="687" spans="1:29" hidden="1" outlineLevel="3" x14ac:dyDescent="0.25">
      <c r="A687" s="22"/>
      <c r="B687" s="23"/>
      <c r="C687" s="23" t="s">
        <v>97</v>
      </c>
      <c r="D687" s="23"/>
      <c r="E687" s="23"/>
      <c r="F687" s="23"/>
      <c r="G687" s="23"/>
      <c r="H687" s="23"/>
      <c r="I687" s="24"/>
      <c r="J687" s="25">
        <f t="shared" ref="J687:Z687" si="139">SUBTOTAL(9,J685:J686)</f>
        <v>0</v>
      </c>
      <c r="K687" s="26">
        <f t="shared" si="139"/>
        <v>3146672661.4099998</v>
      </c>
      <c r="L687" s="26">
        <f t="shared" si="139"/>
        <v>0</v>
      </c>
      <c r="M687" s="26">
        <f t="shared" si="139"/>
        <v>0</v>
      </c>
      <c r="N687" s="26">
        <f t="shared" si="139"/>
        <v>0</v>
      </c>
      <c r="O687" s="26">
        <f t="shared" si="139"/>
        <v>0</v>
      </c>
      <c r="P687" s="26">
        <f t="shared" si="139"/>
        <v>0</v>
      </c>
      <c r="Q687" s="26">
        <f t="shared" si="139"/>
        <v>3146672661.4099998</v>
      </c>
      <c r="R687" s="26">
        <f t="shared" si="139"/>
        <v>0</v>
      </c>
      <c r="S687" s="26">
        <f t="shared" si="139"/>
        <v>3002119711</v>
      </c>
      <c r="T687" s="26">
        <f t="shared" si="139"/>
        <v>0</v>
      </c>
      <c r="U687" s="26">
        <f t="shared" si="139"/>
        <v>0</v>
      </c>
      <c r="V687" s="26">
        <f t="shared" si="139"/>
        <v>0</v>
      </c>
      <c r="W687" s="26">
        <f t="shared" si="139"/>
        <v>0</v>
      </c>
      <c r="X687" s="26">
        <f t="shared" si="139"/>
        <v>144552950.41</v>
      </c>
      <c r="Y687" s="26">
        <f t="shared" si="139"/>
        <v>0</v>
      </c>
      <c r="Z687" s="26">
        <f t="shared" si="139"/>
        <v>144552950.41</v>
      </c>
      <c r="AA687" s="27">
        <f t="shared" si="133"/>
        <v>0</v>
      </c>
      <c r="AB687" s="27">
        <f t="shared" si="134"/>
        <v>0.95406164988727271</v>
      </c>
      <c r="AC687" s="28">
        <f t="shared" si="135"/>
        <v>0.95406164988727271</v>
      </c>
    </row>
    <row r="688" spans="1:29" ht="120" hidden="1" outlineLevel="4" x14ac:dyDescent="0.25">
      <c r="A688" s="15" t="s">
        <v>413</v>
      </c>
      <c r="B688" s="16" t="s">
        <v>294</v>
      </c>
      <c r="C688" s="16" t="s">
        <v>127</v>
      </c>
      <c r="D688" s="16" t="s">
        <v>128</v>
      </c>
      <c r="E688" s="16" t="s">
        <v>59</v>
      </c>
      <c r="F688" s="16" t="s">
        <v>40</v>
      </c>
      <c r="G688" s="16">
        <v>1310</v>
      </c>
      <c r="H688" s="16">
        <v>3420</v>
      </c>
      <c r="I688" s="17" t="s">
        <v>129</v>
      </c>
      <c r="J688" s="18">
        <v>181070913</v>
      </c>
      <c r="K688" s="19">
        <v>181070913</v>
      </c>
      <c r="L688" s="19">
        <v>0</v>
      </c>
      <c r="M688" s="19">
        <v>0</v>
      </c>
      <c r="N688" s="19">
        <v>-106220</v>
      </c>
      <c r="O688" s="19">
        <v>0</v>
      </c>
      <c r="P688" s="19">
        <v>0</v>
      </c>
      <c r="Q688" s="19">
        <v>180964693</v>
      </c>
      <c r="R688" s="19">
        <v>0</v>
      </c>
      <c r="S688" s="19">
        <v>53146667.560000002</v>
      </c>
      <c r="T688" s="19">
        <v>0</v>
      </c>
      <c r="U688" s="19">
        <v>127818025.44</v>
      </c>
      <c r="V688" s="19">
        <v>127818025.44</v>
      </c>
      <c r="W688" s="19">
        <v>0</v>
      </c>
      <c r="X688" s="19">
        <v>106220</v>
      </c>
      <c r="Y688" s="19">
        <v>0</v>
      </c>
      <c r="Z688" s="19">
        <v>0</v>
      </c>
      <c r="AA688" s="20">
        <f t="shared" si="133"/>
        <v>0.70631471432938575</v>
      </c>
      <c r="AB688" s="20">
        <f t="shared" si="134"/>
        <v>0.29368528567061425</v>
      </c>
      <c r="AC688" s="21">
        <f t="shared" si="135"/>
        <v>1</v>
      </c>
    </row>
    <row r="689" spans="1:29" ht="120" hidden="1" outlineLevel="4" x14ac:dyDescent="0.25">
      <c r="A689" s="15" t="s">
        <v>413</v>
      </c>
      <c r="B689" s="16" t="s">
        <v>294</v>
      </c>
      <c r="C689" s="16" t="s">
        <v>127</v>
      </c>
      <c r="D689" s="16" t="s">
        <v>128</v>
      </c>
      <c r="E689" s="16" t="s">
        <v>130</v>
      </c>
      <c r="F689" s="16" t="s">
        <v>40</v>
      </c>
      <c r="G689" s="16">
        <v>1310</v>
      </c>
      <c r="H689" s="16">
        <v>3420</v>
      </c>
      <c r="I689" s="17" t="s">
        <v>131</v>
      </c>
      <c r="J689" s="18">
        <v>403954611</v>
      </c>
      <c r="K689" s="19">
        <v>403954611</v>
      </c>
      <c r="L689" s="19">
        <v>0</v>
      </c>
      <c r="M689" s="19">
        <v>0</v>
      </c>
      <c r="N689" s="19">
        <v>-182046</v>
      </c>
      <c r="O689" s="19">
        <v>0</v>
      </c>
      <c r="P689" s="19">
        <v>0</v>
      </c>
      <c r="Q689" s="19">
        <v>403772565</v>
      </c>
      <c r="R689" s="19">
        <v>0</v>
      </c>
      <c r="S689" s="19">
        <v>87431921.430000007</v>
      </c>
      <c r="T689" s="19">
        <v>0</v>
      </c>
      <c r="U689" s="19">
        <v>316340643.56999999</v>
      </c>
      <c r="V689" s="19">
        <v>316340643.56999999</v>
      </c>
      <c r="W689" s="19">
        <v>0</v>
      </c>
      <c r="X689" s="19">
        <v>182046</v>
      </c>
      <c r="Y689" s="19">
        <v>0</v>
      </c>
      <c r="Z689" s="19">
        <v>0</v>
      </c>
      <c r="AA689" s="20">
        <f t="shared" si="133"/>
        <v>0.78346245136788828</v>
      </c>
      <c r="AB689" s="20">
        <f t="shared" si="134"/>
        <v>0.21653754863211175</v>
      </c>
      <c r="AC689" s="21">
        <f t="shared" si="135"/>
        <v>1</v>
      </c>
    </row>
    <row r="690" spans="1:29" ht="180" hidden="1" outlineLevel="4" x14ac:dyDescent="0.25">
      <c r="A690" s="15" t="s">
        <v>413</v>
      </c>
      <c r="B690" s="16" t="s">
        <v>294</v>
      </c>
      <c r="C690" s="16" t="s">
        <v>127</v>
      </c>
      <c r="D690" s="16" t="s">
        <v>128</v>
      </c>
      <c r="E690" s="16" t="s">
        <v>275</v>
      </c>
      <c r="F690" s="16" t="s">
        <v>40</v>
      </c>
      <c r="G690" s="16">
        <v>1310</v>
      </c>
      <c r="H690" s="16">
        <v>3420</v>
      </c>
      <c r="I690" s="17" t="s">
        <v>457</v>
      </c>
      <c r="J690" s="18">
        <v>0</v>
      </c>
      <c r="K690" s="19">
        <v>4557040904</v>
      </c>
      <c r="L690" s="19">
        <v>0</v>
      </c>
      <c r="M690" s="19">
        <v>0</v>
      </c>
      <c r="N690" s="19">
        <v>0</v>
      </c>
      <c r="O690" s="19">
        <v>0</v>
      </c>
      <c r="P690" s="19">
        <v>-13307133.050000001</v>
      </c>
      <c r="Q690" s="19">
        <v>4543733770.9499998</v>
      </c>
      <c r="R690" s="19">
        <v>0</v>
      </c>
      <c r="S690" s="19">
        <v>361248344.56</v>
      </c>
      <c r="T690" s="19">
        <v>0</v>
      </c>
      <c r="U690" s="19">
        <v>3422569075.4400001</v>
      </c>
      <c r="V690" s="19">
        <v>3223569257.4400001</v>
      </c>
      <c r="W690" s="19">
        <v>0</v>
      </c>
      <c r="X690" s="19">
        <v>773223484</v>
      </c>
      <c r="Y690" s="19">
        <v>0</v>
      </c>
      <c r="Z690" s="19">
        <v>759916350.94999981</v>
      </c>
      <c r="AA690" s="20">
        <f t="shared" si="133"/>
        <v>0.75325035487816716</v>
      </c>
      <c r="AB690" s="20">
        <f t="shared" si="134"/>
        <v>7.9504733941414552E-2</v>
      </c>
      <c r="AC690" s="21">
        <f t="shared" si="135"/>
        <v>0.83275508881958171</v>
      </c>
    </row>
    <row r="691" spans="1:29" ht="75" hidden="1" outlineLevel="4" x14ac:dyDescent="0.25">
      <c r="A691" s="15" t="s">
        <v>413</v>
      </c>
      <c r="B691" s="16" t="s">
        <v>294</v>
      </c>
      <c r="C691" s="16" t="s">
        <v>127</v>
      </c>
      <c r="D691" s="16" t="s">
        <v>128</v>
      </c>
      <c r="E691" s="16" t="s">
        <v>132</v>
      </c>
      <c r="F691" s="16" t="s">
        <v>40</v>
      </c>
      <c r="G691" s="16">
        <v>1310</v>
      </c>
      <c r="H691" s="16">
        <v>3420</v>
      </c>
      <c r="I691" s="17" t="s">
        <v>133</v>
      </c>
      <c r="J691" s="18">
        <v>2068527683</v>
      </c>
      <c r="K691" s="19">
        <v>2068527683</v>
      </c>
      <c r="L691" s="19">
        <v>0</v>
      </c>
      <c r="M691" s="19">
        <v>0</v>
      </c>
      <c r="N691" s="19">
        <v>-907391</v>
      </c>
      <c r="O691" s="19">
        <v>0</v>
      </c>
      <c r="P691" s="19">
        <v>-35676611</v>
      </c>
      <c r="Q691" s="19">
        <v>2031943681</v>
      </c>
      <c r="R691" s="19">
        <v>0</v>
      </c>
      <c r="S691" s="19">
        <v>439787026.06</v>
      </c>
      <c r="T691" s="19">
        <v>0</v>
      </c>
      <c r="U691" s="19">
        <v>1592156654.9400001</v>
      </c>
      <c r="V691" s="19">
        <v>1592156654.9400001</v>
      </c>
      <c r="W691" s="19">
        <v>0</v>
      </c>
      <c r="X691" s="19">
        <v>36584002</v>
      </c>
      <c r="Y691" s="19">
        <v>0</v>
      </c>
      <c r="Z691" s="19">
        <v>0</v>
      </c>
      <c r="AA691" s="20">
        <f t="shared" si="133"/>
        <v>0.78356337817219257</v>
      </c>
      <c r="AB691" s="20">
        <f t="shared" si="134"/>
        <v>0.21643662182780743</v>
      </c>
      <c r="AC691" s="21">
        <f t="shared" si="135"/>
        <v>1</v>
      </c>
    </row>
    <row r="692" spans="1:29" ht="150" hidden="1" outlineLevel="4" x14ac:dyDescent="0.25">
      <c r="A692" s="15" t="s">
        <v>413</v>
      </c>
      <c r="B692" s="16" t="s">
        <v>294</v>
      </c>
      <c r="C692" s="16" t="s">
        <v>127</v>
      </c>
      <c r="D692" s="16" t="s">
        <v>128</v>
      </c>
      <c r="E692" s="16" t="s">
        <v>279</v>
      </c>
      <c r="F692" s="16" t="s">
        <v>40</v>
      </c>
      <c r="G692" s="16">
        <v>1310</v>
      </c>
      <c r="H692" s="16">
        <v>3420</v>
      </c>
      <c r="I692" s="17" t="s">
        <v>458</v>
      </c>
      <c r="J692" s="18">
        <v>5322853208</v>
      </c>
      <c r="K692" s="19">
        <v>0</v>
      </c>
      <c r="L692" s="19">
        <v>0</v>
      </c>
      <c r="M692" s="19">
        <v>0</v>
      </c>
      <c r="N692" s="19">
        <v>0</v>
      </c>
      <c r="O692" s="19">
        <v>0</v>
      </c>
      <c r="P692" s="19">
        <v>0</v>
      </c>
      <c r="Q692" s="19">
        <v>0</v>
      </c>
      <c r="R692" s="19">
        <v>0</v>
      </c>
      <c r="S692" s="19">
        <v>0</v>
      </c>
      <c r="T692" s="19">
        <v>0</v>
      </c>
      <c r="U692" s="19">
        <v>0</v>
      </c>
      <c r="V692" s="19">
        <v>0</v>
      </c>
      <c r="W692" s="19">
        <v>0</v>
      </c>
      <c r="X692" s="19">
        <v>0</v>
      </c>
      <c r="Y692" s="19">
        <v>0</v>
      </c>
      <c r="Z692" s="19">
        <v>0</v>
      </c>
      <c r="AA692" s="20">
        <v>0</v>
      </c>
      <c r="AB692" s="20">
        <v>0</v>
      </c>
      <c r="AC692" s="21">
        <v>0</v>
      </c>
    </row>
    <row r="693" spans="1:29" ht="225" hidden="1" outlineLevel="4" x14ac:dyDescent="0.25">
      <c r="A693" s="15" t="s">
        <v>413</v>
      </c>
      <c r="B693" s="16" t="s">
        <v>294</v>
      </c>
      <c r="C693" s="16" t="s">
        <v>127</v>
      </c>
      <c r="D693" s="16" t="s">
        <v>128</v>
      </c>
      <c r="E693" s="16" t="s">
        <v>459</v>
      </c>
      <c r="F693" s="16" t="s">
        <v>40</v>
      </c>
      <c r="G693" s="16">
        <v>1310</v>
      </c>
      <c r="H693" s="16">
        <v>3420</v>
      </c>
      <c r="I693" s="17" t="s">
        <v>460</v>
      </c>
      <c r="J693" s="18">
        <v>62880716</v>
      </c>
      <c r="K693" s="19">
        <v>62880716</v>
      </c>
      <c r="L693" s="19">
        <v>0</v>
      </c>
      <c r="M693" s="19">
        <v>0</v>
      </c>
      <c r="N693" s="19">
        <v>0</v>
      </c>
      <c r="O693" s="19">
        <v>0</v>
      </c>
      <c r="P693" s="19">
        <v>0</v>
      </c>
      <c r="Q693" s="19">
        <v>62880716</v>
      </c>
      <c r="R693" s="19">
        <v>0</v>
      </c>
      <c r="S693" s="19">
        <v>14925587.82</v>
      </c>
      <c r="T693" s="19">
        <v>0</v>
      </c>
      <c r="U693" s="19">
        <v>37475012.18</v>
      </c>
      <c r="V693" s="19">
        <v>37475012.18</v>
      </c>
      <c r="W693" s="19">
        <v>0</v>
      </c>
      <c r="X693" s="19">
        <v>10480116</v>
      </c>
      <c r="Y693" s="19">
        <v>0</v>
      </c>
      <c r="Z693" s="19">
        <v>10480116</v>
      </c>
      <c r="AA693" s="20">
        <f t="shared" ref="AA693:AA732" si="140">U693/Q693</f>
        <v>0.59596987063569695</v>
      </c>
      <c r="AB693" s="20">
        <f t="shared" ref="AB693:AB732" si="141">(R693+S693+T693)/Q693</f>
        <v>0.23736351570805905</v>
      </c>
      <c r="AC693" s="21">
        <f t="shared" ref="AC693:AC732" si="142">AA693+AB693</f>
        <v>0.83333338634375598</v>
      </c>
    </row>
    <row r="694" spans="1:29" ht="225" hidden="1" outlineLevel="4" x14ac:dyDescent="0.25">
      <c r="A694" s="15" t="s">
        <v>413</v>
      </c>
      <c r="B694" s="16" t="s">
        <v>294</v>
      </c>
      <c r="C694" s="16" t="s">
        <v>127</v>
      </c>
      <c r="D694" s="16" t="s">
        <v>128</v>
      </c>
      <c r="E694" s="16" t="s">
        <v>138</v>
      </c>
      <c r="F694" s="16" t="s">
        <v>40</v>
      </c>
      <c r="G694" s="16">
        <v>1310</v>
      </c>
      <c r="H694" s="16">
        <v>3420</v>
      </c>
      <c r="I694" s="17" t="s">
        <v>461</v>
      </c>
      <c r="J694" s="18">
        <v>14252962</v>
      </c>
      <c r="K694" s="19">
        <v>14252962</v>
      </c>
      <c r="L694" s="19">
        <v>0</v>
      </c>
      <c r="M694" s="19">
        <v>0</v>
      </c>
      <c r="N694" s="19">
        <v>0</v>
      </c>
      <c r="O694" s="19">
        <v>875787.92</v>
      </c>
      <c r="P694" s="19">
        <v>0</v>
      </c>
      <c r="Q694" s="19">
        <v>15128749.92</v>
      </c>
      <c r="R694" s="19">
        <v>0</v>
      </c>
      <c r="S694" s="19">
        <v>0</v>
      </c>
      <c r="T694" s="19">
        <v>0</v>
      </c>
      <c r="U694" s="19">
        <v>14252962</v>
      </c>
      <c r="V694" s="19">
        <v>14252962</v>
      </c>
      <c r="W694" s="19">
        <v>0</v>
      </c>
      <c r="X694" s="19">
        <v>0</v>
      </c>
      <c r="Y694" s="19">
        <v>0</v>
      </c>
      <c r="Z694" s="19">
        <v>875787.91999999993</v>
      </c>
      <c r="AA694" s="20">
        <f t="shared" si="140"/>
        <v>0.9421110187800632</v>
      </c>
      <c r="AB694" s="20">
        <f t="shared" si="141"/>
        <v>0</v>
      </c>
      <c r="AC694" s="21">
        <f t="shared" si="142"/>
        <v>0.9421110187800632</v>
      </c>
    </row>
    <row r="695" spans="1:29" ht="45" hidden="1" outlineLevel="4" x14ac:dyDescent="0.25">
      <c r="A695" s="15" t="s">
        <v>413</v>
      </c>
      <c r="B695" s="16" t="s">
        <v>294</v>
      </c>
      <c r="C695" s="16" t="s">
        <v>127</v>
      </c>
      <c r="D695" s="16" t="s">
        <v>162</v>
      </c>
      <c r="E695" s="16"/>
      <c r="F695" s="16" t="s">
        <v>40</v>
      </c>
      <c r="G695" s="16">
        <v>1320</v>
      </c>
      <c r="H695" s="16">
        <v>3420</v>
      </c>
      <c r="I695" s="17" t="s">
        <v>163</v>
      </c>
      <c r="J695" s="18">
        <v>1502062943</v>
      </c>
      <c r="K695" s="19">
        <v>1502062943</v>
      </c>
      <c r="L695" s="19">
        <v>0</v>
      </c>
      <c r="M695" s="19">
        <v>0</v>
      </c>
      <c r="N695" s="19">
        <v>0</v>
      </c>
      <c r="O695" s="19">
        <v>0</v>
      </c>
      <c r="P695" s="19">
        <v>0</v>
      </c>
      <c r="Q695" s="19">
        <v>1502062943</v>
      </c>
      <c r="R695" s="19">
        <v>0</v>
      </c>
      <c r="S695" s="19">
        <v>355117.85</v>
      </c>
      <c r="T695" s="19">
        <v>0</v>
      </c>
      <c r="U695" s="19">
        <v>807596208.47000003</v>
      </c>
      <c r="V695" s="19">
        <v>807596208.47000003</v>
      </c>
      <c r="W695" s="19">
        <v>694111616.67999995</v>
      </c>
      <c r="X695" s="19">
        <v>694111616.67999995</v>
      </c>
      <c r="Y695" s="19">
        <v>0</v>
      </c>
      <c r="Z695" s="19">
        <v>694111616.68000007</v>
      </c>
      <c r="AA695" s="20">
        <f t="shared" si="140"/>
        <v>0.5376580337286172</v>
      </c>
      <c r="AB695" s="20">
        <f t="shared" si="141"/>
        <v>2.364200858924991E-4</v>
      </c>
      <c r="AC695" s="21">
        <f t="shared" si="142"/>
        <v>0.53789445381450973</v>
      </c>
    </row>
    <row r="696" spans="1:29" ht="105" hidden="1" outlineLevel="4" x14ac:dyDescent="0.25">
      <c r="A696" s="15" t="s">
        <v>413</v>
      </c>
      <c r="B696" s="16" t="s">
        <v>294</v>
      </c>
      <c r="C696" s="16" t="s">
        <v>127</v>
      </c>
      <c r="D696" s="16" t="s">
        <v>283</v>
      </c>
      <c r="E696" s="16" t="s">
        <v>132</v>
      </c>
      <c r="F696" s="16" t="s">
        <v>40</v>
      </c>
      <c r="G696" s="16">
        <v>1320</v>
      </c>
      <c r="H696" s="16">
        <v>3420</v>
      </c>
      <c r="I696" s="17" t="s">
        <v>462</v>
      </c>
      <c r="J696" s="18">
        <v>6720620</v>
      </c>
      <c r="K696" s="19">
        <v>6720620</v>
      </c>
      <c r="L696" s="19">
        <v>0</v>
      </c>
      <c r="M696" s="19">
        <v>0</v>
      </c>
      <c r="N696" s="19">
        <v>0</v>
      </c>
      <c r="O696" s="19">
        <v>0</v>
      </c>
      <c r="P696" s="19">
        <v>0</v>
      </c>
      <c r="Q696" s="19">
        <v>6720620</v>
      </c>
      <c r="R696" s="19">
        <v>0</v>
      </c>
      <c r="S696" s="19">
        <v>560052</v>
      </c>
      <c r="T696" s="19">
        <v>0</v>
      </c>
      <c r="U696" s="19">
        <v>5040468</v>
      </c>
      <c r="V696" s="19">
        <v>5040468</v>
      </c>
      <c r="W696" s="19">
        <v>0</v>
      </c>
      <c r="X696" s="19">
        <v>1120100</v>
      </c>
      <c r="Y696" s="19">
        <v>0</v>
      </c>
      <c r="Z696" s="19">
        <v>1120100</v>
      </c>
      <c r="AA696" s="20">
        <f t="shared" si="140"/>
        <v>0.75000044638738683</v>
      </c>
      <c r="AB696" s="20">
        <f t="shared" si="141"/>
        <v>8.3333382931931876E-2</v>
      </c>
      <c r="AC696" s="21">
        <f t="shared" si="142"/>
        <v>0.83333382931931865</v>
      </c>
    </row>
    <row r="697" spans="1:29" ht="150" hidden="1" outlineLevel="4" x14ac:dyDescent="0.25">
      <c r="A697" s="15" t="s">
        <v>413</v>
      </c>
      <c r="B697" s="16" t="s">
        <v>294</v>
      </c>
      <c r="C697" s="16" t="s">
        <v>127</v>
      </c>
      <c r="D697" s="16" t="s">
        <v>249</v>
      </c>
      <c r="E697" s="16" t="s">
        <v>59</v>
      </c>
      <c r="F697" s="16" t="s">
        <v>40</v>
      </c>
      <c r="G697" s="16">
        <v>1320</v>
      </c>
      <c r="H697" s="16">
        <v>3420</v>
      </c>
      <c r="I697" s="17" t="s">
        <v>463</v>
      </c>
      <c r="J697" s="18">
        <v>19116155</v>
      </c>
      <c r="K697" s="19">
        <v>19116155</v>
      </c>
      <c r="L697" s="19">
        <v>0</v>
      </c>
      <c r="M697" s="19">
        <v>0</v>
      </c>
      <c r="N697" s="19">
        <v>0</v>
      </c>
      <c r="O697" s="19">
        <v>0</v>
      </c>
      <c r="P697" s="19">
        <v>0</v>
      </c>
      <c r="Q697" s="19">
        <v>19116155</v>
      </c>
      <c r="R697" s="19">
        <v>0</v>
      </c>
      <c r="S697" s="19">
        <v>1593012</v>
      </c>
      <c r="T697" s="19">
        <v>0</v>
      </c>
      <c r="U697" s="19">
        <v>14337108</v>
      </c>
      <c r="V697" s="19">
        <v>14337108</v>
      </c>
      <c r="W697" s="19">
        <v>0</v>
      </c>
      <c r="X697" s="19">
        <v>3186035</v>
      </c>
      <c r="Y697" s="19">
        <v>0</v>
      </c>
      <c r="Z697" s="19">
        <v>3186035</v>
      </c>
      <c r="AA697" s="20">
        <f t="shared" si="140"/>
        <v>0.74999956842785587</v>
      </c>
      <c r="AB697" s="20">
        <f t="shared" si="141"/>
        <v>8.3333285380872882E-2</v>
      </c>
      <c r="AC697" s="21">
        <f t="shared" si="142"/>
        <v>0.83333285380872879</v>
      </c>
    </row>
    <row r="698" spans="1:29" ht="90" hidden="1" outlineLevel="4" x14ac:dyDescent="0.25">
      <c r="A698" s="15" t="s">
        <v>413</v>
      </c>
      <c r="B698" s="16" t="s">
        <v>294</v>
      </c>
      <c r="C698" s="16" t="s">
        <v>127</v>
      </c>
      <c r="D698" s="16" t="s">
        <v>249</v>
      </c>
      <c r="E698" s="16" t="s">
        <v>130</v>
      </c>
      <c r="F698" s="16" t="s">
        <v>40</v>
      </c>
      <c r="G698" s="16">
        <v>1320</v>
      </c>
      <c r="H698" s="16">
        <v>3420</v>
      </c>
      <c r="I698" s="17" t="s">
        <v>464</v>
      </c>
      <c r="J698" s="18">
        <v>82756295</v>
      </c>
      <c r="K698" s="19">
        <v>82756295</v>
      </c>
      <c r="L698" s="19">
        <v>0</v>
      </c>
      <c r="M698" s="19">
        <v>0</v>
      </c>
      <c r="N698" s="19">
        <v>0</v>
      </c>
      <c r="O698" s="19">
        <v>0</v>
      </c>
      <c r="P698" s="19">
        <v>0</v>
      </c>
      <c r="Q698" s="19">
        <v>82756295</v>
      </c>
      <c r="R698" s="19">
        <v>0</v>
      </c>
      <c r="S698" s="19">
        <v>6896370</v>
      </c>
      <c r="T698" s="19">
        <v>0</v>
      </c>
      <c r="U698" s="19">
        <v>62067210</v>
      </c>
      <c r="V698" s="19">
        <v>62067210</v>
      </c>
      <c r="W698" s="19">
        <v>0</v>
      </c>
      <c r="X698" s="19">
        <v>13792715</v>
      </c>
      <c r="Y698" s="19">
        <v>0</v>
      </c>
      <c r="Z698" s="19">
        <v>13792715</v>
      </c>
      <c r="AA698" s="20">
        <f t="shared" si="140"/>
        <v>0.7499998640586798</v>
      </c>
      <c r="AB698" s="20">
        <f t="shared" si="141"/>
        <v>8.3333479344380998E-2</v>
      </c>
      <c r="AC698" s="21">
        <f t="shared" si="142"/>
        <v>0.83333334340306076</v>
      </c>
    </row>
    <row r="699" spans="1:29" ht="90" hidden="1" outlineLevel="4" x14ac:dyDescent="0.25">
      <c r="A699" s="15" t="s">
        <v>413</v>
      </c>
      <c r="B699" s="16" t="s">
        <v>294</v>
      </c>
      <c r="C699" s="16" t="s">
        <v>127</v>
      </c>
      <c r="D699" s="16" t="s">
        <v>164</v>
      </c>
      <c r="E699" s="16" t="s">
        <v>59</v>
      </c>
      <c r="F699" s="16" t="s">
        <v>40</v>
      </c>
      <c r="G699" s="16">
        <v>1320</v>
      </c>
      <c r="H699" s="16">
        <v>3420</v>
      </c>
      <c r="I699" s="17" t="s">
        <v>465</v>
      </c>
      <c r="J699" s="18">
        <v>733150526</v>
      </c>
      <c r="K699" s="19">
        <v>733150526</v>
      </c>
      <c r="L699" s="19">
        <v>0</v>
      </c>
      <c r="M699" s="19">
        <v>0</v>
      </c>
      <c r="N699" s="19">
        <v>0</v>
      </c>
      <c r="O699" s="19">
        <v>0</v>
      </c>
      <c r="P699" s="19">
        <v>0</v>
      </c>
      <c r="Q699" s="19">
        <v>733150526</v>
      </c>
      <c r="R699" s="19">
        <v>0</v>
      </c>
      <c r="S699" s="19">
        <v>70392458.700000003</v>
      </c>
      <c r="T699" s="19">
        <v>0</v>
      </c>
      <c r="U699" s="19">
        <v>505654386.30000001</v>
      </c>
      <c r="V699" s="19">
        <v>505654386.30000001</v>
      </c>
      <c r="W699" s="19">
        <v>0</v>
      </c>
      <c r="X699" s="19">
        <v>157103681</v>
      </c>
      <c r="Y699" s="19">
        <v>0</v>
      </c>
      <c r="Z699" s="19">
        <v>157103680.99999994</v>
      </c>
      <c r="AA699" s="20">
        <f t="shared" si="140"/>
        <v>0.68970063904721257</v>
      </c>
      <c r="AB699" s="20">
        <f t="shared" si="141"/>
        <v>9.6013650953856097E-2</v>
      </c>
      <c r="AC699" s="21">
        <f t="shared" si="142"/>
        <v>0.78571429000106863</v>
      </c>
    </row>
    <row r="700" spans="1:29" ht="90" hidden="1" outlineLevel="4" x14ac:dyDescent="0.25">
      <c r="A700" s="15" t="s">
        <v>413</v>
      </c>
      <c r="B700" s="16" t="s">
        <v>294</v>
      </c>
      <c r="C700" s="16" t="s">
        <v>127</v>
      </c>
      <c r="D700" s="16" t="s">
        <v>164</v>
      </c>
      <c r="E700" s="16" t="s">
        <v>130</v>
      </c>
      <c r="F700" s="16" t="s">
        <v>40</v>
      </c>
      <c r="G700" s="16">
        <v>1320</v>
      </c>
      <c r="H700" s="16">
        <v>3420</v>
      </c>
      <c r="I700" s="17" t="s">
        <v>466</v>
      </c>
      <c r="J700" s="18">
        <v>1632644058</v>
      </c>
      <c r="K700" s="19">
        <v>1632644058</v>
      </c>
      <c r="L700" s="19">
        <v>0</v>
      </c>
      <c r="M700" s="19">
        <v>0</v>
      </c>
      <c r="N700" s="19">
        <v>0</v>
      </c>
      <c r="O700" s="19">
        <v>0</v>
      </c>
      <c r="P700" s="19">
        <v>-150000000</v>
      </c>
      <c r="Q700" s="19">
        <v>1482644058</v>
      </c>
      <c r="R700" s="19">
        <v>0</v>
      </c>
      <c r="S700" s="19">
        <v>187813619.37</v>
      </c>
      <c r="T700" s="19">
        <v>0</v>
      </c>
      <c r="U700" s="19">
        <v>1094978143.6300001</v>
      </c>
      <c r="V700" s="19">
        <v>1094978143.6300001</v>
      </c>
      <c r="W700" s="19">
        <v>0</v>
      </c>
      <c r="X700" s="19">
        <v>349852295</v>
      </c>
      <c r="Y700" s="19">
        <v>0</v>
      </c>
      <c r="Z700" s="19">
        <v>199852295</v>
      </c>
      <c r="AA700" s="20">
        <f t="shared" si="140"/>
        <v>0.73853069300197483</v>
      </c>
      <c r="AB700" s="20">
        <f t="shared" si="141"/>
        <v>0.12667478641053576</v>
      </c>
      <c r="AC700" s="21">
        <f t="shared" si="142"/>
        <v>0.86520547941251058</v>
      </c>
    </row>
    <row r="701" spans="1:29" ht="60" hidden="1" outlineLevel="4" x14ac:dyDescent="0.25">
      <c r="A701" s="15" t="s">
        <v>413</v>
      </c>
      <c r="B701" s="16" t="s">
        <v>294</v>
      </c>
      <c r="C701" s="16" t="s">
        <v>127</v>
      </c>
      <c r="D701" s="16" t="s">
        <v>373</v>
      </c>
      <c r="E701" s="16"/>
      <c r="F701" s="16" t="s">
        <v>40</v>
      </c>
      <c r="G701" s="16">
        <v>1320</v>
      </c>
      <c r="H701" s="16">
        <v>3420</v>
      </c>
      <c r="I701" s="17" t="s">
        <v>455</v>
      </c>
      <c r="J701" s="18">
        <v>2652475</v>
      </c>
      <c r="K701" s="19">
        <v>2652475</v>
      </c>
      <c r="L701" s="19">
        <v>0</v>
      </c>
      <c r="M701" s="19">
        <v>0</v>
      </c>
      <c r="N701" s="19">
        <v>0</v>
      </c>
      <c r="O701" s="19">
        <v>0</v>
      </c>
      <c r="P701" s="19">
        <v>-137204.87</v>
      </c>
      <c r="Q701" s="19">
        <v>2515270.13</v>
      </c>
      <c r="R701" s="19">
        <v>0</v>
      </c>
      <c r="S701" s="19">
        <v>1327772.28</v>
      </c>
      <c r="T701" s="19">
        <v>0</v>
      </c>
      <c r="U701" s="19">
        <v>1187497.8500000001</v>
      </c>
      <c r="V701" s="19">
        <v>1187497.8500000001</v>
      </c>
      <c r="W701" s="19">
        <v>0</v>
      </c>
      <c r="X701" s="19">
        <v>137204.87</v>
      </c>
      <c r="Y701" s="19">
        <v>0</v>
      </c>
      <c r="Z701" s="19">
        <v>-2.3283064365386963E-10</v>
      </c>
      <c r="AA701" s="20">
        <f t="shared" si="140"/>
        <v>0.47211543437682385</v>
      </c>
      <c r="AB701" s="20">
        <f t="shared" si="141"/>
        <v>0.52788456562317632</v>
      </c>
      <c r="AC701" s="21">
        <f t="shared" si="142"/>
        <v>1.0000000000000002</v>
      </c>
    </row>
    <row r="702" spans="1:29" hidden="1" outlineLevel="3" x14ac:dyDescent="0.25">
      <c r="A702" s="22"/>
      <c r="B702" s="23"/>
      <c r="C702" s="23" t="s">
        <v>183</v>
      </c>
      <c r="D702" s="23"/>
      <c r="E702" s="23"/>
      <c r="F702" s="23"/>
      <c r="G702" s="23"/>
      <c r="H702" s="23"/>
      <c r="I702" s="24"/>
      <c r="J702" s="25">
        <f t="shared" ref="J702:Z702" si="143">SUBTOTAL(9,J688:J701)</f>
        <v>12032643165</v>
      </c>
      <c r="K702" s="26">
        <f t="shared" si="143"/>
        <v>11266830861</v>
      </c>
      <c r="L702" s="26">
        <f t="shared" si="143"/>
        <v>0</v>
      </c>
      <c r="M702" s="26">
        <f t="shared" si="143"/>
        <v>0</v>
      </c>
      <c r="N702" s="26">
        <f t="shared" si="143"/>
        <v>-1195657</v>
      </c>
      <c r="O702" s="26">
        <f t="shared" si="143"/>
        <v>875787.92</v>
      </c>
      <c r="P702" s="26">
        <f t="shared" si="143"/>
        <v>-199120948.92000002</v>
      </c>
      <c r="Q702" s="26">
        <f t="shared" si="143"/>
        <v>11067390042.999998</v>
      </c>
      <c r="R702" s="26">
        <f t="shared" si="143"/>
        <v>0</v>
      </c>
      <c r="S702" s="26">
        <f t="shared" si="143"/>
        <v>1225477949.6300001</v>
      </c>
      <c r="T702" s="26">
        <f t="shared" si="143"/>
        <v>0</v>
      </c>
      <c r="U702" s="26">
        <f t="shared" si="143"/>
        <v>8001473395.8200006</v>
      </c>
      <c r="V702" s="26">
        <f t="shared" si="143"/>
        <v>7802473577.8200006</v>
      </c>
      <c r="W702" s="26">
        <f t="shared" si="143"/>
        <v>694111616.67999995</v>
      </c>
      <c r="X702" s="26">
        <f t="shared" si="143"/>
        <v>2039879515.5499997</v>
      </c>
      <c r="Y702" s="26">
        <f t="shared" si="143"/>
        <v>0</v>
      </c>
      <c r="Z702" s="26">
        <f t="shared" si="143"/>
        <v>1840438697.5499997</v>
      </c>
      <c r="AA702" s="27">
        <f t="shared" si="140"/>
        <v>0.72297744678121689</v>
      </c>
      <c r="AB702" s="27">
        <f t="shared" si="141"/>
        <v>0.11072872148434865</v>
      </c>
      <c r="AC702" s="28">
        <f t="shared" si="142"/>
        <v>0.83370616826556554</v>
      </c>
    </row>
    <row r="703" spans="1:29" ht="150" hidden="1" outlineLevel="4" x14ac:dyDescent="0.25">
      <c r="A703" s="15" t="s">
        <v>413</v>
      </c>
      <c r="B703" s="16" t="s">
        <v>294</v>
      </c>
      <c r="C703" s="16" t="s">
        <v>318</v>
      </c>
      <c r="D703" s="16" t="s">
        <v>319</v>
      </c>
      <c r="E703" s="16" t="s">
        <v>134</v>
      </c>
      <c r="F703" s="16" t="s">
        <v>509</v>
      </c>
      <c r="G703" s="16">
        <v>2310</v>
      </c>
      <c r="H703" s="16">
        <v>3420</v>
      </c>
      <c r="I703" s="17" t="s">
        <v>467</v>
      </c>
      <c r="J703" s="18">
        <v>6066038807</v>
      </c>
      <c r="K703" s="19">
        <v>5891450596</v>
      </c>
      <c r="L703" s="19">
        <v>-308748786</v>
      </c>
      <c r="M703" s="19">
        <v>0</v>
      </c>
      <c r="N703" s="19">
        <v>0</v>
      </c>
      <c r="O703" s="19">
        <v>0</v>
      </c>
      <c r="P703" s="19">
        <v>0</v>
      </c>
      <c r="Q703" s="19">
        <v>5582701810</v>
      </c>
      <c r="R703" s="19">
        <v>0</v>
      </c>
      <c r="S703" s="19">
        <v>1.61</v>
      </c>
      <c r="T703" s="19">
        <v>0</v>
      </c>
      <c r="U703" s="19">
        <v>5582701808.3900003</v>
      </c>
      <c r="V703" s="19">
        <v>5582701808.3900003</v>
      </c>
      <c r="W703" s="19">
        <v>0</v>
      </c>
      <c r="X703" s="19">
        <v>308748786</v>
      </c>
      <c r="Y703" s="19">
        <v>0</v>
      </c>
      <c r="Z703" s="19">
        <v>0</v>
      </c>
      <c r="AA703" s="20">
        <f t="shared" si="140"/>
        <v>0.99999999971160924</v>
      </c>
      <c r="AB703" s="20">
        <f t="shared" si="141"/>
        <v>2.883908284544397E-10</v>
      </c>
      <c r="AC703" s="21">
        <f t="shared" si="142"/>
        <v>1</v>
      </c>
    </row>
    <row r="704" spans="1:29" ht="90" hidden="1" outlineLevel="4" x14ac:dyDescent="0.25">
      <c r="A704" s="15" t="s">
        <v>413</v>
      </c>
      <c r="B704" s="16" t="s">
        <v>294</v>
      </c>
      <c r="C704" s="16" t="s">
        <v>318</v>
      </c>
      <c r="D704" s="16" t="s">
        <v>468</v>
      </c>
      <c r="E704" s="16" t="s">
        <v>469</v>
      </c>
      <c r="F704" s="16" t="s">
        <v>509</v>
      </c>
      <c r="G704" s="16">
        <v>2320</v>
      </c>
      <c r="H704" s="16">
        <v>3420</v>
      </c>
      <c r="I704" s="17" t="s">
        <v>470</v>
      </c>
      <c r="J704" s="18">
        <v>0</v>
      </c>
      <c r="K704" s="19">
        <v>51327966</v>
      </c>
      <c r="L704" s="19">
        <v>0</v>
      </c>
      <c r="M704" s="19">
        <v>0</v>
      </c>
      <c r="N704" s="19">
        <v>0</v>
      </c>
      <c r="O704" s="19">
        <v>0</v>
      </c>
      <c r="P704" s="19">
        <v>0</v>
      </c>
      <c r="Q704" s="19">
        <v>51327966</v>
      </c>
      <c r="R704" s="19">
        <v>0</v>
      </c>
      <c r="S704" s="19">
        <v>0</v>
      </c>
      <c r="T704" s="19">
        <v>0</v>
      </c>
      <c r="U704" s="19">
        <v>51327966</v>
      </c>
      <c r="V704" s="19">
        <v>51327966</v>
      </c>
      <c r="W704" s="19">
        <v>0</v>
      </c>
      <c r="X704" s="19">
        <v>0</v>
      </c>
      <c r="Y704" s="19">
        <v>0</v>
      </c>
      <c r="Z704" s="19">
        <v>0</v>
      </c>
      <c r="AA704" s="20">
        <f t="shared" si="140"/>
        <v>1</v>
      </c>
      <c r="AB704" s="20">
        <f t="shared" si="141"/>
        <v>0</v>
      </c>
      <c r="AC704" s="21">
        <f t="shared" si="142"/>
        <v>1</v>
      </c>
    </row>
    <row r="705" spans="1:29" ht="90" hidden="1" outlineLevel="4" x14ac:dyDescent="0.25">
      <c r="A705" s="15" t="s">
        <v>413</v>
      </c>
      <c r="B705" s="16" t="s">
        <v>294</v>
      </c>
      <c r="C705" s="16" t="s">
        <v>318</v>
      </c>
      <c r="D705" s="16" t="s">
        <v>345</v>
      </c>
      <c r="E705" s="16" t="s">
        <v>469</v>
      </c>
      <c r="F705" s="16" t="s">
        <v>509</v>
      </c>
      <c r="G705" s="16">
        <v>2320</v>
      </c>
      <c r="H705" s="16">
        <v>3420</v>
      </c>
      <c r="I705" s="17" t="s">
        <v>471</v>
      </c>
      <c r="J705" s="18">
        <v>0</v>
      </c>
      <c r="K705" s="19">
        <v>44403880</v>
      </c>
      <c r="L705" s="19">
        <v>0</v>
      </c>
      <c r="M705" s="19">
        <v>0</v>
      </c>
      <c r="N705" s="19">
        <v>0</v>
      </c>
      <c r="O705" s="19">
        <v>0</v>
      </c>
      <c r="P705" s="19">
        <v>0</v>
      </c>
      <c r="Q705" s="19">
        <v>44403880</v>
      </c>
      <c r="R705" s="19">
        <v>0</v>
      </c>
      <c r="S705" s="19">
        <v>0</v>
      </c>
      <c r="T705" s="19">
        <v>0</v>
      </c>
      <c r="U705" s="19">
        <v>44403880</v>
      </c>
      <c r="V705" s="19">
        <v>44403880</v>
      </c>
      <c r="W705" s="19">
        <v>0</v>
      </c>
      <c r="X705" s="19">
        <v>0</v>
      </c>
      <c r="Y705" s="19">
        <v>0</v>
      </c>
      <c r="Z705" s="19">
        <v>0</v>
      </c>
      <c r="AA705" s="20">
        <f t="shared" si="140"/>
        <v>1</v>
      </c>
      <c r="AB705" s="20">
        <f t="shared" si="141"/>
        <v>0</v>
      </c>
      <c r="AC705" s="21">
        <f t="shared" si="142"/>
        <v>1</v>
      </c>
    </row>
    <row r="706" spans="1:29" ht="90" hidden="1" outlineLevel="4" x14ac:dyDescent="0.25">
      <c r="A706" s="15" t="s">
        <v>413</v>
      </c>
      <c r="B706" s="16" t="s">
        <v>294</v>
      </c>
      <c r="C706" s="16" t="s">
        <v>318</v>
      </c>
      <c r="D706" s="16" t="s">
        <v>472</v>
      </c>
      <c r="E706" s="16" t="s">
        <v>469</v>
      </c>
      <c r="F706" s="16" t="s">
        <v>509</v>
      </c>
      <c r="G706" s="16">
        <v>2320</v>
      </c>
      <c r="H706" s="16">
        <v>3420</v>
      </c>
      <c r="I706" s="17" t="s">
        <v>473</v>
      </c>
      <c r="J706" s="18">
        <v>0</v>
      </c>
      <c r="K706" s="19">
        <v>28523202</v>
      </c>
      <c r="L706" s="19">
        <v>0</v>
      </c>
      <c r="M706" s="19">
        <v>0</v>
      </c>
      <c r="N706" s="19">
        <v>0</v>
      </c>
      <c r="O706" s="19">
        <v>0</v>
      </c>
      <c r="P706" s="19">
        <v>0</v>
      </c>
      <c r="Q706" s="19">
        <v>28523202</v>
      </c>
      <c r="R706" s="19">
        <v>0</v>
      </c>
      <c r="S706" s="19">
        <v>28523202</v>
      </c>
      <c r="T706" s="19">
        <v>0</v>
      </c>
      <c r="U706" s="19">
        <v>0</v>
      </c>
      <c r="V706" s="19">
        <v>0</v>
      </c>
      <c r="W706" s="19">
        <v>0</v>
      </c>
      <c r="X706" s="19">
        <v>0</v>
      </c>
      <c r="Y706" s="19">
        <v>0</v>
      </c>
      <c r="Z706" s="19">
        <v>0</v>
      </c>
      <c r="AA706" s="20">
        <f t="shared" si="140"/>
        <v>0</v>
      </c>
      <c r="AB706" s="20">
        <f t="shared" si="141"/>
        <v>1</v>
      </c>
      <c r="AC706" s="21">
        <f t="shared" si="142"/>
        <v>1</v>
      </c>
    </row>
    <row r="707" spans="1:29" hidden="1" outlineLevel="3" x14ac:dyDescent="0.25">
      <c r="A707" s="22"/>
      <c r="B707" s="23"/>
      <c r="C707" s="23" t="s">
        <v>325</v>
      </c>
      <c r="D707" s="23"/>
      <c r="E707" s="23"/>
      <c r="F707" s="23"/>
      <c r="G707" s="23"/>
      <c r="H707" s="23"/>
      <c r="I707" s="24"/>
      <c r="J707" s="25">
        <f t="shared" ref="J707:Z707" si="144">SUBTOTAL(9,J703:J706)</f>
        <v>6066038807</v>
      </c>
      <c r="K707" s="26">
        <f t="shared" si="144"/>
        <v>6015705644</v>
      </c>
      <c r="L707" s="26">
        <f t="shared" si="144"/>
        <v>-308748786</v>
      </c>
      <c r="M707" s="26">
        <f t="shared" si="144"/>
        <v>0</v>
      </c>
      <c r="N707" s="26">
        <f t="shared" si="144"/>
        <v>0</v>
      </c>
      <c r="O707" s="26">
        <f t="shared" si="144"/>
        <v>0</v>
      </c>
      <c r="P707" s="26">
        <f t="shared" si="144"/>
        <v>0</v>
      </c>
      <c r="Q707" s="26">
        <f t="shared" si="144"/>
        <v>5706956858</v>
      </c>
      <c r="R707" s="26">
        <f t="shared" si="144"/>
        <v>0</v>
      </c>
      <c r="S707" s="26">
        <f t="shared" si="144"/>
        <v>28523203.609999999</v>
      </c>
      <c r="T707" s="26">
        <f t="shared" si="144"/>
        <v>0</v>
      </c>
      <c r="U707" s="26">
        <f t="shared" si="144"/>
        <v>5678433654.3900003</v>
      </c>
      <c r="V707" s="26">
        <f t="shared" si="144"/>
        <v>5678433654.3900003</v>
      </c>
      <c r="W707" s="26">
        <f t="shared" si="144"/>
        <v>0</v>
      </c>
      <c r="X707" s="26">
        <f t="shared" si="144"/>
        <v>308748786</v>
      </c>
      <c r="Y707" s="26">
        <f t="shared" si="144"/>
        <v>0</v>
      </c>
      <c r="Z707" s="26">
        <f t="shared" si="144"/>
        <v>0</v>
      </c>
      <c r="AA707" s="27">
        <f t="shared" si="140"/>
        <v>0.99500202922157788</v>
      </c>
      <c r="AB707" s="27">
        <f t="shared" si="141"/>
        <v>4.9979707784221696E-3</v>
      </c>
      <c r="AC707" s="28">
        <f t="shared" si="142"/>
        <v>1</v>
      </c>
    </row>
    <row r="708" spans="1:29" outlineLevel="2" collapsed="1" x14ac:dyDescent="0.25">
      <c r="A708" s="22"/>
      <c r="B708" s="23" t="s">
        <v>307</v>
      </c>
      <c r="C708" s="23"/>
      <c r="D708" s="23"/>
      <c r="E708" s="23"/>
      <c r="F708" s="23"/>
      <c r="G708" s="23"/>
      <c r="H708" s="23"/>
      <c r="I708" s="24"/>
      <c r="J708" s="25">
        <f t="shared" ref="J708:Z708" si="145">SUBTOTAL(9,J668:J706)</f>
        <v>218069323852</v>
      </c>
      <c r="K708" s="26">
        <f t="shared" si="145"/>
        <v>235929116767.81</v>
      </c>
      <c r="L708" s="26">
        <f t="shared" si="145"/>
        <v>-308748786</v>
      </c>
      <c r="M708" s="26">
        <f t="shared" si="145"/>
        <v>0</v>
      </c>
      <c r="N708" s="26">
        <f t="shared" si="145"/>
        <v>-95206653</v>
      </c>
      <c r="O708" s="26">
        <f t="shared" si="145"/>
        <v>875787.92</v>
      </c>
      <c r="P708" s="26">
        <f t="shared" si="145"/>
        <v>-545419306.91999996</v>
      </c>
      <c r="Q708" s="26">
        <f t="shared" si="145"/>
        <v>234980617809.81003</v>
      </c>
      <c r="R708" s="26">
        <f t="shared" si="145"/>
        <v>0</v>
      </c>
      <c r="S708" s="26">
        <f t="shared" si="145"/>
        <v>15904378188.460001</v>
      </c>
      <c r="T708" s="26">
        <f t="shared" si="145"/>
        <v>0</v>
      </c>
      <c r="U708" s="26">
        <f t="shared" si="145"/>
        <v>166974324381.77002</v>
      </c>
      <c r="V708" s="26">
        <f t="shared" si="145"/>
        <v>166775324563.77002</v>
      </c>
      <c r="W708" s="26">
        <f t="shared" si="145"/>
        <v>40426877426.900002</v>
      </c>
      <c r="X708" s="26">
        <f t="shared" si="145"/>
        <v>53050414197.580009</v>
      </c>
      <c r="Y708" s="26">
        <f t="shared" si="145"/>
        <v>0</v>
      </c>
      <c r="Z708" s="26">
        <f t="shared" si="145"/>
        <v>52101915239.580002</v>
      </c>
      <c r="AA708" s="27">
        <f t="shared" si="140"/>
        <v>0.71058764734764912</v>
      </c>
      <c r="AB708" s="27">
        <f t="shared" si="141"/>
        <v>6.7683787440429577E-2</v>
      </c>
      <c r="AC708" s="28">
        <f t="shared" si="142"/>
        <v>0.7782714347880787</v>
      </c>
    </row>
    <row r="709" spans="1:29" hidden="1" outlineLevel="4" x14ac:dyDescent="0.25">
      <c r="A709" s="15" t="s">
        <v>413</v>
      </c>
      <c r="B709" s="16" t="s">
        <v>474</v>
      </c>
      <c r="C709" s="16" t="s">
        <v>38</v>
      </c>
      <c r="D709" s="16" t="s">
        <v>39</v>
      </c>
      <c r="E709" s="16"/>
      <c r="F709" s="16">
        <v>280</v>
      </c>
      <c r="G709" s="16">
        <v>1111</v>
      </c>
      <c r="H709" s="16">
        <v>3480</v>
      </c>
      <c r="I709" s="17" t="s">
        <v>41</v>
      </c>
      <c r="J709" s="18">
        <v>70030957369</v>
      </c>
      <c r="K709" s="19">
        <v>68938157369</v>
      </c>
      <c r="L709" s="19">
        <v>0</v>
      </c>
      <c r="M709" s="19">
        <v>0</v>
      </c>
      <c r="N709" s="19">
        <v>-21059036</v>
      </c>
      <c r="O709" s="19">
        <v>0</v>
      </c>
      <c r="P709" s="19">
        <v>-238530495</v>
      </c>
      <c r="Q709" s="19">
        <v>68678567838</v>
      </c>
      <c r="R709" s="19">
        <v>0</v>
      </c>
      <c r="S709" s="19">
        <v>8725578.1400000006</v>
      </c>
      <c r="T709" s="19">
        <v>0</v>
      </c>
      <c r="U709" s="19">
        <v>54793039476.080002</v>
      </c>
      <c r="V709" s="19">
        <v>54793039476.080002</v>
      </c>
      <c r="W709" s="19">
        <v>13876802783.780001</v>
      </c>
      <c r="X709" s="19">
        <v>14136392314.780001</v>
      </c>
      <c r="Y709" s="19">
        <v>0</v>
      </c>
      <c r="Z709" s="19">
        <v>13876802783.779999</v>
      </c>
      <c r="AA709" s="20">
        <f t="shared" si="140"/>
        <v>0.79781860922502956</v>
      </c>
      <c r="AB709" s="20">
        <f t="shared" si="141"/>
        <v>1.2704950634063921E-4</v>
      </c>
      <c r="AC709" s="21">
        <f t="shared" si="142"/>
        <v>0.79794565873137024</v>
      </c>
    </row>
    <row r="710" spans="1:29" hidden="1" outlineLevel="4" x14ac:dyDescent="0.25">
      <c r="A710" s="15" t="s">
        <v>413</v>
      </c>
      <c r="B710" s="16" t="s">
        <v>474</v>
      </c>
      <c r="C710" s="16" t="s">
        <v>38</v>
      </c>
      <c r="D710" s="16" t="s">
        <v>42</v>
      </c>
      <c r="E710" s="16"/>
      <c r="F710" s="16">
        <v>280</v>
      </c>
      <c r="G710" s="16">
        <v>1111</v>
      </c>
      <c r="H710" s="16">
        <v>3480</v>
      </c>
      <c r="I710" s="17" t="s">
        <v>43</v>
      </c>
      <c r="J710" s="18">
        <v>2041331520</v>
      </c>
      <c r="K710" s="19">
        <v>2461331520</v>
      </c>
      <c r="L710" s="19">
        <v>0</v>
      </c>
      <c r="M710" s="19">
        <v>0</v>
      </c>
      <c r="N710" s="19">
        <v>0</v>
      </c>
      <c r="O710" s="19">
        <v>0</v>
      </c>
      <c r="P710" s="19">
        <v>0</v>
      </c>
      <c r="Q710" s="19">
        <v>2461331520</v>
      </c>
      <c r="R710" s="19">
        <v>0</v>
      </c>
      <c r="S710" s="19">
        <v>1713664.98</v>
      </c>
      <c r="T710" s="19">
        <v>0</v>
      </c>
      <c r="U710" s="19">
        <v>1777768342.78</v>
      </c>
      <c r="V710" s="19">
        <v>1777768342.78</v>
      </c>
      <c r="W710" s="19">
        <v>261849512.24000001</v>
      </c>
      <c r="X710" s="19">
        <v>681849512.24000001</v>
      </c>
      <c r="Y710" s="19">
        <v>0</v>
      </c>
      <c r="Z710" s="19">
        <v>681849512.24000001</v>
      </c>
      <c r="AA710" s="20">
        <f t="shared" si="140"/>
        <v>0.72227911125925859</v>
      </c>
      <c r="AB710" s="20">
        <f t="shared" si="141"/>
        <v>6.9623493059561522E-4</v>
      </c>
      <c r="AC710" s="21">
        <f t="shared" si="142"/>
        <v>0.72297534618985415</v>
      </c>
    </row>
    <row r="711" spans="1:29" hidden="1" outlineLevel="4" x14ac:dyDescent="0.25">
      <c r="A711" s="15" t="s">
        <v>413</v>
      </c>
      <c r="B711" s="16" t="s">
        <v>474</v>
      </c>
      <c r="C711" s="16" t="s">
        <v>38</v>
      </c>
      <c r="D711" s="16" t="s">
        <v>414</v>
      </c>
      <c r="E711" s="16"/>
      <c r="F711" s="16">
        <v>280</v>
      </c>
      <c r="G711" s="16">
        <v>1111</v>
      </c>
      <c r="H711" s="16">
        <v>3480</v>
      </c>
      <c r="I711" s="17" t="s">
        <v>415</v>
      </c>
      <c r="J711" s="18">
        <v>8366222</v>
      </c>
      <c r="K711" s="19">
        <v>8366222</v>
      </c>
      <c r="L711" s="19">
        <v>0</v>
      </c>
      <c r="M711" s="19">
        <v>0</v>
      </c>
      <c r="N711" s="19">
        <v>0</v>
      </c>
      <c r="O711" s="19">
        <v>0</v>
      </c>
      <c r="P711" s="19">
        <v>0</v>
      </c>
      <c r="Q711" s="19">
        <v>8366222</v>
      </c>
      <c r="R711" s="19">
        <v>0</v>
      </c>
      <c r="S711" s="19">
        <v>0</v>
      </c>
      <c r="T711" s="19">
        <v>0</v>
      </c>
      <c r="U711" s="19">
        <v>5988255.71</v>
      </c>
      <c r="V711" s="19">
        <v>5988255.71</v>
      </c>
      <c r="W711" s="19">
        <v>2377966.29</v>
      </c>
      <c r="X711" s="19">
        <v>2377966.29</v>
      </c>
      <c r="Y711" s="19">
        <v>0</v>
      </c>
      <c r="Z711" s="19">
        <v>2377966.29</v>
      </c>
      <c r="AA711" s="20">
        <f t="shared" si="140"/>
        <v>0.71576581520308691</v>
      </c>
      <c r="AB711" s="20">
        <f t="shared" si="141"/>
        <v>0</v>
      </c>
      <c r="AC711" s="21">
        <f t="shared" si="142"/>
        <v>0.71576581520308691</v>
      </c>
    </row>
    <row r="712" spans="1:29" hidden="1" outlineLevel="4" x14ac:dyDescent="0.25">
      <c r="A712" s="15" t="s">
        <v>413</v>
      </c>
      <c r="B712" s="16" t="s">
        <v>474</v>
      </c>
      <c r="C712" s="16" t="s">
        <v>38</v>
      </c>
      <c r="D712" s="16" t="s">
        <v>356</v>
      </c>
      <c r="E712" s="16"/>
      <c r="F712" s="16">
        <v>280</v>
      </c>
      <c r="G712" s="16">
        <v>1111</v>
      </c>
      <c r="H712" s="16">
        <v>3480</v>
      </c>
      <c r="I712" s="17" t="s">
        <v>357</v>
      </c>
      <c r="J712" s="18">
        <v>0</v>
      </c>
      <c r="K712" s="19">
        <v>136350701</v>
      </c>
      <c r="L712" s="19">
        <v>0</v>
      </c>
      <c r="M712" s="19">
        <v>0</v>
      </c>
      <c r="N712" s="19">
        <v>0</v>
      </c>
      <c r="O712" s="19">
        <v>0</v>
      </c>
      <c r="P712" s="19">
        <v>0</v>
      </c>
      <c r="Q712" s="19">
        <v>136350701</v>
      </c>
      <c r="R712" s="19">
        <v>0</v>
      </c>
      <c r="S712" s="19">
        <v>60421967.93</v>
      </c>
      <c r="T712" s="19">
        <v>0</v>
      </c>
      <c r="U712" s="19">
        <v>15473969.07</v>
      </c>
      <c r="V712" s="19">
        <v>15473969.07</v>
      </c>
      <c r="W712" s="19">
        <v>30454764</v>
      </c>
      <c r="X712" s="19">
        <v>60454764</v>
      </c>
      <c r="Y712" s="19">
        <v>0</v>
      </c>
      <c r="Z712" s="19">
        <v>60454763.999999993</v>
      </c>
      <c r="AA712" s="20">
        <f t="shared" si="140"/>
        <v>0.11348653843737848</v>
      </c>
      <c r="AB712" s="20">
        <f t="shared" si="141"/>
        <v>0.443136467116513</v>
      </c>
      <c r="AC712" s="21">
        <f t="shared" si="142"/>
        <v>0.55662300555389144</v>
      </c>
    </row>
    <row r="713" spans="1:29" hidden="1" outlineLevel="4" x14ac:dyDescent="0.25">
      <c r="A713" s="15" t="s">
        <v>413</v>
      </c>
      <c r="B713" s="16" t="s">
        <v>474</v>
      </c>
      <c r="C713" s="16" t="s">
        <v>38</v>
      </c>
      <c r="D713" s="16" t="s">
        <v>48</v>
      </c>
      <c r="E713" s="16"/>
      <c r="F713" s="16">
        <v>280</v>
      </c>
      <c r="G713" s="16">
        <v>1111</v>
      </c>
      <c r="H713" s="16">
        <v>3480</v>
      </c>
      <c r="I713" s="17" t="s">
        <v>49</v>
      </c>
      <c r="J713" s="18">
        <v>16765009562</v>
      </c>
      <c r="K713" s="19">
        <v>16565009562</v>
      </c>
      <c r="L713" s="19">
        <v>0</v>
      </c>
      <c r="M713" s="19">
        <v>0</v>
      </c>
      <c r="N713" s="19">
        <v>0</v>
      </c>
      <c r="O713" s="19">
        <v>0</v>
      </c>
      <c r="P713" s="19">
        <v>-78469724</v>
      </c>
      <c r="Q713" s="19">
        <v>16486539838</v>
      </c>
      <c r="R713" s="19">
        <v>0</v>
      </c>
      <c r="S713" s="19">
        <v>1754088.42</v>
      </c>
      <c r="T713" s="19">
        <v>0</v>
      </c>
      <c r="U713" s="19">
        <v>13298364090.23</v>
      </c>
      <c r="V713" s="19">
        <v>13298364090.23</v>
      </c>
      <c r="W713" s="19">
        <v>3186421659.3499999</v>
      </c>
      <c r="X713" s="19">
        <v>3264891383.3499999</v>
      </c>
      <c r="Y713" s="19">
        <v>0</v>
      </c>
      <c r="Z713" s="19">
        <v>3186421659.3500004</v>
      </c>
      <c r="AA713" s="20">
        <f t="shared" si="140"/>
        <v>0.80661947388004729</v>
      </c>
      <c r="AB713" s="20">
        <f t="shared" si="141"/>
        <v>1.0639518281191928E-4</v>
      </c>
      <c r="AC713" s="21">
        <f t="shared" si="142"/>
        <v>0.80672586906285926</v>
      </c>
    </row>
    <row r="714" spans="1:29" ht="30" hidden="1" outlineLevel="4" x14ac:dyDescent="0.25">
      <c r="A714" s="15" t="s">
        <v>413</v>
      </c>
      <c r="B714" s="16" t="s">
        <v>474</v>
      </c>
      <c r="C714" s="16" t="s">
        <v>38</v>
      </c>
      <c r="D714" s="16" t="s">
        <v>50</v>
      </c>
      <c r="E714" s="16"/>
      <c r="F714" s="16">
        <v>280</v>
      </c>
      <c r="G714" s="16">
        <v>1111</v>
      </c>
      <c r="H714" s="16">
        <v>3480</v>
      </c>
      <c r="I714" s="17" t="s">
        <v>51</v>
      </c>
      <c r="J714" s="18">
        <v>972446861</v>
      </c>
      <c r="K714" s="19">
        <v>971595892</v>
      </c>
      <c r="L714" s="19">
        <v>0</v>
      </c>
      <c r="M714" s="19">
        <v>0</v>
      </c>
      <c r="N714" s="19">
        <v>0</v>
      </c>
      <c r="O714" s="19">
        <v>0</v>
      </c>
      <c r="P714" s="19">
        <v>0</v>
      </c>
      <c r="Q714" s="19">
        <v>971595892</v>
      </c>
      <c r="R714" s="19">
        <v>0</v>
      </c>
      <c r="S714" s="19">
        <v>0</v>
      </c>
      <c r="T714" s="19">
        <v>0</v>
      </c>
      <c r="U714" s="19">
        <v>719216828.17999995</v>
      </c>
      <c r="V714" s="19">
        <v>719216828.17999995</v>
      </c>
      <c r="W714" s="19">
        <v>252379063.81999999</v>
      </c>
      <c r="X714" s="19">
        <v>252379063.81999999</v>
      </c>
      <c r="Y714" s="19">
        <v>0</v>
      </c>
      <c r="Z714" s="19">
        <v>252379063.82000005</v>
      </c>
      <c r="AA714" s="20">
        <f t="shared" si="140"/>
        <v>0.74024276358303087</v>
      </c>
      <c r="AB714" s="20">
        <f t="shared" si="141"/>
        <v>0</v>
      </c>
      <c r="AC714" s="21">
        <f t="shared" si="142"/>
        <v>0.74024276358303087</v>
      </c>
    </row>
    <row r="715" spans="1:29" hidden="1" outlineLevel="4" x14ac:dyDescent="0.25">
      <c r="A715" s="15" t="s">
        <v>413</v>
      </c>
      <c r="B715" s="16" t="s">
        <v>474</v>
      </c>
      <c r="C715" s="16" t="s">
        <v>38</v>
      </c>
      <c r="D715" s="16" t="s">
        <v>52</v>
      </c>
      <c r="E715" s="16"/>
      <c r="F715" s="16">
        <v>280</v>
      </c>
      <c r="G715" s="16">
        <v>1111</v>
      </c>
      <c r="H715" s="16">
        <v>3480</v>
      </c>
      <c r="I715" s="17" t="s">
        <v>53</v>
      </c>
      <c r="J715" s="18">
        <v>9827105743</v>
      </c>
      <c r="K715" s="19">
        <v>9827105743</v>
      </c>
      <c r="L715" s="19">
        <v>0</v>
      </c>
      <c r="M715" s="19">
        <v>0</v>
      </c>
      <c r="N715" s="19">
        <v>-1754218</v>
      </c>
      <c r="O715" s="19">
        <v>0</v>
      </c>
      <c r="P715" s="19">
        <v>0</v>
      </c>
      <c r="Q715" s="19">
        <v>9825351525</v>
      </c>
      <c r="R715" s="19">
        <v>0</v>
      </c>
      <c r="S715" s="19">
        <v>0</v>
      </c>
      <c r="T715" s="19">
        <v>0</v>
      </c>
      <c r="U715" s="19">
        <v>108497951.03</v>
      </c>
      <c r="V715" s="19">
        <v>108497951.03</v>
      </c>
      <c r="W715" s="19">
        <v>9716853573.9699993</v>
      </c>
      <c r="X715" s="19">
        <v>9718607791.9699993</v>
      </c>
      <c r="Y715" s="19">
        <v>0</v>
      </c>
      <c r="Z715" s="19">
        <v>9716853573.9699993</v>
      </c>
      <c r="AA715" s="20">
        <f t="shared" si="140"/>
        <v>1.1042653359926479E-2</v>
      </c>
      <c r="AB715" s="20">
        <f t="shared" si="141"/>
        <v>0</v>
      </c>
      <c r="AC715" s="21">
        <f t="shared" si="142"/>
        <v>1.1042653359926479E-2</v>
      </c>
    </row>
    <row r="716" spans="1:29" hidden="1" outlineLevel="4" x14ac:dyDescent="0.25">
      <c r="A716" s="15" t="s">
        <v>413</v>
      </c>
      <c r="B716" s="16" t="s">
        <v>474</v>
      </c>
      <c r="C716" s="16" t="s">
        <v>38</v>
      </c>
      <c r="D716" s="16" t="s">
        <v>54</v>
      </c>
      <c r="E716" s="16"/>
      <c r="F716" s="16">
        <v>280</v>
      </c>
      <c r="G716" s="16">
        <v>1111</v>
      </c>
      <c r="H716" s="16">
        <v>3480</v>
      </c>
      <c r="I716" s="17" t="s">
        <v>55</v>
      </c>
      <c r="J716" s="18">
        <v>8706854420</v>
      </c>
      <c r="K716" s="19">
        <v>8531854420</v>
      </c>
      <c r="L716" s="19">
        <v>0</v>
      </c>
      <c r="M716" s="19">
        <v>0</v>
      </c>
      <c r="N716" s="19">
        <v>0</v>
      </c>
      <c r="O716" s="19">
        <v>0</v>
      </c>
      <c r="P716" s="19">
        <v>0</v>
      </c>
      <c r="Q716" s="19">
        <v>8531854420</v>
      </c>
      <c r="R716" s="19">
        <v>0</v>
      </c>
      <c r="S716" s="19">
        <v>36650048</v>
      </c>
      <c r="T716" s="19">
        <v>0</v>
      </c>
      <c r="U716" s="19">
        <v>8316351351.4700003</v>
      </c>
      <c r="V716" s="19">
        <v>8316351351.4700003</v>
      </c>
      <c r="W716" s="19">
        <v>178853020.53</v>
      </c>
      <c r="X716" s="19">
        <v>178853020.53</v>
      </c>
      <c r="Y716" s="19">
        <v>0</v>
      </c>
      <c r="Z716" s="19">
        <v>178853020.52999973</v>
      </c>
      <c r="AA716" s="20">
        <f t="shared" si="140"/>
        <v>0.9747413565772024</v>
      </c>
      <c r="AB716" s="20">
        <f t="shared" si="141"/>
        <v>4.2956719835826737E-3</v>
      </c>
      <c r="AC716" s="21">
        <f t="shared" si="142"/>
        <v>0.97903702856078512</v>
      </c>
    </row>
    <row r="717" spans="1:29" hidden="1" outlineLevel="4" x14ac:dyDescent="0.25">
      <c r="A717" s="15" t="s">
        <v>413</v>
      </c>
      <c r="B717" s="16" t="s">
        <v>474</v>
      </c>
      <c r="C717" s="16" t="s">
        <v>38</v>
      </c>
      <c r="D717" s="16" t="s">
        <v>56</v>
      </c>
      <c r="E717" s="16"/>
      <c r="F717" s="16">
        <v>280</v>
      </c>
      <c r="G717" s="16">
        <v>1111</v>
      </c>
      <c r="H717" s="16">
        <v>3480</v>
      </c>
      <c r="I717" s="17" t="s">
        <v>57</v>
      </c>
      <c r="J717" s="18">
        <v>15089873156</v>
      </c>
      <c r="K717" s="19">
        <v>16822868085</v>
      </c>
      <c r="L717" s="19">
        <v>0</v>
      </c>
      <c r="M717" s="19">
        <v>0</v>
      </c>
      <c r="N717" s="19">
        <v>0</v>
      </c>
      <c r="O717" s="19">
        <v>0</v>
      </c>
      <c r="P717" s="19">
        <v>0</v>
      </c>
      <c r="Q717" s="19">
        <v>16822868085</v>
      </c>
      <c r="R717" s="19">
        <v>0</v>
      </c>
      <c r="S717" s="19">
        <v>1512561.67</v>
      </c>
      <c r="T717" s="19">
        <v>0</v>
      </c>
      <c r="U717" s="19">
        <v>13326114951.15</v>
      </c>
      <c r="V717" s="19">
        <v>13326114951.15</v>
      </c>
      <c r="W717" s="19">
        <v>3097245643.1799998</v>
      </c>
      <c r="X717" s="19">
        <v>3495240572.1799998</v>
      </c>
      <c r="Y717" s="19">
        <v>0</v>
      </c>
      <c r="Z717" s="19">
        <v>3495240572.1800003</v>
      </c>
      <c r="AA717" s="20">
        <f t="shared" si="140"/>
        <v>0.79214286671082812</v>
      </c>
      <c r="AB717" s="20">
        <f t="shared" si="141"/>
        <v>8.9911046223364587E-5</v>
      </c>
      <c r="AC717" s="21">
        <f t="shared" si="142"/>
        <v>0.79223277775705148</v>
      </c>
    </row>
    <row r="718" spans="1:29" ht="120" hidden="1" outlineLevel="4" x14ac:dyDescent="0.25">
      <c r="A718" s="15" t="s">
        <v>413</v>
      </c>
      <c r="B718" s="16" t="s">
        <v>474</v>
      </c>
      <c r="C718" s="16" t="s">
        <v>38</v>
      </c>
      <c r="D718" s="16" t="s">
        <v>58</v>
      </c>
      <c r="E718" s="16" t="s">
        <v>59</v>
      </c>
      <c r="F718" s="16">
        <v>280</v>
      </c>
      <c r="G718" s="16">
        <v>1112</v>
      </c>
      <c r="H718" s="16">
        <v>3480</v>
      </c>
      <c r="I718" s="17" t="s">
        <v>60</v>
      </c>
      <c r="J718" s="18">
        <v>10907887275</v>
      </c>
      <c r="K718" s="19">
        <v>10657887275</v>
      </c>
      <c r="L718" s="19">
        <v>0</v>
      </c>
      <c r="M718" s="19">
        <v>0</v>
      </c>
      <c r="N718" s="19">
        <v>-1947961</v>
      </c>
      <c r="O718" s="19">
        <v>0</v>
      </c>
      <c r="P718" s="19">
        <v>-89327840</v>
      </c>
      <c r="Q718" s="19">
        <v>10566611474</v>
      </c>
      <c r="R718" s="19">
        <v>0</v>
      </c>
      <c r="S718" s="19">
        <v>2055912611</v>
      </c>
      <c r="T718" s="19">
        <v>0</v>
      </c>
      <c r="U718" s="19">
        <v>8510698863</v>
      </c>
      <c r="V718" s="19">
        <v>8510698863</v>
      </c>
      <c r="W718" s="19">
        <v>0</v>
      </c>
      <c r="X718" s="19">
        <v>91275801</v>
      </c>
      <c r="Y718" s="19">
        <v>0</v>
      </c>
      <c r="Z718" s="19">
        <v>0</v>
      </c>
      <c r="AA718" s="20">
        <f t="shared" si="140"/>
        <v>0.80543312148281987</v>
      </c>
      <c r="AB718" s="20">
        <f t="shared" si="141"/>
        <v>0.19456687851718016</v>
      </c>
      <c r="AC718" s="21">
        <f t="shared" si="142"/>
        <v>1</v>
      </c>
    </row>
    <row r="719" spans="1:29" ht="60" hidden="1" outlineLevel="4" x14ac:dyDescent="0.25">
      <c r="A719" s="15" t="s">
        <v>413</v>
      </c>
      <c r="B719" s="16" t="s">
        <v>474</v>
      </c>
      <c r="C719" s="16" t="s">
        <v>38</v>
      </c>
      <c r="D719" s="16" t="s">
        <v>61</v>
      </c>
      <c r="E719" s="16" t="s">
        <v>59</v>
      </c>
      <c r="F719" s="16">
        <v>280</v>
      </c>
      <c r="G719" s="16">
        <v>1112</v>
      </c>
      <c r="H719" s="16">
        <v>3480</v>
      </c>
      <c r="I719" s="17" t="s">
        <v>62</v>
      </c>
      <c r="J719" s="18">
        <v>589615529</v>
      </c>
      <c r="K719" s="19">
        <v>589615529</v>
      </c>
      <c r="L719" s="19">
        <v>0</v>
      </c>
      <c r="M719" s="19">
        <v>0</v>
      </c>
      <c r="N719" s="19">
        <v>-105295</v>
      </c>
      <c r="O719" s="19">
        <v>0</v>
      </c>
      <c r="P719" s="19">
        <v>0</v>
      </c>
      <c r="Q719" s="19">
        <v>589510234</v>
      </c>
      <c r="R719" s="19">
        <v>0</v>
      </c>
      <c r="S719" s="19">
        <v>129401981</v>
      </c>
      <c r="T719" s="19">
        <v>0</v>
      </c>
      <c r="U719" s="19">
        <v>460108253</v>
      </c>
      <c r="V719" s="19">
        <v>460108253</v>
      </c>
      <c r="W719" s="19">
        <v>0</v>
      </c>
      <c r="X719" s="19">
        <v>105295</v>
      </c>
      <c r="Y719" s="19">
        <v>0</v>
      </c>
      <c r="Z719" s="19">
        <v>0</v>
      </c>
      <c r="AA719" s="20">
        <f t="shared" si="140"/>
        <v>0.78049239260535042</v>
      </c>
      <c r="AB719" s="20">
        <f t="shared" si="141"/>
        <v>0.21950760739464958</v>
      </c>
      <c r="AC719" s="21">
        <f t="shared" si="142"/>
        <v>1</v>
      </c>
    </row>
    <row r="720" spans="1:29" ht="120" hidden="1" outlineLevel="4" x14ac:dyDescent="0.25">
      <c r="A720" s="15" t="s">
        <v>413</v>
      </c>
      <c r="B720" s="16" t="s">
        <v>474</v>
      </c>
      <c r="C720" s="16" t="s">
        <v>38</v>
      </c>
      <c r="D720" s="16" t="s">
        <v>63</v>
      </c>
      <c r="E720" s="16" t="s">
        <v>59</v>
      </c>
      <c r="F720" s="16">
        <v>280</v>
      </c>
      <c r="G720" s="16">
        <v>1112</v>
      </c>
      <c r="H720" s="16">
        <v>3480</v>
      </c>
      <c r="I720" s="17" t="s">
        <v>64</v>
      </c>
      <c r="J720" s="18">
        <v>373306126</v>
      </c>
      <c r="K720" s="19">
        <v>855553408</v>
      </c>
      <c r="L720" s="19">
        <v>0</v>
      </c>
      <c r="M720" s="19">
        <v>0</v>
      </c>
      <c r="N720" s="19">
        <v>-66652</v>
      </c>
      <c r="O720" s="19">
        <v>0</v>
      </c>
      <c r="P720" s="19">
        <v>0</v>
      </c>
      <c r="Q720" s="19">
        <v>855486756</v>
      </c>
      <c r="R720" s="19">
        <v>0</v>
      </c>
      <c r="S720" s="19">
        <v>594371854</v>
      </c>
      <c r="T720" s="19">
        <v>0</v>
      </c>
      <c r="U720" s="19">
        <v>261114902</v>
      </c>
      <c r="V720" s="19">
        <v>261114902</v>
      </c>
      <c r="W720" s="19">
        <v>0</v>
      </c>
      <c r="X720" s="19">
        <v>66652</v>
      </c>
      <c r="Y720" s="19">
        <v>0</v>
      </c>
      <c r="Z720" s="19">
        <v>0</v>
      </c>
      <c r="AA720" s="20">
        <f t="shared" si="140"/>
        <v>0.30522378069404033</v>
      </c>
      <c r="AB720" s="20">
        <f t="shared" si="141"/>
        <v>0.69477621930595967</v>
      </c>
      <c r="AC720" s="21">
        <f t="shared" si="142"/>
        <v>1</v>
      </c>
    </row>
    <row r="721" spans="1:29" ht="90" hidden="1" outlineLevel="4" x14ac:dyDescent="0.25">
      <c r="A721" s="15" t="s">
        <v>413</v>
      </c>
      <c r="B721" s="16" t="s">
        <v>474</v>
      </c>
      <c r="C721" s="16" t="s">
        <v>38</v>
      </c>
      <c r="D721" s="16" t="s">
        <v>65</v>
      </c>
      <c r="E721" s="16" t="s">
        <v>59</v>
      </c>
      <c r="F721" s="16">
        <v>280</v>
      </c>
      <c r="G721" s="16">
        <v>1112</v>
      </c>
      <c r="H721" s="16">
        <v>3480</v>
      </c>
      <c r="I721" s="17" t="s">
        <v>66</v>
      </c>
      <c r="J721" s="18">
        <v>1768846585</v>
      </c>
      <c r="K721" s="19">
        <v>5595531930</v>
      </c>
      <c r="L721" s="19">
        <v>0</v>
      </c>
      <c r="M721" s="19">
        <v>0</v>
      </c>
      <c r="N721" s="19">
        <v>-631771</v>
      </c>
      <c r="O721" s="19">
        <v>0</v>
      </c>
      <c r="P721" s="19">
        <v>0</v>
      </c>
      <c r="Q721" s="19">
        <v>5594900159</v>
      </c>
      <c r="R721" s="19">
        <v>0</v>
      </c>
      <c r="S721" s="19">
        <v>2837329564</v>
      </c>
      <c r="T721" s="19">
        <v>0</v>
      </c>
      <c r="U721" s="19">
        <v>2757570595</v>
      </c>
      <c r="V721" s="19">
        <v>2757570595</v>
      </c>
      <c r="W721" s="19">
        <v>0</v>
      </c>
      <c r="X721" s="19">
        <v>631771</v>
      </c>
      <c r="Y721" s="19">
        <v>0</v>
      </c>
      <c r="Z721" s="19">
        <v>0</v>
      </c>
      <c r="AA721" s="20">
        <f t="shared" si="140"/>
        <v>0.49287217226998242</v>
      </c>
      <c r="AB721" s="20">
        <f t="shared" si="141"/>
        <v>0.50712782773001763</v>
      </c>
      <c r="AC721" s="21">
        <f t="shared" si="142"/>
        <v>1</v>
      </c>
    </row>
    <row r="722" spans="1:29" ht="90" hidden="1" outlineLevel="4" x14ac:dyDescent="0.25">
      <c r="A722" s="15" t="s">
        <v>413</v>
      </c>
      <c r="B722" s="16" t="s">
        <v>474</v>
      </c>
      <c r="C722" s="16" t="s">
        <v>38</v>
      </c>
      <c r="D722" s="16" t="s">
        <v>67</v>
      </c>
      <c r="E722" s="16" t="s">
        <v>59</v>
      </c>
      <c r="F722" s="16">
        <v>280</v>
      </c>
      <c r="G722" s="16">
        <v>1112</v>
      </c>
      <c r="H722" s="16">
        <v>3480</v>
      </c>
      <c r="I722" s="17" t="s">
        <v>68</v>
      </c>
      <c r="J722" s="18">
        <v>3537693170</v>
      </c>
      <c r="K722" s="19">
        <v>4253895231</v>
      </c>
      <c r="L722" s="19">
        <v>0</v>
      </c>
      <c r="M722" s="19">
        <v>0</v>
      </c>
      <c r="N722" s="19">
        <v>-315886</v>
      </c>
      <c r="O722" s="19">
        <v>0</v>
      </c>
      <c r="P722" s="19">
        <v>-57781856</v>
      </c>
      <c r="Q722" s="19">
        <v>4195797489</v>
      </c>
      <c r="R722" s="19">
        <v>0</v>
      </c>
      <c r="S722" s="19">
        <v>2813711190</v>
      </c>
      <c r="T722" s="19">
        <v>0</v>
      </c>
      <c r="U722" s="19">
        <v>1382086299</v>
      </c>
      <c r="V722" s="19">
        <v>1382086299</v>
      </c>
      <c r="W722" s="19">
        <v>0</v>
      </c>
      <c r="X722" s="19">
        <v>58097742</v>
      </c>
      <c r="Y722" s="19">
        <v>0</v>
      </c>
      <c r="Z722" s="19">
        <v>0</v>
      </c>
      <c r="AA722" s="20">
        <f t="shared" si="140"/>
        <v>0.32939776112249824</v>
      </c>
      <c r="AB722" s="20">
        <f t="shared" si="141"/>
        <v>0.6706022388775017</v>
      </c>
      <c r="AC722" s="21">
        <f t="shared" si="142"/>
        <v>1</v>
      </c>
    </row>
    <row r="723" spans="1:29" ht="60" hidden="1" outlineLevel="4" x14ac:dyDescent="0.25">
      <c r="A723" s="15" t="s">
        <v>413</v>
      </c>
      <c r="B723" s="16" t="s">
        <v>474</v>
      </c>
      <c r="C723" s="16" t="s">
        <v>38</v>
      </c>
      <c r="D723" s="16" t="s">
        <v>69</v>
      </c>
      <c r="E723" s="16" t="s">
        <v>59</v>
      </c>
      <c r="F723" s="16">
        <v>280</v>
      </c>
      <c r="G723" s="16">
        <v>1112</v>
      </c>
      <c r="H723" s="16">
        <v>3480</v>
      </c>
      <c r="I723" s="17" t="s">
        <v>70</v>
      </c>
      <c r="J723" s="18">
        <v>7479844614</v>
      </c>
      <c r="K723" s="19">
        <v>7279844614</v>
      </c>
      <c r="L723" s="19">
        <v>0</v>
      </c>
      <c r="M723" s="19">
        <v>0</v>
      </c>
      <c r="N723" s="19">
        <v>-1314716</v>
      </c>
      <c r="O723" s="19">
        <v>0</v>
      </c>
      <c r="P723" s="19">
        <v>-139190131</v>
      </c>
      <c r="Q723" s="19">
        <v>7139339767</v>
      </c>
      <c r="R723" s="19">
        <v>0</v>
      </c>
      <c r="S723" s="19">
        <v>1478196694.51</v>
      </c>
      <c r="T723" s="19">
        <v>0</v>
      </c>
      <c r="U723" s="19">
        <v>5661143072.4899998</v>
      </c>
      <c r="V723" s="19">
        <v>5661143072.4899998</v>
      </c>
      <c r="W723" s="19">
        <v>0</v>
      </c>
      <c r="X723" s="19">
        <v>140504847</v>
      </c>
      <c r="Y723" s="19">
        <v>0</v>
      </c>
      <c r="Z723" s="19">
        <v>0</v>
      </c>
      <c r="AA723" s="20">
        <f t="shared" si="140"/>
        <v>0.79295050484323026</v>
      </c>
      <c r="AB723" s="20">
        <f t="shared" si="141"/>
        <v>0.20704949515676974</v>
      </c>
      <c r="AC723" s="21">
        <f t="shared" si="142"/>
        <v>1</v>
      </c>
    </row>
    <row r="724" spans="1:29" hidden="1" outlineLevel="3" x14ac:dyDescent="0.25">
      <c r="A724" s="22"/>
      <c r="B724" s="23"/>
      <c r="C724" s="23" t="s">
        <v>71</v>
      </c>
      <c r="D724" s="23"/>
      <c r="E724" s="23"/>
      <c r="F724" s="23"/>
      <c r="G724" s="23"/>
      <c r="H724" s="23"/>
      <c r="I724" s="24"/>
      <c r="J724" s="25">
        <f t="shared" ref="J724:Z724" si="146">SUBTOTAL(9,J709:J723)</f>
        <v>148099138152</v>
      </c>
      <c r="K724" s="26">
        <f t="shared" si="146"/>
        <v>153494967501</v>
      </c>
      <c r="L724" s="26">
        <f t="shared" si="146"/>
        <v>0</v>
      </c>
      <c r="M724" s="26">
        <f t="shared" si="146"/>
        <v>0</v>
      </c>
      <c r="N724" s="26">
        <f t="shared" si="146"/>
        <v>-27195535</v>
      </c>
      <c r="O724" s="26">
        <f t="shared" si="146"/>
        <v>0</v>
      </c>
      <c r="P724" s="26">
        <f t="shared" si="146"/>
        <v>-603300046</v>
      </c>
      <c r="Q724" s="26">
        <f t="shared" si="146"/>
        <v>152864471920</v>
      </c>
      <c r="R724" s="26">
        <f t="shared" si="146"/>
        <v>0</v>
      </c>
      <c r="S724" s="26">
        <f t="shared" si="146"/>
        <v>10019701803.65</v>
      </c>
      <c r="T724" s="26">
        <f t="shared" si="146"/>
        <v>0</v>
      </c>
      <c r="U724" s="26">
        <f t="shared" si="146"/>
        <v>111393537200.18999</v>
      </c>
      <c r="V724" s="26">
        <f t="shared" si="146"/>
        <v>111393537200.18999</v>
      </c>
      <c r="W724" s="26">
        <f t="shared" si="146"/>
        <v>30603237987.159996</v>
      </c>
      <c r="X724" s="26">
        <f t="shared" si="146"/>
        <v>32081728497.159996</v>
      </c>
      <c r="Y724" s="26">
        <f t="shared" si="146"/>
        <v>0</v>
      </c>
      <c r="Z724" s="26">
        <f t="shared" si="146"/>
        <v>31451232916.159996</v>
      </c>
      <c r="AA724" s="27">
        <f t="shared" si="140"/>
        <v>0.72870782727386529</v>
      </c>
      <c r="AB724" s="27">
        <f t="shared" si="141"/>
        <v>6.5546308293883387E-2</v>
      </c>
      <c r="AC724" s="28">
        <f t="shared" si="142"/>
        <v>0.79425413556774871</v>
      </c>
    </row>
    <row r="725" spans="1:29" ht="150" hidden="1" outlineLevel="4" x14ac:dyDescent="0.25">
      <c r="A725" s="15" t="s">
        <v>413</v>
      </c>
      <c r="B725" s="16" t="s">
        <v>474</v>
      </c>
      <c r="C725" s="16" t="s">
        <v>72</v>
      </c>
      <c r="D725" s="16" t="s">
        <v>219</v>
      </c>
      <c r="E725" s="16"/>
      <c r="F725" s="16">
        <v>280</v>
      </c>
      <c r="G725" s="16">
        <v>1120</v>
      </c>
      <c r="H725" s="16">
        <v>3480</v>
      </c>
      <c r="I725" s="17" t="s">
        <v>456</v>
      </c>
      <c r="J725" s="18">
        <v>0</v>
      </c>
      <c r="K725" s="19">
        <v>3002119711</v>
      </c>
      <c r="L725" s="19">
        <v>0</v>
      </c>
      <c r="M725" s="19">
        <v>0</v>
      </c>
      <c r="N725" s="19">
        <v>0</v>
      </c>
      <c r="O725" s="19">
        <v>0</v>
      </c>
      <c r="P725" s="19">
        <v>0</v>
      </c>
      <c r="Q725" s="19">
        <v>3002119711</v>
      </c>
      <c r="R725" s="19">
        <v>0</v>
      </c>
      <c r="S725" s="19">
        <v>3002119711</v>
      </c>
      <c r="T725" s="19">
        <v>0</v>
      </c>
      <c r="U725" s="19">
        <v>0</v>
      </c>
      <c r="V725" s="19">
        <v>0</v>
      </c>
      <c r="W725" s="19">
        <v>0</v>
      </c>
      <c r="X725" s="19">
        <v>0</v>
      </c>
      <c r="Y725" s="19">
        <v>0</v>
      </c>
      <c r="Z725" s="19">
        <v>0</v>
      </c>
      <c r="AA725" s="20">
        <f t="shared" si="140"/>
        <v>0</v>
      </c>
      <c r="AB725" s="20">
        <f t="shared" si="141"/>
        <v>1</v>
      </c>
      <c r="AC725" s="21">
        <f t="shared" si="142"/>
        <v>1</v>
      </c>
    </row>
    <row r="726" spans="1:29" ht="210" hidden="1" outlineLevel="4" x14ac:dyDescent="0.25">
      <c r="A726" s="15" t="s">
        <v>413</v>
      </c>
      <c r="B726" s="16" t="s">
        <v>474</v>
      </c>
      <c r="C726" s="16" t="s">
        <v>72</v>
      </c>
      <c r="D726" s="16" t="s">
        <v>219</v>
      </c>
      <c r="E726" s="16"/>
      <c r="F726" s="16">
        <v>664</v>
      </c>
      <c r="G726" s="16">
        <v>1120</v>
      </c>
      <c r="H726" s="16">
        <v>3480</v>
      </c>
      <c r="I726" s="17" t="s">
        <v>427</v>
      </c>
      <c r="J726" s="18">
        <v>0</v>
      </c>
      <c r="K726" s="19">
        <v>144552950.41</v>
      </c>
      <c r="L726" s="19">
        <v>0</v>
      </c>
      <c r="M726" s="19">
        <v>0</v>
      </c>
      <c r="N726" s="19">
        <v>0</v>
      </c>
      <c r="O726" s="19">
        <v>0</v>
      </c>
      <c r="P726" s="19">
        <v>0</v>
      </c>
      <c r="Q726" s="19">
        <v>144552950.41</v>
      </c>
      <c r="R726" s="19">
        <v>0</v>
      </c>
      <c r="S726" s="19">
        <v>0</v>
      </c>
      <c r="T726" s="19">
        <v>0</v>
      </c>
      <c r="U726" s="19">
        <v>0</v>
      </c>
      <c r="V726" s="19">
        <v>0</v>
      </c>
      <c r="W726" s="19">
        <v>0</v>
      </c>
      <c r="X726" s="19">
        <v>144552950.41</v>
      </c>
      <c r="Y726" s="19">
        <v>0</v>
      </c>
      <c r="Z726" s="19">
        <v>144552950.41</v>
      </c>
      <c r="AA726" s="20">
        <f t="shared" si="140"/>
        <v>0</v>
      </c>
      <c r="AB726" s="20">
        <f t="shared" si="141"/>
        <v>0</v>
      </c>
      <c r="AC726" s="21">
        <f t="shared" si="142"/>
        <v>0</v>
      </c>
    </row>
    <row r="727" spans="1:29" hidden="1" outlineLevel="3" x14ac:dyDescent="0.25">
      <c r="A727" s="22"/>
      <c r="B727" s="23"/>
      <c r="C727" s="23" t="s">
        <v>97</v>
      </c>
      <c r="D727" s="23"/>
      <c r="E727" s="23"/>
      <c r="F727" s="23"/>
      <c r="G727" s="23"/>
      <c r="H727" s="23"/>
      <c r="I727" s="24"/>
      <c r="J727" s="25">
        <f t="shared" ref="J727:Z727" si="147">SUBTOTAL(9,J725:J726)</f>
        <v>0</v>
      </c>
      <c r="K727" s="26">
        <f t="shared" si="147"/>
        <v>3146672661.4099998</v>
      </c>
      <c r="L727" s="26">
        <f t="shared" si="147"/>
        <v>0</v>
      </c>
      <c r="M727" s="26">
        <f t="shared" si="147"/>
        <v>0</v>
      </c>
      <c r="N727" s="26">
        <f t="shared" si="147"/>
        <v>0</v>
      </c>
      <c r="O727" s="26">
        <f t="shared" si="147"/>
        <v>0</v>
      </c>
      <c r="P727" s="26">
        <f t="shared" si="147"/>
        <v>0</v>
      </c>
      <c r="Q727" s="26">
        <f t="shared" si="147"/>
        <v>3146672661.4099998</v>
      </c>
      <c r="R727" s="26">
        <f t="shared" si="147"/>
        <v>0</v>
      </c>
      <c r="S727" s="26">
        <f t="shared" si="147"/>
        <v>3002119711</v>
      </c>
      <c r="T727" s="26">
        <f t="shared" si="147"/>
        <v>0</v>
      </c>
      <c r="U727" s="26">
        <f t="shared" si="147"/>
        <v>0</v>
      </c>
      <c r="V727" s="26">
        <f t="shared" si="147"/>
        <v>0</v>
      </c>
      <c r="W727" s="26">
        <f t="shared" si="147"/>
        <v>0</v>
      </c>
      <c r="X727" s="26">
        <f t="shared" si="147"/>
        <v>144552950.41</v>
      </c>
      <c r="Y727" s="26">
        <f t="shared" si="147"/>
        <v>0</v>
      </c>
      <c r="Z727" s="26">
        <f t="shared" si="147"/>
        <v>144552950.41</v>
      </c>
      <c r="AA727" s="27">
        <f t="shared" si="140"/>
        <v>0</v>
      </c>
      <c r="AB727" s="27">
        <f t="shared" si="141"/>
        <v>0.95406164988727271</v>
      </c>
      <c r="AC727" s="28">
        <f t="shared" si="142"/>
        <v>0.95406164988727271</v>
      </c>
    </row>
    <row r="728" spans="1:29" ht="120" hidden="1" outlineLevel="4" x14ac:dyDescent="0.25">
      <c r="A728" s="15" t="s">
        <v>413</v>
      </c>
      <c r="B728" s="16" t="s">
        <v>474</v>
      </c>
      <c r="C728" s="16" t="s">
        <v>127</v>
      </c>
      <c r="D728" s="16" t="s">
        <v>128</v>
      </c>
      <c r="E728" s="16" t="s">
        <v>59</v>
      </c>
      <c r="F728" s="16" t="s">
        <v>40</v>
      </c>
      <c r="G728" s="16">
        <v>1310</v>
      </c>
      <c r="H728" s="16">
        <v>3480</v>
      </c>
      <c r="I728" s="17" t="s">
        <v>129</v>
      </c>
      <c r="J728" s="18">
        <v>102125785</v>
      </c>
      <c r="K728" s="19">
        <v>102125785</v>
      </c>
      <c r="L728" s="19">
        <v>0</v>
      </c>
      <c r="M728" s="19">
        <v>0</v>
      </c>
      <c r="N728" s="19">
        <v>-20822</v>
      </c>
      <c r="O728" s="19">
        <v>0</v>
      </c>
      <c r="P728" s="19">
        <v>0</v>
      </c>
      <c r="Q728" s="19">
        <v>102104963</v>
      </c>
      <c r="R728" s="19">
        <v>0</v>
      </c>
      <c r="S728" s="19">
        <v>32223740.620000001</v>
      </c>
      <c r="T728" s="19">
        <v>0</v>
      </c>
      <c r="U728" s="19">
        <v>69881222.379999995</v>
      </c>
      <c r="V728" s="19">
        <v>69881222.379999995</v>
      </c>
      <c r="W728" s="19">
        <v>0</v>
      </c>
      <c r="X728" s="19">
        <v>20822</v>
      </c>
      <c r="Y728" s="19">
        <v>0</v>
      </c>
      <c r="Z728" s="19">
        <v>0</v>
      </c>
      <c r="AA728" s="20">
        <f t="shared" si="140"/>
        <v>0.68440573628139889</v>
      </c>
      <c r="AB728" s="20">
        <f t="shared" si="141"/>
        <v>0.31559426371860105</v>
      </c>
      <c r="AC728" s="21">
        <f t="shared" si="142"/>
        <v>1</v>
      </c>
    </row>
    <row r="729" spans="1:29" ht="225" hidden="1" outlineLevel="4" x14ac:dyDescent="0.25">
      <c r="A729" s="15" t="s">
        <v>413</v>
      </c>
      <c r="B729" s="16" t="s">
        <v>474</v>
      </c>
      <c r="C729" s="16" t="s">
        <v>127</v>
      </c>
      <c r="D729" s="16" t="s">
        <v>128</v>
      </c>
      <c r="E729" s="16" t="s">
        <v>475</v>
      </c>
      <c r="F729" s="16" t="s">
        <v>40</v>
      </c>
      <c r="G729" s="16">
        <v>1310</v>
      </c>
      <c r="H729" s="16">
        <v>3480</v>
      </c>
      <c r="I729" s="17" t="s">
        <v>476</v>
      </c>
      <c r="J729" s="18">
        <v>263994208</v>
      </c>
      <c r="K729" s="19">
        <v>263994208</v>
      </c>
      <c r="L729" s="19">
        <v>0</v>
      </c>
      <c r="M729" s="19">
        <v>0</v>
      </c>
      <c r="N729" s="19">
        <v>0</v>
      </c>
      <c r="O729" s="19">
        <v>0</v>
      </c>
      <c r="P729" s="19">
        <v>0</v>
      </c>
      <c r="Q729" s="19">
        <v>263994208</v>
      </c>
      <c r="R729" s="19">
        <v>0</v>
      </c>
      <c r="S729" s="19">
        <v>127632690</v>
      </c>
      <c r="T729" s="19">
        <v>0</v>
      </c>
      <c r="U729" s="19">
        <v>92362480</v>
      </c>
      <c r="V729" s="19">
        <v>67961398</v>
      </c>
      <c r="W729" s="19">
        <v>0</v>
      </c>
      <c r="X729" s="19">
        <v>43999038</v>
      </c>
      <c r="Y729" s="19">
        <v>0</v>
      </c>
      <c r="Z729" s="19">
        <v>43999038</v>
      </c>
      <c r="AA729" s="20">
        <f t="shared" si="140"/>
        <v>0.34986555462610758</v>
      </c>
      <c r="AB729" s="20">
        <f t="shared" si="141"/>
        <v>0.48346776608068615</v>
      </c>
      <c r="AC729" s="21">
        <f t="shared" si="142"/>
        <v>0.83333332070679367</v>
      </c>
    </row>
    <row r="730" spans="1:29" ht="120" hidden="1" outlineLevel="4" x14ac:dyDescent="0.25">
      <c r="A730" s="15" t="s">
        <v>413</v>
      </c>
      <c r="B730" s="16" t="s">
        <v>474</v>
      </c>
      <c r="C730" s="16" t="s">
        <v>127</v>
      </c>
      <c r="D730" s="16" t="s">
        <v>128</v>
      </c>
      <c r="E730" s="16" t="s">
        <v>130</v>
      </c>
      <c r="F730" s="16" t="s">
        <v>40</v>
      </c>
      <c r="G730" s="16">
        <v>1310</v>
      </c>
      <c r="H730" s="16">
        <v>3480</v>
      </c>
      <c r="I730" s="17" t="s">
        <v>131</v>
      </c>
      <c r="J730" s="18">
        <v>300296505</v>
      </c>
      <c r="K730" s="19">
        <v>300296505</v>
      </c>
      <c r="L730" s="19">
        <v>0</v>
      </c>
      <c r="M730" s="19">
        <v>0</v>
      </c>
      <c r="N730" s="19">
        <v>-52648</v>
      </c>
      <c r="O730" s="19">
        <v>0</v>
      </c>
      <c r="P730" s="19">
        <v>0</v>
      </c>
      <c r="Q730" s="19">
        <v>300243857</v>
      </c>
      <c r="R730" s="19">
        <v>0</v>
      </c>
      <c r="S730" s="19">
        <v>70203994.340000004</v>
      </c>
      <c r="T730" s="19">
        <v>0</v>
      </c>
      <c r="U730" s="19">
        <v>230039862.66</v>
      </c>
      <c r="V730" s="19">
        <v>230039862.66</v>
      </c>
      <c r="W730" s="19">
        <v>0</v>
      </c>
      <c r="X730" s="19">
        <v>52648</v>
      </c>
      <c r="Y730" s="19">
        <v>0</v>
      </c>
      <c r="Z730" s="19">
        <v>0</v>
      </c>
      <c r="AA730" s="20">
        <f t="shared" si="140"/>
        <v>0.7661767503206568</v>
      </c>
      <c r="AB730" s="20">
        <f t="shared" si="141"/>
        <v>0.23382324967934315</v>
      </c>
      <c r="AC730" s="21">
        <f t="shared" si="142"/>
        <v>1</v>
      </c>
    </row>
    <row r="731" spans="1:29" ht="180" hidden="1" outlineLevel="4" x14ac:dyDescent="0.25">
      <c r="A731" s="15" t="s">
        <v>413</v>
      </c>
      <c r="B731" s="16" t="s">
        <v>474</v>
      </c>
      <c r="C731" s="16" t="s">
        <v>127</v>
      </c>
      <c r="D731" s="16" t="s">
        <v>128</v>
      </c>
      <c r="E731" s="16" t="s">
        <v>275</v>
      </c>
      <c r="F731" s="16" t="s">
        <v>40</v>
      </c>
      <c r="G731" s="16">
        <v>1310</v>
      </c>
      <c r="H731" s="16">
        <v>3480</v>
      </c>
      <c r="I731" s="17" t="s">
        <v>477</v>
      </c>
      <c r="J731" s="18">
        <v>0</v>
      </c>
      <c r="K731" s="19">
        <v>9408337554</v>
      </c>
      <c r="L731" s="19">
        <v>0</v>
      </c>
      <c r="M731" s="19">
        <v>0</v>
      </c>
      <c r="N731" s="19">
        <v>0</v>
      </c>
      <c r="O731" s="19">
        <v>0</v>
      </c>
      <c r="P731" s="19">
        <v>-27373672.02</v>
      </c>
      <c r="Q731" s="19">
        <v>9380963881.9799995</v>
      </c>
      <c r="R731" s="19">
        <v>0</v>
      </c>
      <c r="S731" s="19">
        <v>898307871.95000005</v>
      </c>
      <c r="T731" s="19">
        <v>0</v>
      </c>
      <c r="U731" s="19">
        <v>6964761129.0500002</v>
      </c>
      <c r="V731" s="19">
        <v>6919331679.0500002</v>
      </c>
      <c r="W731" s="19">
        <v>0</v>
      </c>
      <c r="X731" s="19">
        <v>1545268553</v>
      </c>
      <c r="Y731" s="19">
        <v>0</v>
      </c>
      <c r="Z731" s="19">
        <v>1517894880.9799995</v>
      </c>
      <c r="AA731" s="20">
        <f t="shared" si="140"/>
        <v>0.74243555530884087</v>
      </c>
      <c r="AB731" s="20">
        <f t="shared" si="141"/>
        <v>9.5758589762355864E-2</v>
      </c>
      <c r="AC731" s="21">
        <f t="shared" si="142"/>
        <v>0.83819414507119672</v>
      </c>
    </row>
    <row r="732" spans="1:29" ht="75" hidden="1" outlineLevel="4" x14ac:dyDescent="0.25">
      <c r="A732" s="15" t="s">
        <v>413</v>
      </c>
      <c r="B732" s="16" t="s">
        <v>474</v>
      </c>
      <c r="C732" s="16" t="s">
        <v>127</v>
      </c>
      <c r="D732" s="16" t="s">
        <v>128</v>
      </c>
      <c r="E732" s="16" t="s">
        <v>132</v>
      </c>
      <c r="F732" s="16" t="s">
        <v>40</v>
      </c>
      <c r="G732" s="16">
        <v>1310</v>
      </c>
      <c r="H732" s="16">
        <v>3480</v>
      </c>
      <c r="I732" s="17" t="s">
        <v>133</v>
      </c>
      <c r="J732" s="18">
        <v>1562456431</v>
      </c>
      <c r="K732" s="19">
        <v>1562456431</v>
      </c>
      <c r="L732" s="19">
        <v>0</v>
      </c>
      <c r="M732" s="19">
        <v>0</v>
      </c>
      <c r="N732" s="19">
        <v>-276110</v>
      </c>
      <c r="O732" s="19">
        <v>0</v>
      </c>
      <c r="P732" s="19">
        <v>-33079740</v>
      </c>
      <c r="Q732" s="19">
        <v>1529100581</v>
      </c>
      <c r="R732" s="19">
        <v>0</v>
      </c>
      <c r="S732" s="19">
        <v>340803219.80000001</v>
      </c>
      <c r="T732" s="19">
        <v>0</v>
      </c>
      <c r="U732" s="19">
        <v>1188297361.2</v>
      </c>
      <c r="V732" s="19">
        <v>1188297361.2</v>
      </c>
      <c r="W732" s="19">
        <v>0</v>
      </c>
      <c r="X732" s="19">
        <v>33355850</v>
      </c>
      <c r="Y732" s="19">
        <v>0</v>
      </c>
      <c r="Z732" s="19">
        <v>0</v>
      </c>
      <c r="AA732" s="20">
        <f t="shared" si="140"/>
        <v>0.77712177731492216</v>
      </c>
      <c r="AB732" s="20">
        <f t="shared" si="141"/>
        <v>0.2228782226850779</v>
      </c>
      <c r="AC732" s="21">
        <f t="shared" si="142"/>
        <v>1</v>
      </c>
    </row>
    <row r="733" spans="1:29" ht="165" hidden="1" outlineLevel="4" x14ac:dyDescent="0.25">
      <c r="A733" s="15" t="s">
        <v>413</v>
      </c>
      <c r="B733" s="16" t="s">
        <v>474</v>
      </c>
      <c r="C733" s="16" t="s">
        <v>127</v>
      </c>
      <c r="D733" s="16" t="s">
        <v>128</v>
      </c>
      <c r="E733" s="16" t="s">
        <v>288</v>
      </c>
      <c r="F733" s="16" t="s">
        <v>40</v>
      </c>
      <c r="G733" s="16">
        <v>1310</v>
      </c>
      <c r="H733" s="16">
        <v>3480</v>
      </c>
      <c r="I733" s="17" t="s">
        <v>478</v>
      </c>
      <c r="J733" s="18">
        <v>10949468903</v>
      </c>
      <c r="K733" s="19">
        <v>0</v>
      </c>
      <c r="L733" s="19">
        <v>0</v>
      </c>
      <c r="M733" s="19">
        <v>0</v>
      </c>
      <c r="N733" s="19">
        <v>0</v>
      </c>
      <c r="O733" s="19">
        <v>0</v>
      </c>
      <c r="P733" s="19">
        <v>0</v>
      </c>
      <c r="Q733" s="19">
        <v>0</v>
      </c>
      <c r="R733" s="19">
        <v>0</v>
      </c>
      <c r="S733" s="19">
        <v>0</v>
      </c>
      <c r="T733" s="19">
        <v>0</v>
      </c>
      <c r="U733" s="19">
        <v>0</v>
      </c>
      <c r="V733" s="19">
        <v>0</v>
      </c>
      <c r="W733" s="19">
        <v>0</v>
      </c>
      <c r="X733" s="19">
        <v>0</v>
      </c>
      <c r="Y733" s="19">
        <v>0</v>
      </c>
      <c r="Z733" s="19">
        <v>0</v>
      </c>
      <c r="AA733" s="20">
        <v>0</v>
      </c>
      <c r="AB733" s="20">
        <v>0</v>
      </c>
      <c r="AC733" s="21">
        <v>0</v>
      </c>
    </row>
    <row r="734" spans="1:29" ht="120" hidden="1" outlineLevel="4" x14ac:dyDescent="0.25">
      <c r="A734" s="15" t="s">
        <v>413</v>
      </c>
      <c r="B734" s="16" t="s">
        <v>474</v>
      </c>
      <c r="C734" s="16" t="s">
        <v>127</v>
      </c>
      <c r="D734" s="16" t="s">
        <v>128</v>
      </c>
      <c r="E734" s="16" t="s">
        <v>335</v>
      </c>
      <c r="F734" s="16" t="s">
        <v>40</v>
      </c>
      <c r="G734" s="16">
        <v>1310</v>
      </c>
      <c r="H734" s="16">
        <v>3480</v>
      </c>
      <c r="I734" s="17" t="s">
        <v>479</v>
      </c>
      <c r="J734" s="18">
        <v>44315050</v>
      </c>
      <c r="K734" s="19">
        <v>44315050</v>
      </c>
      <c r="L734" s="19">
        <v>0</v>
      </c>
      <c r="M734" s="19">
        <v>0</v>
      </c>
      <c r="N734" s="19">
        <v>0</v>
      </c>
      <c r="O734" s="19">
        <v>0</v>
      </c>
      <c r="P734" s="19">
        <v>0</v>
      </c>
      <c r="Q734" s="19">
        <v>44315050</v>
      </c>
      <c r="R734" s="19">
        <v>0</v>
      </c>
      <c r="S734" s="19">
        <v>0</v>
      </c>
      <c r="T734" s="19">
        <v>0</v>
      </c>
      <c r="U734" s="19">
        <v>36929210</v>
      </c>
      <c r="V734" s="19">
        <v>33236289</v>
      </c>
      <c r="W734" s="19">
        <v>0</v>
      </c>
      <c r="X734" s="19">
        <v>7385840</v>
      </c>
      <c r="Y734" s="19">
        <v>0</v>
      </c>
      <c r="Z734" s="19">
        <v>7385840</v>
      </c>
      <c r="AA734" s="20">
        <f>U734/Q734</f>
        <v>0.83333337094282867</v>
      </c>
      <c r="AB734" s="20">
        <f>(R734+S734+T734)/Q734</f>
        <v>0</v>
      </c>
      <c r="AC734" s="21">
        <f>AA734+AB734</f>
        <v>0.83333337094282867</v>
      </c>
    </row>
    <row r="735" spans="1:29" ht="75" hidden="1" outlineLevel="4" x14ac:dyDescent="0.25">
      <c r="A735" s="15" t="s">
        <v>413</v>
      </c>
      <c r="B735" s="16" t="s">
        <v>474</v>
      </c>
      <c r="C735" s="16" t="s">
        <v>127</v>
      </c>
      <c r="D735" s="16" t="s">
        <v>128</v>
      </c>
      <c r="E735" s="16" t="s">
        <v>279</v>
      </c>
      <c r="F735" s="16" t="s">
        <v>40</v>
      </c>
      <c r="G735" s="16">
        <v>1310</v>
      </c>
      <c r="H735" s="16">
        <v>3480</v>
      </c>
      <c r="I735" s="17" t="s">
        <v>480</v>
      </c>
      <c r="J735" s="18">
        <v>17278606</v>
      </c>
      <c r="K735" s="19">
        <v>17278606</v>
      </c>
      <c r="L735" s="19">
        <v>0</v>
      </c>
      <c r="M735" s="19">
        <v>0</v>
      </c>
      <c r="N735" s="19">
        <v>0</v>
      </c>
      <c r="O735" s="19">
        <v>0</v>
      </c>
      <c r="P735" s="19">
        <v>-17278606</v>
      </c>
      <c r="Q735" s="19">
        <v>0</v>
      </c>
      <c r="R735" s="19">
        <v>0</v>
      </c>
      <c r="S735" s="19">
        <v>0</v>
      </c>
      <c r="T735" s="19">
        <v>0</v>
      </c>
      <c r="U735" s="19">
        <v>0</v>
      </c>
      <c r="V735" s="19">
        <v>0</v>
      </c>
      <c r="W735" s="19">
        <v>0</v>
      </c>
      <c r="X735" s="19">
        <v>17278606</v>
      </c>
      <c r="Y735" s="19">
        <v>0</v>
      </c>
      <c r="Z735" s="19">
        <v>0</v>
      </c>
      <c r="AA735" s="20">
        <v>0</v>
      </c>
      <c r="AB735" s="20">
        <v>0</v>
      </c>
      <c r="AC735" s="21">
        <v>0</v>
      </c>
    </row>
    <row r="736" spans="1:29" ht="195" hidden="1" outlineLevel="4" x14ac:dyDescent="0.25">
      <c r="A736" s="15" t="s">
        <v>413</v>
      </c>
      <c r="B736" s="16" t="s">
        <v>474</v>
      </c>
      <c r="C736" s="16" t="s">
        <v>127</v>
      </c>
      <c r="D736" s="16" t="s">
        <v>128</v>
      </c>
      <c r="E736" s="16" t="s">
        <v>341</v>
      </c>
      <c r="F736" s="16" t="s">
        <v>40</v>
      </c>
      <c r="G736" s="16">
        <v>1310</v>
      </c>
      <c r="H736" s="16">
        <v>3480</v>
      </c>
      <c r="I736" s="17" t="s">
        <v>481</v>
      </c>
      <c r="J736" s="18">
        <v>20960238</v>
      </c>
      <c r="K736" s="19">
        <v>1009703</v>
      </c>
      <c r="L736" s="19">
        <v>0</v>
      </c>
      <c r="M736" s="19">
        <v>0</v>
      </c>
      <c r="N736" s="19">
        <v>0</v>
      </c>
      <c r="O736" s="19">
        <v>0</v>
      </c>
      <c r="P736" s="19">
        <v>0</v>
      </c>
      <c r="Q736" s="19">
        <v>1009703</v>
      </c>
      <c r="R736" s="19">
        <v>0</v>
      </c>
      <c r="S736" s="19">
        <v>0</v>
      </c>
      <c r="T736" s="19">
        <v>0</v>
      </c>
      <c r="U736" s="19">
        <v>1009702.08</v>
      </c>
      <c r="V736" s="19">
        <v>1009702.08</v>
      </c>
      <c r="W736" s="19">
        <v>0</v>
      </c>
      <c r="X736" s="19">
        <v>0.92</v>
      </c>
      <c r="Y736" s="19">
        <v>0</v>
      </c>
      <c r="Z736" s="19">
        <v>0.92000000004190952</v>
      </c>
      <c r="AA736" s="20">
        <f t="shared" ref="AA736:AA769" si="148">U736/Q736</f>
        <v>0.99999908884097599</v>
      </c>
      <c r="AB736" s="20">
        <f t="shared" ref="AB736:AB769" si="149">(R736+S736+T736)/Q736</f>
        <v>0</v>
      </c>
      <c r="AC736" s="21">
        <f t="shared" ref="AC736:AC769" si="150">AA736+AB736</f>
        <v>0.99999908884097599</v>
      </c>
    </row>
    <row r="737" spans="1:29" ht="135" hidden="1" outlineLevel="4" x14ac:dyDescent="0.25">
      <c r="A737" s="15" t="s">
        <v>413</v>
      </c>
      <c r="B737" s="16" t="s">
        <v>474</v>
      </c>
      <c r="C737" s="16" t="s">
        <v>127</v>
      </c>
      <c r="D737" s="16" t="s">
        <v>128</v>
      </c>
      <c r="E737" s="16" t="s">
        <v>343</v>
      </c>
      <c r="F737" s="16" t="s">
        <v>40</v>
      </c>
      <c r="G737" s="16">
        <v>1310</v>
      </c>
      <c r="H737" s="16">
        <v>3480</v>
      </c>
      <c r="I737" s="17" t="s">
        <v>482</v>
      </c>
      <c r="J737" s="18">
        <v>3525914</v>
      </c>
      <c r="K737" s="19">
        <v>3525914</v>
      </c>
      <c r="L737" s="19">
        <v>0</v>
      </c>
      <c r="M737" s="19">
        <v>0</v>
      </c>
      <c r="N737" s="19">
        <v>0</v>
      </c>
      <c r="O737" s="19">
        <v>0</v>
      </c>
      <c r="P737" s="19">
        <v>0</v>
      </c>
      <c r="Q737" s="19">
        <v>3525914</v>
      </c>
      <c r="R737" s="19">
        <v>0</v>
      </c>
      <c r="S737" s="19">
        <v>0</v>
      </c>
      <c r="T737" s="19">
        <v>0</v>
      </c>
      <c r="U737" s="19">
        <v>3173319</v>
      </c>
      <c r="V737" s="19">
        <v>2820728</v>
      </c>
      <c r="W737" s="19">
        <v>0</v>
      </c>
      <c r="X737" s="19">
        <v>352595</v>
      </c>
      <c r="Y737" s="19">
        <v>0</v>
      </c>
      <c r="Z737" s="19">
        <v>352595</v>
      </c>
      <c r="AA737" s="20">
        <f t="shared" si="148"/>
        <v>0.89999897898814318</v>
      </c>
      <c r="AB737" s="20">
        <f t="shared" si="149"/>
        <v>0</v>
      </c>
      <c r="AC737" s="21">
        <f t="shared" si="150"/>
        <v>0.89999897898814318</v>
      </c>
    </row>
    <row r="738" spans="1:29" ht="90" hidden="1" outlineLevel="4" x14ac:dyDescent="0.25">
      <c r="A738" s="15" t="s">
        <v>413</v>
      </c>
      <c r="B738" s="16" t="s">
        <v>474</v>
      </c>
      <c r="C738" s="16" t="s">
        <v>127</v>
      </c>
      <c r="D738" s="16" t="s">
        <v>128</v>
      </c>
      <c r="E738" s="16" t="s">
        <v>423</v>
      </c>
      <c r="F738" s="16" t="s">
        <v>40</v>
      </c>
      <c r="G738" s="16">
        <v>1310</v>
      </c>
      <c r="H738" s="16">
        <v>3480</v>
      </c>
      <c r="I738" s="17" t="s">
        <v>483</v>
      </c>
      <c r="J738" s="18">
        <v>8396528</v>
      </c>
      <c r="K738" s="19">
        <v>8396528</v>
      </c>
      <c r="L738" s="19">
        <v>0</v>
      </c>
      <c r="M738" s="19">
        <v>0</v>
      </c>
      <c r="N738" s="19">
        <v>0</v>
      </c>
      <c r="O738" s="19">
        <v>0</v>
      </c>
      <c r="P738" s="19">
        <v>0</v>
      </c>
      <c r="Q738" s="19">
        <v>8396528</v>
      </c>
      <c r="R738" s="19">
        <v>0</v>
      </c>
      <c r="S738" s="19">
        <v>0</v>
      </c>
      <c r="T738" s="19">
        <v>0</v>
      </c>
      <c r="U738" s="19">
        <v>6997110</v>
      </c>
      <c r="V738" s="19">
        <v>6297399</v>
      </c>
      <c r="W738" s="19">
        <v>0</v>
      </c>
      <c r="X738" s="19">
        <v>1399418</v>
      </c>
      <c r="Y738" s="19">
        <v>0</v>
      </c>
      <c r="Z738" s="19">
        <v>1399418</v>
      </c>
      <c r="AA738" s="20">
        <f t="shared" si="148"/>
        <v>0.8333337303228191</v>
      </c>
      <c r="AB738" s="20">
        <f t="shared" si="149"/>
        <v>0</v>
      </c>
      <c r="AC738" s="21">
        <f t="shared" si="150"/>
        <v>0.8333337303228191</v>
      </c>
    </row>
    <row r="739" spans="1:29" ht="45" hidden="1" outlineLevel="4" x14ac:dyDescent="0.25">
      <c r="A739" s="15" t="s">
        <v>413</v>
      </c>
      <c r="B739" s="16" t="s">
        <v>474</v>
      </c>
      <c r="C739" s="16" t="s">
        <v>127</v>
      </c>
      <c r="D739" s="16" t="s">
        <v>162</v>
      </c>
      <c r="E739" s="16"/>
      <c r="F739" s="16" t="s">
        <v>40</v>
      </c>
      <c r="G739" s="16">
        <v>1320</v>
      </c>
      <c r="H739" s="16">
        <v>3480</v>
      </c>
      <c r="I739" s="17" t="s">
        <v>163</v>
      </c>
      <c r="J739" s="18">
        <v>1062029918</v>
      </c>
      <c r="K739" s="19">
        <v>1062029918</v>
      </c>
      <c r="L739" s="19">
        <v>0</v>
      </c>
      <c r="M739" s="19">
        <v>0</v>
      </c>
      <c r="N739" s="19">
        <v>0</v>
      </c>
      <c r="O739" s="19">
        <v>0</v>
      </c>
      <c r="P739" s="19">
        <v>0</v>
      </c>
      <c r="Q739" s="19">
        <v>1062029918</v>
      </c>
      <c r="R739" s="19">
        <v>0</v>
      </c>
      <c r="S739" s="19">
        <v>38279.21</v>
      </c>
      <c r="T739" s="19">
        <v>0</v>
      </c>
      <c r="U739" s="19">
        <v>637124622.13999999</v>
      </c>
      <c r="V739" s="19">
        <v>637124622.13999999</v>
      </c>
      <c r="W739" s="19">
        <v>424867016.64999998</v>
      </c>
      <c r="X739" s="19">
        <v>424867016.64999998</v>
      </c>
      <c r="Y739" s="19">
        <v>0</v>
      </c>
      <c r="Z739" s="19">
        <v>424867016.64999998</v>
      </c>
      <c r="AA739" s="20">
        <f t="shared" si="148"/>
        <v>0.5999121223814714</v>
      </c>
      <c r="AB739" s="20">
        <f t="shared" si="149"/>
        <v>3.6043438467427433E-5</v>
      </c>
      <c r="AC739" s="21">
        <f t="shared" si="150"/>
        <v>0.59994816581993882</v>
      </c>
    </row>
    <row r="740" spans="1:29" ht="195" hidden="1" outlineLevel="4" x14ac:dyDescent="0.25">
      <c r="A740" s="15" t="s">
        <v>413</v>
      </c>
      <c r="B740" s="16" t="s">
        <v>474</v>
      </c>
      <c r="C740" s="16" t="s">
        <v>127</v>
      </c>
      <c r="D740" s="16" t="s">
        <v>283</v>
      </c>
      <c r="E740" s="16" t="s">
        <v>475</v>
      </c>
      <c r="F740" s="16" t="s">
        <v>40</v>
      </c>
      <c r="G740" s="16">
        <v>1320</v>
      </c>
      <c r="H740" s="16">
        <v>3310</v>
      </c>
      <c r="I740" s="17" t="s">
        <v>484</v>
      </c>
      <c r="J740" s="18">
        <v>74100000</v>
      </c>
      <c r="K740" s="19">
        <v>74100000</v>
      </c>
      <c r="L740" s="19">
        <v>0</v>
      </c>
      <c r="M740" s="19">
        <v>0</v>
      </c>
      <c r="N740" s="19">
        <v>0</v>
      </c>
      <c r="O740" s="19">
        <v>0</v>
      </c>
      <c r="P740" s="19">
        <v>-3832979.07</v>
      </c>
      <c r="Q740" s="19">
        <v>70267020.930000007</v>
      </c>
      <c r="R740" s="19">
        <v>0</v>
      </c>
      <c r="S740" s="19">
        <v>61750000</v>
      </c>
      <c r="T740" s="19">
        <v>0</v>
      </c>
      <c r="U740" s="19">
        <v>0</v>
      </c>
      <c r="V740" s="19">
        <v>0</v>
      </c>
      <c r="W740" s="19">
        <v>0</v>
      </c>
      <c r="X740" s="19">
        <v>12350000</v>
      </c>
      <c r="Y740" s="19">
        <v>0</v>
      </c>
      <c r="Z740" s="19">
        <v>8517020.9300000072</v>
      </c>
      <c r="AA740" s="20">
        <f t="shared" si="148"/>
        <v>0</v>
      </c>
      <c r="AB740" s="20">
        <f t="shared" si="149"/>
        <v>0.87879063581641437</v>
      </c>
      <c r="AC740" s="21">
        <f t="shared" si="150"/>
        <v>0.87879063581641437</v>
      </c>
    </row>
    <row r="741" spans="1:29" ht="180" hidden="1" outlineLevel="4" x14ac:dyDescent="0.25">
      <c r="A741" s="15" t="s">
        <v>413</v>
      </c>
      <c r="B741" s="16" t="s">
        <v>474</v>
      </c>
      <c r="C741" s="16" t="s">
        <v>127</v>
      </c>
      <c r="D741" s="16" t="s">
        <v>283</v>
      </c>
      <c r="E741" s="16" t="s">
        <v>130</v>
      </c>
      <c r="F741" s="16" t="s">
        <v>40</v>
      </c>
      <c r="G741" s="16">
        <v>1320</v>
      </c>
      <c r="H741" s="16">
        <v>3310</v>
      </c>
      <c r="I741" s="17" t="s">
        <v>485</v>
      </c>
      <c r="J741" s="18">
        <v>173000000</v>
      </c>
      <c r="K741" s="19">
        <v>173000000</v>
      </c>
      <c r="L741" s="19">
        <v>0</v>
      </c>
      <c r="M741" s="19">
        <v>0</v>
      </c>
      <c r="N741" s="19">
        <v>0</v>
      </c>
      <c r="O741" s="19">
        <v>0</v>
      </c>
      <c r="P741" s="19">
        <v>0</v>
      </c>
      <c r="Q741" s="19">
        <v>173000000</v>
      </c>
      <c r="R741" s="19">
        <v>0</v>
      </c>
      <c r="S741" s="19">
        <v>14416666</v>
      </c>
      <c r="T741" s="19">
        <v>0</v>
      </c>
      <c r="U741" s="19">
        <v>129749994</v>
      </c>
      <c r="V741" s="19">
        <v>129749994</v>
      </c>
      <c r="W741" s="19">
        <v>0</v>
      </c>
      <c r="X741" s="19">
        <v>28833340</v>
      </c>
      <c r="Y741" s="19">
        <v>0</v>
      </c>
      <c r="Z741" s="19">
        <v>28833340</v>
      </c>
      <c r="AA741" s="20">
        <f t="shared" si="148"/>
        <v>0.74999996531791913</v>
      </c>
      <c r="AB741" s="20">
        <f t="shared" si="149"/>
        <v>8.3333329479768792E-2</v>
      </c>
      <c r="AC741" s="21">
        <f t="shared" si="150"/>
        <v>0.83333329479768792</v>
      </c>
    </row>
    <row r="742" spans="1:29" ht="60" hidden="1" outlineLevel="4" x14ac:dyDescent="0.25">
      <c r="A742" s="15" t="s">
        <v>413</v>
      </c>
      <c r="B742" s="16" t="s">
        <v>474</v>
      </c>
      <c r="C742" s="16" t="s">
        <v>127</v>
      </c>
      <c r="D742" s="16" t="s">
        <v>373</v>
      </c>
      <c r="E742" s="16"/>
      <c r="F742" s="16" t="s">
        <v>40</v>
      </c>
      <c r="G742" s="16">
        <v>1320</v>
      </c>
      <c r="H742" s="16">
        <v>3480</v>
      </c>
      <c r="I742" s="17" t="s">
        <v>455</v>
      </c>
      <c r="J742" s="18">
        <v>7508714</v>
      </c>
      <c r="K742" s="19">
        <v>7508714</v>
      </c>
      <c r="L742" s="19">
        <v>0</v>
      </c>
      <c r="M742" s="19">
        <v>0</v>
      </c>
      <c r="N742" s="19">
        <v>0</v>
      </c>
      <c r="O742" s="19">
        <v>0</v>
      </c>
      <c r="P742" s="19">
        <v>-388404.1</v>
      </c>
      <c r="Q742" s="19">
        <v>7120309.9000000004</v>
      </c>
      <c r="R742" s="19">
        <v>0</v>
      </c>
      <c r="S742" s="19">
        <v>3811964.91</v>
      </c>
      <c r="T742" s="19">
        <v>0</v>
      </c>
      <c r="U742" s="19">
        <v>3308344.99</v>
      </c>
      <c r="V742" s="19">
        <v>3308344.99</v>
      </c>
      <c r="W742" s="19">
        <v>0</v>
      </c>
      <c r="X742" s="19">
        <v>388404.1</v>
      </c>
      <c r="Y742" s="19">
        <v>0</v>
      </c>
      <c r="Z742" s="19">
        <v>0</v>
      </c>
      <c r="AA742" s="20">
        <f t="shared" si="148"/>
        <v>0.4646349718570536</v>
      </c>
      <c r="AB742" s="20">
        <f t="shared" si="149"/>
        <v>0.5353650281429464</v>
      </c>
      <c r="AC742" s="21">
        <f t="shared" si="150"/>
        <v>1</v>
      </c>
    </row>
    <row r="743" spans="1:29" hidden="1" outlineLevel="3" x14ac:dyDescent="0.25">
      <c r="A743" s="22"/>
      <c r="B743" s="23"/>
      <c r="C743" s="23" t="s">
        <v>183</v>
      </c>
      <c r="D743" s="23"/>
      <c r="E743" s="23"/>
      <c r="F743" s="23"/>
      <c r="G743" s="23"/>
      <c r="H743" s="23"/>
      <c r="I743" s="24"/>
      <c r="J743" s="25">
        <f t="shared" ref="J743:Z743" si="151">SUBTOTAL(9,J728:J742)</f>
        <v>14589456800</v>
      </c>
      <c r="K743" s="26">
        <f t="shared" si="151"/>
        <v>13028374916</v>
      </c>
      <c r="L743" s="26">
        <f t="shared" si="151"/>
        <v>0</v>
      </c>
      <c r="M743" s="26">
        <f t="shared" si="151"/>
        <v>0</v>
      </c>
      <c r="N743" s="26">
        <f t="shared" si="151"/>
        <v>-349580</v>
      </c>
      <c r="O743" s="26">
        <f t="shared" si="151"/>
        <v>0</v>
      </c>
      <c r="P743" s="26">
        <f t="shared" si="151"/>
        <v>-81953401.189999983</v>
      </c>
      <c r="Q743" s="26">
        <f t="shared" si="151"/>
        <v>12946071934.809999</v>
      </c>
      <c r="R743" s="26">
        <f t="shared" si="151"/>
        <v>0</v>
      </c>
      <c r="S743" s="26">
        <f t="shared" si="151"/>
        <v>1549188426.8300002</v>
      </c>
      <c r="T743" s="26">
        <f t="shared" si="151"/>
        <v>0</v>
      </c>
      <c r="U743" s="26">
        <f t="shared" si="151"/>
        <v>9363634357.4999981</v>
      </c>
      <c r="V743" s="26">
        <f t="shared" si="151"/>
        <v>9289058602.5</v>
      </c>
      <c r="W743" s="26">
        <f t="shared" si="151"/>
        <v>424867016.64999998</v>
      </c>
      <c r="X743" s="26">
        <f t="shared" si="151"/>
        <v>2115552131.6700001</v>
      </c>
      <c r="Y743" s="26">
        <f t="shared" si="151"/>
        <v>0</v>
      </c>
      <c r="Z743" s="26">
        <f t="shared" si="151"/>
        <v>2033249150.4799998</v>
      </c>
      <c r="AA743" s="27">
        <f t="shared" si="148"/>
        <v>0.72327995739948137</v>
      </c>
      <c r="AB743" s="27">
        <f t="shared" si="149"/>
        <v>0.11966474731725153</v>
      </c>
      <c r="AC743" s="28">
        <f t="shared" si="150"/>
        <v>0.84294470471673288</v>
      </c>
    </row>
    <row r="744" spans="1:29" ht="210" hidden="1" outlineLevel="4" x14ac:dyDescent="0.25">
      <c r="A744" s="15" t="s">
        <v>413</v>
      </c>
      <c r="B744" s="16" t="s">
        <v>474</v>
      </c>
      <c r="C744" s="16" t="s">
        <v>318</v>
      </c>
      <c r="D744" s="16" t="s">
        <v>319</v>
      </c>
      <c r="E744" s="16" t="s">
        <v>134</v>
      </c>
      <c r="F744" s="16" t="s">
        <v>509</v>
      </c>
      <c r="G744" s="16">
        <v>2310</v>
      </c>
      <c r="H744" s="16">
        <v>3480</v>
      </c>
      <c r="I744" s="17" t="s">
        <v>486</v>
      </c>
      <c r="J744" s="18">
        <v>819362790</v>
      </c>
      <c r="K744" s="19">
        <v>819362790</v>
      </c>
      <c r="L744" s="19">
        <v>-41703866</v>
      </c>
      <c r="M744" s="19">
        <v>0</v>
      </c>
      <c r="N744" s="19">
        <v>0</v>
      </c>
      <c r="O744" s="19">
        <v>0</v>
      </c>
      <c r="P744" s="19">
        <v>0</v>
      </c>
      <c r="Q744" s="19">
        <v>777658924</v>
      </c>
      <c r="R744" s="19">
        <v>0</v>
      </c>
      <c r="S744" s="19">
        <v>204452926</v>
      </c>
      <c r="T744" s="19">
        <v>0</v>
      </c>
      <c r="U744" s="19">
        <v>478349414</v>
      </c>
      <c r="V744" s="19">
        <v>478349414</v>
      </c>
      <c r="W744" s="19">
        <v>0</v>
      </c>
      <c r="X744" s="19">
        <v>136560450</v>
      </c>
      <c r="Y744" s="19">
        <v>0</v>
      </c>
      <c r="Z744" s="19">
        <v>94856584</v>
      </c>
      <c r="AA744" s="20">
        <f t="shared" si="148"/>
        <v>0.6151146720461218</v>
      </c>
      <c r="AB744" s="20">
        <f t="shared" si="149"/>
        <v>0.26290822324569635</v>
      </c>
      <c r="AC744" s="21">
        <f t="shared" si="150"/>
        <v>0.8780228952918181</v>
      </c>
    </row>
    <row r="745" spans="1:29" hidden="1" outlineLevel="3" x14ac:dyDescent="0.25">
      <c r="A745" s="22"/>
      <c r="B745" s="23"/>
      <c r="C745" s="23" t="s">
        <v>325</v>
      </c>
      <c r="D745" s="23"/>
      <c r="E745" s="23"/>
      <c r="F745" s="23"/>
      <c r="G745" s="23"/>
      <c r="H745" s="23"/>
      <c r="I745" s="24"/>
      <c r="J745" s="25">
        <f t="shared" ref="J745:Z745" si="152">SUBTOTAL(9,J744:J744)</f>
        <v>819362790</v>
      </c>
      <c r="K745" s="26">
        <f t="shared" si="152"/>
        <v>819362790</v>
      </c>
      <c r="L745" s="26">
        <f t="shared" si="152"/>
        <v>-41703866</v>
      </c>
      <c r="M745" s="26">
        <f t="shared" si="152"/>
        <v>0</v>
      </c>
      <c r="N745" s="26">
        <f t="shared" si="152"/>
        <v>0</v>
      </c>
      <c r="O745" s="26">
        <f t="shared" si="152"/>
        <v>0</v>
      </c>
      <c r="P745" s="26">
        <f t="shared" si="152"/>
        <v>0</v>
      </c>
      <c r="Q745" s="26">
        <f t="shared" si="152"/>
        <v>777658924</v>
      </c>
      <c r="R745" s="26">
        <f t="shared" si="152"/>
        <v>0</v>
      </c>
      <c r="S745" s="26">
        <f t="shared" si="152"/>
        <v>204452926</v>
      </c>
      <c r="T745" s="26">
        <f t="shared" si="152"/>
        <v>0</v>
      </c>
      <c r="U745" s="26">
        <f t="shared" si="152"/>
        <v>478349414</v>
      </c>
      <c r="V745" s="26">
        <f t="shared" si="152"/>
        <v>478349414</v>
      </c>
      <c r="W745" s="26">
        <f t="shared" si="152"/>
        <v>0</v>
      </c>
      <c r="X745" s="26">
        <f t="shared" si="152"/>
        <v>136560450</v>
      </c>
      <c r="Y745" s="26">
        <f t="shared" si="152"/>
        <v>0</v>
      </c>
      <c r="Z745" s="26">
        <f t="shared" si="152"/>
        <v>94856584</v>
      </c>
      <c r="AA745" s="27">
        <f t="shared" si="148"/>
        <v>0.6151146720461218</v>
      </c>
      <c r="AB745" s="27">
        <f t="shared" si="149"/>
        <v>0.26290822324569635</v>
      </c>
      <c r="AC745" s="28">
        <f t="shared" si="150"/>
        <v>0.8780228952918181</v>
      </c>
    </row>
    <row r="746" spans="1:29" outlineLevel="2" collapsed="1" x14ac:dyDescent="0.25">
      <c r="A746" s="22"/>
      <c r="B746" s="23" t="s">
        <v>487</v>
      </c>
      <c r="C746" s="23"/>
      <c r="D746" s="23"/>
      <c r="E746" s="23"/>
      <c r="F746" s="23"/>
      <c r="G746" s="23"/>
      <c r="H746" s="23"/>
      <c r="I746" s="24"/>
      <c r="J746" s="25">
        <f t="shared" ref="J746:Z746" si="153">SUBTOTAL(9,J709:J744)</f>
        <v>163507957742</v>
      </c>
      <c r="K746" s="26">
        <f t="shared" si="153"/>
        <v>170489377868.41</v>
      </c>
      <c r="L746" s="26">
        <f t="shared" si="153"/>
        <v>-41703866</v>
      </c>
      <c r="M746" s="26">
        <f t="shared" si="153"/>
        <v>0</v>
      </c>
      <c r="N746" s="26">
        <f t="shared" si="153"/>
        <v>-27545115</v>
      </c>
      <c r="O746" s="26">
        <f t="shared" si="153"/>
        <v>0</v>
      </c>
      <c r="P746" s="26">
        <f t="shared" si="153"/>
        <v>-685253447.19000006</v>
      </c>
      <c r="Q746" s="26">
        <f t="shared" si="153"/>
        <v>169734875440.22</v>
      </c>
      <c r="R746" s="26">
        <f t="shared" si="153"/>
        <v>0</v>
      </c>
      <c r="S746" s="26">
        <f t="shared" si="153"/>
        <v>14775462867.48</v>
      </c>
      <c r="T746" s="26">
        <f t="shared" si="153"/>
        <v>0</v>
      </c>
      <c r="U746" s="26">
        <f t="shared" si="153"/>
        <v>121235520971.69</v>
      </c>
      <c r="V746" s="26">
        <f t="shared" si="153"/>
        <v>121160945216.69</v>
      </c>
      <c r="W746" s="26">
        <f t="shared" si="153"/>
        <v>31028105003.809998</v>
      </c>
      <c r="X746" s="26">
        <f t="shared" si="153"/>
        <v>34478394029.23999</v>
      </c>
      <c r="Y746" s="26">
        <f t="shared" si="153"/>
        <v>0</v>
      </c>
      <c r="Z746" s="26">
        <f t="shared" si="153"/>
        <v>33723891601.049995</v>
      </c>
      <c r="AA746" s="27">
        <f t="shared" si="148"/>
        <v>0.71426405832776962</v>
      </c>
      <c r="AB746" s="27">
        <f t="shared" si="149"/>
        <v>8.7050247211474599E-2</v>
      </c>
      <c r="AC746" s="28">
        <f t="shared" si="150"/>
        <v>0.80131430553924421</v>
      </c>
    </row>
    <row r="747" spans="1:29" hidden="1" outlineLevel="4" x14ac:dyDescent="0.25">
      <c r="A747" s="15" t="s">
        <v>413</v>
      </c>
      <c r="B747" s="16" t="s">
        <v>488</v>
      </c>
      <c r="C747" s="16" t="s">
        <v>38</v>
      </c>
      <c r="D747" s="16" t="s">
        <v>39</v>
      </c>
      <c r="E747" s="16"/>
      <c r="F747" s="16">
        <v>280</v>
      </c>
      <c r="G747" s="16">
        <v>1111</v>
      </c>
      <c r="H747" s="16">
        <v>3480</v>
      </c>
      <c r="I747" s="17" t="s">
        <v>41</v>
      </c>
      <c r="J747" s="18">
        <v>45253812456</v>
      </c>
      <c r="K747" s="19">
        <v>45053812456</v>
      </c>
      <c r="L747" s="19">
        <v>0</v>
      </c>
      <c r="M747" s="19">
        <v>0</v>
      </c>
      <c r="N747" s="19">
        <v>-51525615</v>
      </c>
      <c r="O747" s="19">
        <v>0</v>
      </c>
      <c r="P747" s="19">
        <v>-273130670</v>
      </c>
      <c r="Q747" s="19">
        <v>44729156171</v>
      </c>
      <c r="R747" s="19">
        <v>0</v>
      </c>
      <c r="S747" s="19">
        <v>4831203.55</v>
      </c>
      <c r="T747" s="19">
        <v>0</v>
      </c>
      <c r="U747" s="19">
        <v>35701404145.540001</v>
      </c>
      <c r="V747" s="19">
        <v>35701404145.540001</v>
      </c>
      <c r="W747" s="19">
        <v>9022920821.9099998</v>
      </c>
      <c r="X747" s="19">
        <v>9347577106.9099998</v>
      </c>
      <c r="Y747" s="19">
        <v>0</v>
      </c>
      <c r="Z747" s="19">
        <v>9022920821.909996</v>
      </c>
      <c r="AA747" s="20">
        <f t="shared" si="148"/>
        <v>0.79816851471673611</v>
      </c>
      <c r="AB747" s="20">
        <f t="shared" si="149"/>
        <v>1.0801016526066938E-4</v>
      </c>
      <c r="AC747" s="21">
        <f t="shared" si="150"/>
        <v>0.79827652488199674</v>
      </c>
    </row>
    <row r="748" spans="1:29" hidden="1" outlineLevel="4" x14ac:dyDescent="0.25">
      <c r="A748" s="15" t="s">
        <v>413</v>
      </c>
      <c r="B748" s="16" t="s">
        <v>488</v>
      </c>
      <c r="C748" s="16" t="s">
        <v>38</v>
      </c>
      <c r="D748" s="16" t="s">
        <v>42</v>
      </c>
      <c r="E748" s="16"/>
      <c r="F748" s="16">
        <v>280</v>
      </c>
      <c r="G748" s="16">
        <v>1111</v>
      </c>
      <c r="H748" s="16">
        <v>3480</v>
      </c>
      <c r="I748" s="17" t="s">
        <v>43</v>
      </c>
      <c r="J748" s="18">
        <v>1208603727</v>
      </c>
      <c r="K748" s="19">
        <v>1472603727</v>
      </c>
      <c r="L748" s="19">
        <v>0</v>
      </c>
      <c r="M748" s="19">
        <v>0</v>
      </c>
      <c r="N748" s="19">
        <v>0</v>
      </c>
      <c r="O748" s="19">
        <v>0</v>
      </c>
      <c r="P748" s="19">
        <v>0</v>
      </c>
      <c r="Q748" s="19">
        <v>1472603727</v>
      </c>
      <c r="R748" s="19">
        <v>0</v>
      </c>
      <c r="S748" s="19">
        <v>915191.22</v>
      </c>
      <c r="T748" s="19">
        <v>0</v>
      </c>
      <c r="U748" s="19">
        <v>1085476699</v>
      </c>
      <c r="V748" s="19">
        <v>1085476699</v>
      </c>
      <c r="W748" s="19">
        <v>122211836.78</v>
      </c>
      <c r="X748" s="19">
        <v>386211836.77999997</v>
      </c>
      <c r="Y748" s="19">
        <v>0</v>
      </c>
      <c r="Z748" s="19">
        <v>386211836.77999997</v>
      </c>
      <c r="AA748" s="20">
        <f t="shared" si="148"/>
        <v>0.73711391537174886</v>
      </c>
      <c r="AB748" s="20">
        <f t="shared" si="149"/>
        <v>6.2147827227385522E-4</v>
      </c>
      <c r="AC748" s="21">
        <f t="shared" si="150"/>
        <v>0.73773539364402274</v>
      </c>
    </row>
    <row r="749" spans="1:29" hidden="1" outlineLevel="4" x14ac:dyDescent="0.25">
      <c r="A749" s="15" t="s">
        <v>413</v>
      </c>
      <c r="B749" s="16" t="s">
        <v>488</v>
      </c>
      <c r="C749" s="16" t="s">
        <v>38</v>
      </c>
      <c r="D749" s="16" t="s">
        <v>414</v>
      </c>
      <c r="E749" s="16"/>
      <c r="F749" s="16">
        <v>280</v>
      </c>
      <c r="G749" s="16">
        <v>1111</v>
      </c>
      <c r="H749" s="16">
        <v>3480</v>
      </c>
      <c r="I749" s="17" t="s">
        <v>415</v>
      </c>
      <c r="J749" s="18">
        <v>39235404</v>
      </c>
      <c r="K749" s="19">
        <v>39235404</v>
      </c>
      <c r="L749" s="19">
        <v>0</v>
      </c>
      <c r="M749" s="19">
        <v>0</v>
      </c>
      <c r="N749" s="19">
        <v>0</v>
      </c>
      <c r="O749" s="19">
        <v>0</v>
      </c>
      <c r="P749" s="19">
        <v>0</v>
      </c>
      <c r="Q749" s="19">
        <v>39235404</v>
      </c>
      <c r="R749" s="19">
        <v>0</v>
      </c>
      <c r="S749" s="19">
        <v>0</v>
      </c>
      <c r="T749" s="19">
        <v>0</v>
      </c>
      <c r="U749" s="19">
        <v>28439007.260000002</v>
      </c>
      <c r="V749" s="19">
        <v>28439007.260000002</v>
      </c>
      <c r="W749" s="19">
        <v>10796396.74</v>
      </c>
      <c r="X749" s="19">
        <v>10796396.74</v>
      </c>
      <c r="Y749" s="19">
        <v>0</v>
      </c>
      <c r="Z749" s="19">
        <v>10796396.739999998</v>
      </c>
      <c r="AA749" s="20">
        <f t="shared" si="148"/>
        <v>0.72483023903615218</v>
      </c>
      <c r="AB749" s="20">
        <f t="shared" si="149"/>
        <v>0</v>
      </c>
      <c r="AC749" s="21">
        <f t="shared" si="150"/>
        <v>0.72483023903615218</v>
      </c>
    </row>
    <row r="750" spans="1:29" hidden="1" outlineLevel="4" x14ac:dyDescent="0.25">
      <c r="A750" s="15" t="s">
        <v>413</v>
      </c>
      <c r="B750" s="16" t="s">
        <v>488</v>
      </c>
      <c r="C750" s="16" t="s">
        <v>38</v>
      </c>
      <c r="D750" s="16" t="s">
        <v>356</v>
      </c>
      <c r="E750" s="16"/>
      <c r="F750" s="16">
        <v>280</v>
      </c>
      <c r="G750" s="16">
        <v>1111</v>
      </c>
      <c r="H750" s="16">
        <v>3480</v>
      </c>
      <c r="I750" s="17" t="s">
        <v>357</v>
      </c>
      <c r="J750" s="18">
        <v>0</v>
      </c>
      <c r="K750" s="19">
        <v>17464386</v>
      </c>
      <c r="L750" s="19">
        <v>0</v>
      </c>
      <c r="M750" s="19">
        <v>0</v>
      </c>
      <c r="N750" s="19">
        <v>0</v>
      </c>
      <c r="O750" s="19">
        <v>0</v>
      </c>
      <c r="P750" s="19">
        <v>0</v>
      </c>
      <c r="Q750" s="19">
        <v>17464386</v>
      </c>
      <c r="R750" s="19">
        <v>0</v>
      </c>
      <c r="S750" s="19">
        <v>896171</v>
      </c>
      <c r="T750" s="19">
        <v>0</v>
      </c>
      <c r="U750" s="19">
        <v>0</v>
      </c>
      <c r="V750" s="19">
        <v>0</v>
      </c>
      <c r="W750" s="19">
        <v>4568215</v>
      </c>
      <c r="X750" s="19">
        <v>16568215</v>
      </c>
      <c r="Y750" s="19">
        <v>0</v>
      </c>
      <c r="Z750" s="19">
        <v>16568215</v>
      </c>
      <c r="AA750" s="20">
        <f t="shared" si="148"/>
        <v>0</v>
      </c>
      <c r="AB750" s="20">
        <f t="shared" si="149"/>
        <v>5.1314200224388075E-2</v>
      </c>
      <c r="AC750" s="21">
        <f t="shared" si="150"/>
        <v>5.1314200224388075E-2</v>
      </c>
    </row>
    <row r="751" spans="1:29" hidden="1" outlineLevel="4" x14ac:dyDescent="0.25">
      <c r="A751" s="15" t="s">
        <v>413</v>
      </c>
      <c r="B751" s="16" t="s">
        <v>488</v>
      </c>
      <c r="C751" s="16" t="s">
        <v>38</v>
      </c>
      <c r="D751" s="16" t="s">
        <v>48</v>
      </c>
      <c r="E751" s="16"/>
      <c r="F751" s="16">
        <v>280</v>
      </c>
      <c r="G751" s="16">
        <v>1111</v>
      </c>
      <c r="H751" s="16">
        <v>3480</v>
      </c>
      <c r="I751" s="17" t="s">
        <v>49</v>
      </c>
      <c r="J751" s="18">
        <v>8662441370</v>
      </c>
      <c r="K751" s="19">
        <v>8662441370</v>
      </c>
      <c r="L751" s="19">
        <v>0</v>
      </c>
      <c r="M751" s="19">
        <v>0</v>
      </c>
      <c r="N751" s="19">
        <v>0</v>
      </c>
      <c r="O751" s="19">
        <v>0</v>
      </c>
      <c r="P751" s="19">
        <v>0</v>
      </c>
      <c r="Q751" s="19">
        <v>8662441370</v>
      </c>
      <c r="R751" s="19">
        <v>0</v>
      </c>
      <c r="S751" s="19">
        <v>859468.43</v>
      </c>
      <c r="T751" s="19">
        <v>0</v>
      </c>
      <c r="U751" s="19">
        <v>6829374116.5699997</v>
      </c>
      <c r="V751" s="19">
        <v>6829374116.5699997</v>
      </c>
      <c r="W751" s="19">
        <v>1832207785</v>
      </c>
      <c r="X751" s="19">
        <v>1832207785</v>
      </c>
      <c r="Y751" s="19">
        <v>0</v>
      </c>
      <c r="Z751" s="19">
        <v>1832207785</v>
      </c>
      <c r="AA751" s="20">
        <f t="shared" si="148"/>
        <v>0.78838907241804512</v>
      </c>
      <c r="AB751" s="20">
        <f t="shared" si="149"/>
        <v>9.921780630764604E-5</v>
      </c>
      <c r="AC751" s="21">
        <f t="shared" si="150"/>
        <v>0.78848829022435274</v>
      </c>
    </row>
    <row r="752" spans="1:29" ht="30" hidden="1" outlineLevel="4" x14ac:dyDescent="0.25">
      <c r="A752" s="15" t="s">
        <v>413</v>
      </c>
      <c r="B752" s="16" t="s">
        <v>488</v>
      </c>
      <c r="C752" s="16" t="s">
        <v>38</v>
      </c>
      <c r="D752" s="16" t="s">
        <v>50</v>
      </c>
      <c r="E752" s="16"/>
      <c r="F752" s="16">
        <v>280</v>
      </c>
      <c r="G752" s="16">
        <v>1111</v>
      </c>
      <c r="H752" s="16">
        <v>3480</v>
      </c>
      <c r="I752" s="17" t="s">
        <v>51</v>
      </c>
      <c r="J752" s="18">
        <v>3159882493</v>
      </c>
      <c r="K752" s="19">
        <v>2805314278</v>
      </c>
      <c r="L752" s="19">
        <v>0</v>
      </c>
      <c r="M752" s="19">
        <v>0</v>
      </c>
      <c r="N752" s="19">
        <v>0</v>
      </c>
      <c r="O752" s="19">
        <v>0</v>
      </c>
      <c r="P752" s="19">
        <v>-102773240</v>
      </c>
      <c r="Q752" s="19">
        <v>2702541038</v>
      </c>
      <c r="R752" s="19">
        <v>0</v>
      </c>
      <c r="S752" s="19">
        <v>427219.83</v>
      </c>
      <c r="T752" s="19">
        <v>0</v>
      </c>
      <c r="U752" s="19">
        <v>1984803528.73</v>
      </c>
      <c r="V752" s="19">
        <v>1984803528.73</v>
      </c>
      <c r="W752" s="19">
        <v>717310289.44000006</v>
      </c>
      <c r="X752" s="19">
        <v>820083529.44000006</v>
      </c>
      <c r="Y752" s="19">
        <v>0</v>
      </c>
      <c r="Z752" s="19">
        <v>717310289.44000006</v>
      </c>
      <c r="AA752" s="20">
        <f t="shared" si="148"/>
        <v>0.73442123572667095</v>
      </c>
      <c r="AB752" s="20">
        <f t="shared" si="149"/>
        <v>1.5808079285122034E-4</v>
      </c>
      <c r="AC752" s="21">
        <f t="shared" si="150"/>
        <v>0.73457931651952213</v>
      </c>
    </row>
    <row r="753" spans="1:29" hidden="1" outlineLevel="4" x14ac:dyDescent="0.25">
      <c r="A753" s="15" t="s">
        <v>413</v>
      </c>
      <c r="B753" s="16" t="s">
        <v>488</v>
      </c>
      <c r="C753" s="16" t="s">
        <v>38</v>
      </c>
      <c r="D753" s="16" t="s">
        <v>52</v>
      </c>
      <c r="E753" s="16"/>
      <c r="F753" s="16">
        <v>280</v>
      </c>
      <c r="G753" s="16">
        <v>1111</v>
      </c>
      <c r="H753" s="16">
        <v>3480</v>
      </c>
      <c r="I753" s="17" t="s">
        <v>53</v>
      </c>
      <c r="J753" s="18">
        <v>6407706012</v>
      </c>
      <c r="K753" s="19">
        <v>6407706012</v>
      </c>
      <c r="L753" s="19">
        <v>0</v>
      </c>
      <c r="M753" s="19">
        <v>0</v>
      </c>
      <c r="N753" s="19">
        <v>-4292084</v>
      </c>
      <c r="O753" s="19">
        <v>0</v>
      </c>
      <c r="P753" s="19">
        <v>0</v>
      </c>
      <c r="Q753" s="19">
        <v>6403413928</v>
      </c>
      <c r="R753" s="19">
        <v>0</v>
      </c>
      <c r="S753" s="19">
        <v>0</v>
      </c>
      <c r="T753" s="19">
        <v>0</v>
      </c>
      <c r="U753" s="19">
        <v>29717842.489999998</v>
      </c>
      <c r="V753" s="19">
        <v>29717842.489999998</v>
      </c>
      <c r="W753" s="19">
        <v>6373696085.5100002</v>
      </c>
      <c r="X753" s="19">
        <v>6377988169.5100002</v>
      </c>
      <c r="Y753" s="19">
        <v>0</v>
      </c>
      <c r="Z753" s="19">
        <v>6373696085.5100002</v>
      </c>
      <c r="AA753" s="20">
        <f t="shared" si="148"/>
        <v>4.6409372912867234E-3</v>
      </c>
      <c r="AB753" s="20">
        <f t="shared" si="149"/>
        <v>0</v>
      </c>
      <c r="AC753" s="21">
        <f t="shared" si="150"/>
        <v>4.6409372912867234E-3</v>
      </c>
    </row>
    <row r="754" spans="1:29" hidden="1" outlineLevel="4" x14ac:dyDescent="0.25">
      <c r="A754" s="15" t="s">
        <v>413</v>
      </c>
      <c r="B754" s="16" t="s">
        <v>488</v>
      </c>
      <c r="C754" s="16" t="s">
        <v>38</v>
      </c>
      <c r="D754" s="16" t="s">
        <v>54</v>
      </c>
      <c r="E754" s="16"/>
      <c r="F754" s="16">
        <v>280</v>
      </c>
      <c r="G754" s="16">
        <v>1111</v>
      </c>
      <c r="H754" s="16">
        <v>3480</v>
      </c>
      <c r="I754" s="17" t="s">
        <v>55</v>
      </c>
      <c r="J754" s="18">
        <v>5461166560</v>
      </c>
      <c r="K754" s="19">
        <v>5221166560</v>
      </c>
      <c r="L754" s="19">
        <v>0</v>
      </c>
      <c r="M754" s="19">
        <v>0</v>
      </c>
      <c r="N754" s="19">
        <v>0</v>
      </c>
      <c r="O754" s="19">
        <v>0</v>
      </c>
      <c r="P754" s="19">
        <v>-5090837</v>
      </c>
      <c r="Q754" s="19">
        <v>5216075723</v>
      </c>
      <c r="R754" s="19">
        <v>0</v>
      </c>
      <c r="S754" s="19">
        <v>28164579.390000001</v>
      </c>
      <c r="T754" s="19">
        <v>0</v>
      </c>
      <c r="U754" s="19">
        <v>5081627534.8999996</v>
      </c>
      <c r="V754" s="19">
        <v>5081627534.8999996</v>
      </c>
      <c r="W754" s="19">
        <v>106283608.70999999</v>
      </c>
      <c r="X754" s="19">
        <v>111374445.70999999</v>
      </c>
      <c r="Y754" s="19">
        <v>0</v>
      </c>
      <c r="Z754" s="19">
        <v>106283608.71000004</v>
      </c>
      <c r="AA754" s="20">
        <f t="shared" si="148"/>
        <v>0.97422426451610766</v>
      </c>
      <c r="AB754" s="20">
        <f t="shared" si="149"/>
        <v>5.399572568666868E-3</v>
      </c>
      <c r="AC754" s="21">
        <f t="shared" si="150"/>
        <v>0.97962383708477452</v>
      </c>
    </row>
    <row r="755" spans="1:29" hidden="1" outlineLevel="4" x14ac:dyDescent="0.25">
      <c r="A755" s="15" t="s">
        <v>413</v>
      </c>
      <c r="B755" s="16" t="s">
        <v>488</v>
      </c>
      <c r="C755" s="16" t="s">
        <v>38</v>
      </c>
      <c r="D755" s="16" t="s">
        <v>56</v>
      </c>
      <c r="E755" s="16"/>
      <c r="F755" s="16">
        <v>280</v>
      </c>
      <c r="G755" s="16">
        <v>1111</v>
      </c>
      <c r="H755" s="16">
        <v>3480</v>
      </c>
      <c r="I755" s="17" t="s">
        <v>57</v>
      </c>
      <c r="J755" s="18">
        <v>9848861557</v>
      </c>
      <c r="K755" s="19">
        <v>9848861557</v>
      </c>
      <c r="L755" s="19">
        <v>0</v>
      </c>
      <c r="M755" s="19">
        <v>0</v>
      </c>
      <c r="N755" s="19">
        <v>0</v>
      </c>
      <c r="O755" s="19">
        <v>0</v>
      </c>
      <c r="P755" s="19">
        <v>-180887921</v>
      </c>
      <c r="Q755" s="19">
        <v>9667973636</v>
      </c>
      <c r="R755" s="19">
        <v>0</v>
      </c>
      <c r="S755" s="19">
        <v>824769.61</v>
      </c>
      <c r="T755" s="19">
        <v>0</v>
      </c>
      <c r="U755" s="19">
        <v>7602729469.8699999</v>
      </c>
      <c r="V755" s="19">
        <v>7602729469.8699999</v>
      </c>
      <c r="W755" s="19">
        <v>2064419396.52</v>
      </c>
      <c r="X755" s="19">
        <v>2245307317.52</v>
      </c>
      <c r="Y755" s="19">
        <v>0</v>
      </c>
      <c r="Z755" s="19">
        <v>2064419396.5199995</v>
      </c>
      <c r="AA755" s="20">
        <f t="shared" si="148"/>
        <v>0.7863829336025715</v>
      </c>
      <c r="AB755" s="20">
        <f t="shared" si="149"/>
        <v>8.5309459981237378E-5</v>
      </c>
      <c r="AC755" s="21">
        <f t="shared" si="150"/>
        <v>0.7864682430625527</v>
      </c>
    </row>
    <row r="756" spans="1:29" ht="120" hidden="1" outlineLevel="4" x14ac:dyDescent="0.25">
      <c r="A756" s="15" t="s">
        <v>413</v>
      </c>
      <c r="B756" s="16" t="s">
        <v>488</v>
      </c>
      <c r="C756" s="16" t="s">
        <v>38</v>
      </c>
      <c r="D756" s="16" t="s">
        <v>58</v>
      </c>
      <c r="E756" s="16" t="s">
        <v>59</v>
      </c>
      <c r="F756" s="16">
        <v>280</v>
      </c>
      <c r="G756" s="16">
        <v>1112</v>
      </c>
      <c r="H756" s="16">
        <v>3480</v>
      </c>
      <c r="I756" s="17" t="s">
        <v>60</v>
      </c>
      <c r="J756" s="18">
        <v>7069765543</v>
      </c>
      <c r="K756" s="19">
        <v>6869765543</v>
      </c>
      <c r="L756" s="19">
        <v>0</v>
      </c>
      <c r="M756" s="19">
        <v>0</v>
      </c>
      <c r="N756" s="19">
        <v>-4766119</v>
      </c>
      <c r="O756" s="19">
        <v>0</v>
      </c>
      <c r="P756" s="19">
        <v>-83693062</v>
      </c>
      <c r="Q756" s="19">
        <v>6781306362</v>
      </c>
      <c r="R756" s="19">
        <v>0</v>
      </c>
      <c r="S756" s="19">
        <v>1423599521</v>
      </c>
      <c r="T756" s="19">
        <v>0</v>
      </c>
      <c r="U756" s="19">
        <v>5357706841</v>
      </c>
      <c r="V756" s="19">
        <v>5357706841</v>
      </c>
      <c r="W756" s="19">
        <v>0</v>
      </c>
      <c r="X756" s="19">
        <v>88459181</v>
      </c>
      <c r="Y756" s="19">
        <v>0</v>
      </c>
      <c r="Z756" s="19">
        <v>0</v>
      </c>
      <c r="AA756" s="20">
        <f t="shared" si="148"/>
        <v>0.79007001822283984</v>
      </c>
      <c r="AB756" s="20">
        <f t="shared" si="149"/>
        <v>0.20992998177716013</v>
      </c>
      <c r="AC756" s="21">
        <f t="shared" si="150"/>
        <v>1</v>
      </c>
    </row>
    <row r="757" spans="1:29" ht="60" hidden="1" outlineLevel="4" x14ac:dyDescent="0.25">
      <c r="A757" s="15" t="s">
        <v>413</v>
      </c>
      <c r="B757" s="16" t="s">
        <v>488</v>
      </c>
      <c r="C757" s="16" t="s">
        <v>38</v>
      </c>
      <c r="D757" s="16" t="s">
        <v>61</v>
      </c>
      <c r="E757" s="16" t="s">
        <v>59</v>
      </c>
      <c r="F757" s="16">
        <v>280</v>
      </c>
      <c r="G757" s="16">
        <v>1112</v>
      </c>
      <c r="H757" s="16">
        <v>3480</v>
      </c>
      <c r="I757" s="17" t="s">
        <v>62</v>
      </c>
      <c r="J757" s="18">
        <v>382149488</v>
      </c>
      <c r="K757" s="19">
        <v>382149488</v>
      </c>
      <c r="L757" s="19">
        <v>0</v>
      </c>
      <c r="M757" s="19">
        <v>0</v>
      </c>
      <c r="N757" s="19">
        <v>-257628</v>
      </c>
      <c r="O757" s="19">
        <v>0</v>
      </c>
      <c r="P757" s="19">
        <v>0</v>
      </c>
      <c r="Q757" s="19">
        <v>381891860</v>
      </c>
      <c r="R757" s="19">
        <v>0</v>
      </c>
      <c r="S757" s="19">
        <v>92499709</v>
      </c>
      <c r="T757" s="19">
        <v>0</v>
      </c>
      <c r="U757" s="19">
        <v>289392151</v>
      </c>
      <c r="V757" s="19">
        <v>289392151</v>
      </c>
      <c r="W757" s="19">
        <v>0</v>
      </c>
      <c r="X757" s="19">
        <v>257628</v>
      </c>
      <c r="Y757" s="19">
        <v>0</v>
      </c>
      <c r="Z757" s="19">
        <v>0</v>
      </c>
      <c r="AA757" s="20">
        <f t="shared" si="148"/>
        <v>0.75778559668697831</v>
      </c>
      <c r="AB757" s="20">
        <f t="shared" si="149"/>
        <v>0.24221440331302166</v>
      </c>
      <c r="AC757" s="21">
        <f t="shared" si="150"/>
        <v>1</v>
      </c>
    </row>
    <row r="758" spans="1:29" ht="120" hidden="1" outlineLevel="4" x14ac:dyDescent="0.25">
      <c r="A758" s="15" t="s">
        <v>413</v>
      </c>
      <c r="B758" s="16" t="s">
        <v>488</v>
      </c>
      <c r="C758" s="16" t="s">
        <v>38</v>
      </c>
      <c r="D758" s="16" t="s">
        <v>63</v>
      </c>
      <c r="E758" s="16" t="s">
        <v>59</v>
      </c>
      <c r="F758" s="16">
        <v>280</v>
      </c>
      <c r="G758" s="16">
        <v>1112</v>
      </c>
      <c r="H758" s="16">
        <v>3480</v>
      </c>
      <c r="I758" s="17" t="s">
        <v>64</v>
      </c>
      <c r="J758" s="18">
        <v>207679868</v>
      </c>
      <c r="K758" s="19">
        <v>687076708</v>
      </c>
      <c r="L758" s="19">
        <v>0</v>
      </c>
      <c r="M758" s="19">
        <v>0</v>
      </c>
      <c r="N758" s="19">
        <v>-154989</v>
      </c>
      <c r="O758" s="19">
        <v>0</v>
      </c>
      <c r="P758" s="19">
        <v>0</v>
      </c>
      <c r="Q758" s="19">
        <v>686921719</v>
      </c>
      <c r="R758" s="19">
        <v>0</v>
      </c>
      <c r="S758" s="19">
        <v>553879758</v>
      </c>
      <c r="T758" s="19">
        <v>0</v>
      </c>
      <c r="U758" s="19">
        <v>133041961</v>
      </c>
      <c r="V758" s="19">
        <v>133041961</v>
      </c>
      <c r="W758" s="19">
        <v>0</v>
      </c>
      <c r="X758" s="19">
        <v>154989</v>
      </c>
      <c r="Y758" s="19">
        <v>0</v>
      </c>
      <c r="Z758" s="19">
        <v>0</v>
      </c>
      <c r="AA758" s="20">
        <f t="shared" si="148"/>
        <v>0.19367848958638037</v>
      </c>
      <c r="AB758" s="20">
        <f t="shared" si="149"/>
        <v>0.80632151041361966</v>
      </c>
      <c r="AC758" s="21">
        <f t="shared" si="150"/>
        <v>1</v>
      </c>
    </row>
    <row r="759" spans="1:29" ht="90" hidden="1" outlineLevel="4" x14ac:dyDescent="0.25">
      <c r="A759" s="15" t="s">
        <v>413</v>
      </c>
      <c r="B759" s="16" t="s">
        <v>488</v>
      </c>
      <c r="C759" s="16" t="s">
        <v>38</v>
      </c>
      <c r="D759" s="16" t="s">
        <v>65</v>
      </c>
      <c r="E759" s="16" t="s">
        <v>59</v>
      </c>
      <c r="F759" s="16">
        <v>280</v>
      </c>
      <c r="G759" s="16">
        <v>1112</v>
      </c>
      <c r="H759" s="16">
        <v>3480</v>
      </c>
      <c r="I759" s="17" t="s">
        <v>66</v>
      </c>
      <c r="J759" s="18">
        <v>1146448467</v>
      </c>
      <c r="K759" s="19">
        <v>4436134932</v>
      </c>
      <c r="L759" s="19">
        <v>0</v>
      </c>
      <c r="M759" s="19">
        <v>0</v>
      </c>
      <c r="N759" s="19">
        <v>-1545768</v>
      </c>
      <c r="O759" s="19">
        <v>0</v>
      </c>
      <c r="P759" s="19">
        <v>0</v>
      </c>
      <c r="Q759" s="19">
        <v>4434589164</v>
      </c>
      <c r="R759" s="19">
        <v>0</v>
      </c>
      <c r="S759" s="19">
        <v>2701155974</v>
      </c>
      <c r="T759" s="19">
        <v>0</v>
      </c>
      <c r="U759" s="19">
        <v>1733433190</v>
      </c>
      <c r="V759" s="19">
        <v>1733433190</v>
      </c>
      <c r="W759" s="19">
        <v>0</v>
      </c>
      <c r="X759" s="19">
        <v>1545768</v>
      </c>
      <c r="Y759" s="19">
        <v>0</v>
      </c>
      <c r="Z759" s="19">
        <v>0</v>
      </c>
      <c r="AA759" s="20">
        <f t="shared" si="148"/>
        <v>0.39088924044464202</v>
      </c>
      <c r="AB759" s="20">
        <f t="shared" si="149"/>
        <v>0.60911075955535798</v>
      </c>
      <c r="AC759" s="21">
        <f t="shared" si="150"/>
        <v>1</v>
      </c>
    </row>
    <row r="760" spans="1:29" ht="90" hidden="1" outlineLevel="4" x14ac:dyDescent="0.25">
      <c r="A760" s="15" t="s">
        <v>413</v>
      </c>
      <c r="B760" s="16" t="s">
        <v>488</v>
      </c>
      <c r="C760" s="16" t="s">
        <v>38</v>
      </c>
      <c r="D760" s="16" t="s">
        <v>67</v>
      </c>
      <c r="E760" s="16" t="s">
        <v>59</v>
      </c>
      <c r="F760" s="16">
        <v>280</v>
      </c>
      <c r="G760" s="16">
        <v>1112</v>
      </c>
      <c r="H760" s="16">
        <v>3480</v>
      </c>
      <c r="I760" s="17" t="s">
        <v>68</v>
      </c>
      <c r="J760" s="18">
        <v>2292896934</v>
      </c>
      <c r="K760" s="19">
        <v>3623383048</v>
      </c>
      <c r="L760" s="19">
        <v>0</v>
      </c>
      <c r="M760" s="19">
        <v>0</v>
      </c>
      <c r="N760" s="19">
        <v>-772884</v>
      </c>
      <c r="O760" s="19">
        <v>0</v>
      </c>
      <c r="P760" s="19">
        <v>0</v>
      </c>
      <c r="Q760" s="19">
        <v>3622610164</v>
      </c>
      <c r="R760" s="19">
        <v>0</v>
      </c>
      <c r="S760" s="19">
        <v>2751919684</v>
      </c>
      <c r="T760" s="19">
        <v>0</v>
      </c>
      <c r="U760" s="19">
        <v>870690480</v>
      </c>
      <c r="V760" s="19">
        <v>870690480</v>
      </c>
      <c r="W760" s="19">
        <v>0</v>
      </c>
      <c r="X760" s="19">
        <v>772884</v>
      </c>
      <c r="Y760" s="19">
        <v>0</v>
      </c>
      <c r="Z760" s="19">
        <v>0</v>
      </c>
      <c r="AA760" s="20">
        <f t="shared" si="148"/>
        <v>0.24034893090417553</v>
      </c>
      <c r="AB760" s="20">
        <f t="shared" si="149"/>
        <v>0.75965106909582447</v>
      </c>
      <c r="AC760" s="21">
        <f t="shared" si="150"/>
        <v>1</v>
      </c>
    </row>
    <row r="761" spans="1:29" ht="60" hidden="1" outlineLevel="4" x14ac:dyDescent="0.25">
      <c r="A761" s="15" t="s">
        <v>413</v>
      </c>
      <c r="B761" s="16" t="s">
        <v>488</v>
      </c>
      <c r="C761" s="16" t="s">
        <v>38</v>
      </c>
      <c r="D761" s="16" t="s">
        <v>69</v>
      </c>
      <c r="E761" s="16" t="s">
        <v>59</v>
      </c>
      <c r="F761" s="16">
        <v>280</v>
      </c>
      <c r="G761" s="16">
        <v>1112</v>
      </c>
      <c r="H761" s="16">
        <v>3480</v>
      </c>
      <c r="I761" s="17" t="s">
        <v>70</v>
      </c>
      <c r="J761" s="18">
        <v>4892001126</v>
      </c>
      <c r="K761" s="19">
        <v>4692001126</v>
      </c>
      <c r="L761" s="19">
        <v>0</v>
      </c>
      <c r="M761" s="19">
        <v>0</v>
      </c>
      <c r="N761" s="19">
        <v>-3227152</v>
      </c>
      <c r="O761" s="19">
        <v>0</v>
      </c>
      <c r="P761" s="19">
        <v>-66312623</v>
      </c>
      <c r="Q761" s="19">
        <v>4622461351</v>
      </c>
      <c r="R761" s="19">
        <v>0</v>
      </c>
      <c r="S761" s="19">
        <v>1016276777.47</v>
      </c>
      <c r="T761" s="19">
        <v>0</v>
      </c>
      <c r="U761" s="19">
        <v>3606184573.5300002</v>
      </c>
      <c r="V761" s="19">
        <v>3606184573.5300002</v>
      </c>
      <c r="W761" s="19">
        <v>0</v>
      </c>
      <c r="X761" s="19">
        <v>69539775</v>
      </c>
      <c r="Y761" s="19">
        <v>0</v>
      </c>
      <c r="Z761" s="19">
        <v>-4.76837158203125E-7</v>
      </c>
      <c r="AA761" s="20">
        <f t="shared" si="148"/>
        <v>0.78014380212175416</v>
      </c>
      <c r="AB761" s="20">
        <f t="shared" si="149"/>
        <v>0.21985619787824592</v>
      </c>
      <c r="AC761" s="21">
        <f t="shared" si="150"/>
        <v>1</v>
      </c>
    </row>
    <row r="762" spans="1:29" hidden="1" outlineLevel="3" x14ac:dyDescent="0.25">
      <c r="A762" s="22"/>
      <c r="B762" s="23"/>
      <c r="C762" s="23" t="s">
        <v>71</v>
      </c>
      <c r="D762" s="23"/>
      <c r="E762" s="23"/>
      <c r="F762" s="23"/>
      <c r="G762" s="23"/>
      <c r="H762" s="23"/>
      <c r="I762" s="24"/>
      <c r="J762" s="25">
        <f t="shared" ref="J762:Z762" si="154">SUBTOTAL(9,J747:J761)</f>
        <v>96032651005</v>
      </c>
      <c r="K762" s="26">
        <f t="shared" si="154"/>
        <v>100219116595</v>
      </c>
      <c r="L762" s="26">
        <f t="shared" si="154"/>
        <v>0</v>
      </c>
      <c r="M762" s="26">
        <f t="shared" si="154"/>
        <v>0</v>
      </c>
      <c r="N762" s="26">
        <f t="shared" si="154"/>
        <v>-66542239</v>
      </c>
      <c r="O762" s="26">
        <f t="shared" si="154"/>
        <v>0</v>
      </c>
      <c r="P762" s="26">
        <f t="shared" si="154"/>
        <v>-711888353</v>
      </c>
      <c r="Q762" s="26">
        <f t="shared" si="154"/>
        <v>99440686003</v>
      </c>
      <c r="R762" s="26">
        <f t="shared" si="154"/>
        <v>0</v>
      </c>
      <c r="S762" s="26">
        <f t="shared" si="154"/>
        <v>8576250026.5</v>
      </c>
      <c r="T762" s="26">
        <f t="shared" si="154"/>
        <v>0</v>
      </c>
      <c r="U762" s="26">
        <f t="shared" si="154"/>
        <v>70334021540.890015</v>
      </c>
      <c r="V762" s="26">
        <f t="shared" si="154"/>
        <v>70334021540.890015</v>
      </c>
      <c r="W762" s="26">
        <f t="shared" si="154"/>
        <v>20254414435.610001</v>
      </c>
      <c r="X762" s="26">
        <f t="shared" si="154"/>
        <v>21308845027.610001</v>
      </c>
      <c r="Y762" s="26">
        <f t="shared" si="154"/>
        <v>0</v>
      </c>
      <c r="Z762" s="26">
        <f t="shared" si="154"/>
        <v>20530414435.609997</v>
      </c>
      <c r="AA762" s="27">
        <f t="shared" si="148"/>
        <v>0.70729622217980403</v>
      </c>
      <c r="AB762" s="27">
        <f t="shared" si="149"/>
        <v>8.6244879950257633E-2</v>
      </c>
      <c r="AC762" s="28">
        <f t="shared" si="150"/>
        <v>0.79354110213006168</v>
      </c>
    </row>
    <row r="763" spans="1:29" ht="150" hidden="1" outlineLevel="4" x14ac:dyDescent="0.25">
      <c r="A763" s="15" t="s">
        <v>413</v>
      </c>
      <c r="B763" s="16" t="s">
        <v>488</v>
      </c>
      <c r="C763" s="16" t="s">
        <v>72</v>
      </c>
      <c r="D763" s="16" t="s">
        <v>219</v>
      </c>
      <c r="E763" s="16"/>
      <c r="F763" s="16">
        <v>280</v>
      </c>
      <c r="G763" s="16">
        <v>1120</v>
      </c>
      <c r="H763" s="16">
        <v>3480</v>
      </c>
      <c r="I763" s="17" t="s">
        <v>456</v>
      </c>
      <c r="J763" s="18">
        <v>0</v>
      </c>
      <c r="K763" s="19">
        <v>3002119711</v>
      </c>
      <c r="L763" s="19">
        <v>0</v>
      </c>
      <c r="M763" s="19">
        <v>0</v>
      </c>
      <c r="N763" s="19">
        <v>0</v>
      </c>
      <c r="O763" s="19">
        <v>0</v>
      </c>
      <c r="P763" s="19">
        <v>0</v>
      </c>
      <c r="Q763" s="19">
        <v>3002119711</v>
      </c>
      <c r="R763" s="19">
        <v>0</v>
      </c>
      <c r="S763" s="19">
        <v>3002119711</v>
      </c>
      <c r="T763" s="19">
        <v>0</v>
      </c>
      <c r="U763" s="19">
        <v>0</v>
      </c>
      <c r="V763" s="19">
        <v>0</v>
      </c>
      <c r="W763" s="19">
        <v>0</v>
      </c>
      <c r="X763" s="19">
        <v>0</v>
      </c>
      <c r="Y763" s="19">
        <v>0</v>
      </c>
      <c r="Z763" s="19">
        <v>0</v>
      </c>
      <c r="AA763" s="20">
        <f t="shared" si="148"/>
        <v>0</v>
      </c>
      <c r="AB763" s="20">
        <f t="shared" si="149"/>
        <v>1</v>
      </c>
      <c r="AC763" s="21">
        <f t="shared" si="150"/>
        <v>1</v>
      </c>
    </row>
    <row r="764" spans="1:29" ht="210" hidden="1" outlineLevel="4" x14ac:dyDescent="0.25">
      <c r="A764" s="15" t="s">
        <v>413</v>
      </c>
      <c r="B764" s="16" t="s">
        <v>488</v>
      </c>
      <c r="C764" s="16" t="s">
        <v>72</v>
      </c>
      <c r="D764" s="16" t="s">
        <v>219</v>
      </c>
      <c r="E764" s="16"/>
      <c r="F764" s="16">
        <v>664</v>
      </c>
      <c r="G764" s="16">
        <v>1120</v>
      </c>
      <c r="H764" s="16">
        <v>3480</v>
      </c>
      <c r="I764" s="17" t="s">
        <v>427</v>
      </c>
      <c r="J764" s="18">
        <v>0</v>
      </c>
      <c r="K764" s="19">
        <v>144552950.41</v>
      </c>
      <c r="L764" s="19">
        <v>0</v>
      </c>
      <c r="M764" s="19">
        <v>0</v>
      </c>
      <c r="N764" s="19">
        <v>0</v>
      </c>
      <c r="O764" s="19">
        <v>0</v>
      </c>
      <c r="P764" s="19">
        <v>0</v>
      </c>
      <c r="Q764" s="19">
        <v>144552950.41</v>
      </c>
      <c r="R764" s="19">
        <v>0</v>
      </c>
      <c r="S764" s="19">
        <v>0</v>
      </c>
      <c r="T764" s="19">
        <v>0</v>
      </c>
      <c r="U764" s="19">
        <v>0</v>
      </c>
      <c r="V764" s="19">
        <v>0</v>
      </c>
      <c r="W764" s="19">
        <v>0</v>
      </c>
      <c r="X764" s="19">
        <v>144552950.41</v>
      </c>
      <c r="Y764" s="19">
        <v>0</v>
      </c>
      <c r="Z764" s="19">
        <v>144552950.41</v>
      </c>
      <c r="AA764" s="20">
        <f t="shared" si="148"/>
        <v>0</v>
      </c>
      <c r="AB764" s="20">
        <f t="shared" si="149"/>
        <v>0</v>
      </c>
      <c r="AC764" s="21">
        <f t="shared" si="150"/>
        <v>0</v>
      </c>
    </row>
    <row r="765" spans="1:29" hidden="1" outlineLevel="3" x14ac:dyDescent="0.25">
      <c r="A765" s="22"/>
      <c r="B765" s="23"/>
      <c r="C765" s="23" t="s">
        <v>97</v>
      </c>
      <c r="D765" s="23"/>
      <c r="E765" s="23"/>
      <c r="F765" s="23"/>
      <c r="G765" s="23"/>
      <c r="H765" s="23"/>
      <c r="I765" s="24"/>
      <c r="J765" s="25">
        <f t="shared" ref="J765:Z765" si="155">SUBTOTAL(9,J763:J764)</f>
        <v>0</v>
      </c>
      <c r="K765" s="26">
        <f t="shared" si="155"/>
        <v>3146672661.4099998</v>
      </c>
      <c r="L765" s="26">
        <f t="shared" si="155"/>
        <v>0</v>
      </c>
      <c r="M765" s="26">
        <f t="shared" si="155"/>
        <v>0</v>
      </c>
      <c r="N765" s="26">
        <f t="shared" si="155"/>
        <v>0</v>
      </c>
      <c r="O765" s="26">
        <f t="shared" si="155"/>
        <v>0</v>
      </c>
      <c r="P765" s="26">
        <f t="shared" si="155"/>
        <v>0</v>
      </c>
      <c r="Q765" s="26">
        <f t="shared" si="155"/>
        <v>3146672661.4099998</v>
      </c>
      <c r="R765" s="26">
        <f t="shared" si="155"/>
        <v>0</v>
      </c>
      <c r="S765" s="26">
        <f t="shared" si="155"/>
        <v>3002119711</v>
      </c>
      <c r="T765" s="26">
        <f t="shared" si="155"/>
        <v>0</v>
      </c>
      <c r="U765" s="26">
        <f t="shared" si="155"/>
        <v>0</v>
      </c>
      <c r="V765" s="26">
        <f t="shared" si="155"/>
        <v>0</v>
      </c>
      <c r="W765" s="26">
        <f t="shared" si="155"/>
        <v>0</v>
      </c>
      <c r="X765" s="26">
        <f t="shared" si="155"/>
        <v>144552950.41</v>
      </c>
      <c r="Y765" s="26">
        <f t="shared" si="155"/>
        <v>0</v>
      </c>
      <c r="Z765" s="26">
        <f t="shared" si="155"/>
        <v>144552950.41</v>
      </c>
      <c r="AA765" s="27">
        <f t="shared" si="148"/>
        <v>0</v>
      </c>
      <c r="AB765" s="27">
        <f t="shared" si="149"/>
        <v>0.95406164988727271</v>
      </c>
      <c r="AC765" s="28">
        <f t="shared" si="150"/>
        <v>0.95406164988727271</v>
      </c>
    </row>
    <row r="766" spans="1:29" ht="120" hidden="1" outlineLevel="4" x14ac:dyDescent="0.25">
      <c r="A766" s="15" t="s">
        <v>413</v>
      </c>
      <c r="B766" s="16" t="s">
        <v>488</v>
      </c>
      <c r="C766" s="16" t="s">
        <v>127</v>
      </c>
      <c r="D766" s="16" t="s">
        <v>128</v>
      </c>
      <c r="E766" s="16" t="s">
        <v>59</v>
      </c>
      <c r="F766" s="16" t="s">
        <v>40</v>
      </c>
      <c r="G766" s="16">
        <v>1310</v>
      </c>
      <c r="H766" s="16">
        <v>3480</v>
      </c>
      <c r="I766" s="17" t="s">
        <v>129</v>
      </c>
      <c r="J766" s="18">
        <v>56001543</v>
      </c>
      <c r="K766" s="19">
        <v>56001543</v>
      </c>
      <c r="L766" s="19">
        <v>0</v>
      </c>
      <c r="M766" s="19">
        <v>0</v>
      </c>
      <c r="N766" s="19">
        <v>-59372</v>
      </c>
      <c r="O766" s="19">
        <v>0</v>
      </c>
      <c r="P766" s="19">
        <v>0</v>
      </c>
      <c r="Q766" s="19">
        <v>55942171</v>
      </c>
      <c r="R766" s="19">
        <v>0</v>
      </c>
      <c r="S766" s="19">
        <v>20257380.559999999</v>
      </c>
      <c r="T766" s="19">
        <v>0</v>
      </c>
      <c r="U766" s="19">
        <v>35684790.439999998</v>
      </c>
      <c r="V766" s="19">
        <v>35684790.439999998</v>
      </c>
      <c r="W766" s="19">
        <v>0</v>
      </c>
      <c r="X766" s="19">
        <v>59372</v>
      </c>
      <c r="Y766" s="19">
        <v>0</v>
      </c>
      <c r="Z766" s="19">
        <v>0</v>
      </c>
      <c r="AA766" s="20">
        <f t="shared" si="148"/>
        <v>0.63788712168499861</v>
      </c>
      <c r="AB766" s="20">
        <f t="shared" si="149"/>
        <v>0.36211287831500139</v>
      </c>
      <c r="AC766" s="21">
        <f t="shared" si="150"/>
        <v>1</v>
      </c>
    </row>
    <row r="767" spans="1:29" ht="120" hidden="1" outlineLevel="4" x14ac:dyDescent="0.25">
      <c r="A767" s="15" t="s">
        <v>413</v>
      </c>
      <c r="B767" s="16" t="s">
        <v>488</v>
      </c>
      <c r="C767" s="16" t="s">
        <v>127</v>
      </c>
      <c r="D767" s="16" t="s">
        <v>128</v>
      </c>
      <c r="E767" s="16" t="s">
        <v>130</v>
      </c>
      <c r="F767" s="16" t="s">
        <v>40</v>
      </c>
      <c r="G767" s="16">
        <v>1310</v>
      </c>
      <c r="H767" s="16">
        <v>3480</v>
      </c>
      <c r="I767" s="17" t="s">
        <v>131</v>
      </c>
      <c r="J767" s="18">
        <v>191769878</v>
      </c>
      <c r="K767" s="19">
        <v>191769878</v>
      </c>
      <c r="L767" s="19">
        <v>0</v>
      </c>
      <c r="M767" s="19">
        <v>0</v>
      </c>
      <c r="N767" s="19">
        <v>-128814</v>
      </c>
      <c r="O767" s="19">
        <v>0</v>
      </c>
      <c r="P767" s="19">
        <v>0</v>
      </c>
      <c r="Q767" s="19">
        <v>191641064</v>
      </c>
      <c r="R767" s="19">
        <v>0</v>
      </c>
      <c r="S767" s="19">
        <v>46972598.850000001</v>
      </c>
      <c r="T767" s="19">
        <v>0</v>
      </c>
      <c r="U767" s="19">
        <v>144668465.15000001</v>
      </c>
      <c r="V767" s="19">
        <v>144668465.15000001</v>
      </c>
      <c r="W767" s="19">
        <v>0</v>
      </c>
      <c r="X767" s="19">
        <v>128814</v>
      </c>
      <c r="Y767" s="19">
        <v>0</v>
      </c>
      <c r="Z767" s="19">
        <v>0</v>
      </c>
      <c r="AA767" s="20">
        <f t="shared" si="148"/>
        <v>0.75489283001476137</v>
      </c>
      <c r="AB767" s="20">
        <f t="shared" si="149"/>
        <v>0.24510716998523865</v>
      </c>
      <c r="AC767" s="21">
        <f t="shared" si="150"/>
        <v>1</v>
      </c>
    </row>
    <row r="768" spans="1:29" ht="195" hidden="1" outlineLevel="4" x14ac:dyDescent="0.25">
      <c r="A768" s="15" t="s">
        <v>413</v>
      </c>
      <c r="B768" s="16" t="s">
        <v>488</v>
      </c>
      <c r="C768" s="16" t="s">
        <v>127</v>
      </c>
      <c r="D768" s="16" t="s">
        <v>128</v>
      </c>
      <c r="E768" s="16" t="s">
        <v>275</v>
      </c>
      <c r="F768" s="16" t="s">
        <v>40</v>
      </c>
      <c r="G768" s="16">
        <v>1310</v>
      </c>
      <c r="H768" s="16">
        <v>3480</v>
      </c>
      <c r="I768" s="17" t="s">
        <v>489</v>
      </c>
      <c r="J768" s="18">
        <v>0</v>
      </c>
      <c r="K768" s="19">
        <v>6808756738</v>
      </c>
      <c r="L768" s="19">
        <v>0</v>
      </c>
      <c r="M768" s="19">
        <v>0</v>
      </c>
      <c r="N768" s="19">
        <v>0</v>
      </c>
      <c r="O768" s="19">
        <v>0</v>
      </c>
      <c r="P768" s="19">
        <v>-22627947.469999999</v>
      </c>
      <c r="Q768" s="19">
        <v>6786128790.5299997</v>
      </c>
      <c r="R768" s="19">
        <v>0</v>
      </c>
      <c r="S768" s="19">
        <v>685815539.14999998</v>
      </c>
      <c r="T768" s="19">
        <v>0</v>
      </c>
      <c r="U768" s="19">
        <v>5029946083.8500004</v>
      </c>
      <c r="V768" s="19">
        <v>5005890717.8500004</v>
      </c>
      <c r="W768" s="19">
        <v>0</v>
      </c>
      <c r="X768" s="19">
        <v>1092995115</v>
      </c>
      <c r="Y768" s="19">
        <v>0</v>
      </c>
      <c r="Z768" s="19">
        <v>1070367167.5299997</v>
      </c>
      <c r="AA768" s="20">
        <f t="shared" si="148"/>
        <v>0.74120993560706638</v>
      </c>
      <c r="AB768" s="20">
        <f t="shared" si="149"/>
        <v>0.10106137981157258</v>
      </c>
      <c r="AC768" s="21">
        <f t="shared" si="150"/>
        <v>0.84227131541863898</v>
      </c>
    </row>
    <row r="769" spans="1:29" ht="75" hidden="1" outlineLevel="4" x14ac:dyDescent="0.25">
      <c r="A769" s="15" t="s">
        <v>413</v>
      </c>
      <c r="B769" s="16" t="s">
        <v>488</v>
      </c>
      <c r="C769" s="16" t="s">
        <v>127</v>
      </c>
      <c r="D769" s="16" t="s">
        <v>128</v>
      </c>
      <c r="E769" s="16" t="s">
        <v>132</v>
      </c>
      <c r="F769" s="16" t="s">
        <v>40</v>
      </c>
      <c r="G769" s="16">
        <v>1310</v>
      </c>
      <c r="H769" s="16">
        <v>3480</v>
      </c>
      <c r="I769" s="17" t="s">
        <v>133</v>
      </c>
      <c r="J769" s="18">
        <v>1021884679</v>
      </c>
      <c r="K769" s="19">
        <v>1021884679</v>
      </c>
      <c r="L769" s="19">
        <v>0</v>
      </c>
      <c r="M769" s="19">
        <v>0</v>
      </c>
      <c r="N769" s="19">
        <v>-667139</v>
      </c>
      <c r="O769" s="19">
        <v>0</v>
      </c>
      <c r="P769" s="19">
        <v>-17592736</v>
      </c>
      <c r="Q769" s="19">
        <v>1003624804</v>
      </c>
      <c r="R769" s="19">
        <v>0</v>
      </c>
      <c r="S769" s="19">
        <v>246520860.41999999</v>
      </c>
      <c r="T769" s="19">
        <v>0</v>
      </c>
      <c r="U769" s="19">
        <v>757103943.58000004</v>
      </c>
      <c r="V769" s="19">
        <v>757103943.58000004</v>
      </c>
      <c r="W769" s="19">
        <v>0</v>
      </c>
      <c r="X769" s="19">
        <v>18259875</v>
      </c>
      <c r="Y769" s="19">
        <v>0</v>
      </c>
      <c r="Z769" s="19">
        <v>0</v>
      </c>
      <c r="AA769" s="20">
        <f t="shared" si="148"/>
        <v>0.7543695019917025</v>
      </c>
      <c r="AB769" s="20">
        <f t="shared" si="149"/>
        <v>0.2456304980082975</v>
      </c>
      <c r="AC769" s="21">
        <f t="shared" si="150"/>
        <v>1</v>
      </c>
    </row>
    <row r="770" spans="1:29" ht="165" hidden="1" outlineLevel="4" x14ac:dyDescent="0.25">
      <c r="A770" s="15" t="s">
        <v>413</v>
      </c>
      <c r="B770" s="16" t="s">
        <v>488</v>
      </c>
      <c r="C770" s="16" t="s">
        <v>127</v>
      </c>
      <c r="D770" s="16" t="s">
        <v>128</v>
      </c>
      <c r="E770" s="16" t="s">
        <v>335</v>
      </c>
      <c r="F770" s="16" t="s">
        <v>40</v>
      </c>
      <c r="G770" s="16">
        <v>1310</v>
      </c>
      <c r="H770" s="16">
        <v>3480</v>
      </c>
      <c r="I770" s="17" t="s">
        <v>490</v>
      </c>
      <c r="J770" s="18">
        <v>9051178621</v>
      </c>
      <c r="K770" s="19">
        <v>0</v>
      </c>
      <c r="L770" s="19">
        <v>0</v>
      </c>
      <c r="M770" s="19">
        <v>0</v>
      </c>
      <c r="N770" s="19">
        <v>0</v>
      </c>
      <c r="O770" s="19">
        <v>0</v>
      </c>
      <c r="P770" s="19">
        <v>0</v>
      </c>
      <c r="Q770" s="19">
        <v>0</v>
      </c>
      <c r="R770" s="19">
        <v>0</v>
      </c>
      <c r="S770" s="19">
        <v>0</v>
      </c>
      <c r="T770" s="19">
        <v>0</v>
      </c>
      <c r="U770" s="19">
        <v>0</v>
      </c>
      <c r="V770" s="19">
        <v>0</v>
      </c>
      <c r="W770" s="19">
        <v>0</v>
      </c>
      <c r="X770" s="19">
        <v>0</v>
      </c>
      <c r="Y770" s="19">
        <v>0</v>
      </c>
      <c r="Z770" s="19">
        <v>0</v>
      </c>
      <c r="AA770" s="20">
        <v>0</v>
      </c>
      <c r="AB770" s="20">
        <v>0</v>
      </c>
      <c r="AC770" s="21">
        <v>0</v>
      </c>
    </row>
    <row r="771" spans="1:29" ht="225" hidden="1" outlineLevel="4" x14ac:dyDescent="0.25">
      <c r="A771" s="15" t="s">
        <v>413</v>
      </c>
      <c r="B771" s="16" t="s">
        <v>488</v>
      </c>
      <c r="C771" s="16" t="s">
        <v>127</v>
      </c>
      <c r="D771" s="16" t="s">
        <v>128</v>
      </c>
      <c r="E771" s="16" t="s">
        <v>277</v>
      </c>
      <c r="F771" s="16" t="s">
        <v>40</v>
      </c>
      <c r="G771" s="16">
        <v>1310</v>
      </c>
      <c r="H771" s="16">
        <v>3480</v>
      </c>
      <c r="I771" s="17" t="s">
        <v>491</v>
      </c>
      <c r="J771" s="18">
        <v>20960238</v>
      </c>
      <c r="K771" s="19">
        <v>20960238</v>
      </c>
      <c r="L771" s="19">
        <v>0</v>
      </c>
      <c r="M771" s="19">
        <v>0</v>
      </c>
      <c r="N771" s="19">
        <v>0</v>
      </c>
      <c r="O771" s="19">
        <v>0</v>
      </c>
      <c r="P771" s="19">
        <v>0</v>
      </c>
      <c r="Q771" s="19">
        <v>20960238</v>
      </c>
      <c r="R771" s="19">
        <v>0</v>
      </c>
      <c r="S771" s="19">
        <v>9767891.6400000006</v>
      </c>
      <c r="T771" s="19">
        <v>0</v>
      </c>
      <c r="U771" s="19">
        <v>7698978.3600000003</v>
      </c>
      <c r="V771" s="19">
        <v>7698978.3600000003</v>
      </c>
      <c r="W771" s="19">
        <v>0</v>
      </c>
      <c r="X771" s="19">
        <v>3493368</v>
      </c>
      <c r="Y771" s="19">
        <v>0</v>
      </c>
      <c r="Z771" s="19">
        <v>3493367.9999999991</v>
      </c>
      <c r="AA771" s="20">
        <f t="shared" ref="AA771:AA779" si="156">U771/Q771</f>
        <v>0.36731349901656651</v>
      </c>
      <c r="AB771" s="20">
        <f t="shared" ref="AB771:AB779" si="157">(R771+S771+T771)/Q771</f>
        <v>0.46602007286367647</v>
      </c>
      <c r="AC771" s="21">
        <f t="shared" ref="AC771:AC779" si="158">AA771+AB771</f>
        <v>0.83333357188024304</v>
      </c>
    </row>
    <row r="772" spans="1:29" ht="45" hidden="1" outlineLevel="4" x14ac:dyDescent="0.25">
      <c r="A772" s="15" t="s">
        <v>413</v>
      </c>
      <c r="B772" s="16" t="s">
        <v>488</v>
      </c>
      <c r="C772" s="16" t="s">
        <v>127</v>
      </c>
      <c r="D772" s="16" t="s">
        <v>162</v>
      </c>
      <c r="E772" s="16"/>
      <c r="F772" s="16" t="s">
        <v>40</v>
      </c>
      <c r="G772" s="16">
        <v>1320</v>
      </c>
      <c r="H772" s="16">
        <v>3480</v>
      </c>
      <c r="I772" s="17" t="s">
        <v>163</v>
      </c>
      <c r="J772" s="18">
        <v>853166116</v>
      </c>
      <c r="K772" s="19">
        <v>853166116</v>
      </c>
      <c r="L772" s="19">
        <v>0</v>
      </c>
      <c r="M772" s="19">
        <v>0</v>
      </c>
      <c r="N772" s="19">
        <v>0</v>
      </c>
      <c r="O772" s="19">
        <v>0</v>
      </c>
      <c r="P772" s="19">
        <v>0</v>
      </c>
      <c r="Q772" s="19">
        <v>853166116</v>
      </c>
      <c r="R772" s="19">
        <v>0</v>
      </c>
      <c r="S772" s="19">
        <v>125305.03</v>
      </c>
      <c r="T772" s="19">
        <v>0</v>
      </c>
      <c r="U772" s="19">
        <v>412199044.72000003</v>
      </c>
      <c r="V772" s="19">
        <v>412199044.72000003</v>
      </c>
      <c r="W772" s="19">
        <v>440841766.25</v>
      </c>
      <c r="X772" s="19">
        <v>440841766.25</v>
      </c>
      <c r="Y772" s="19">
        <v>0</v>
      </c>
      <c r="Z772" s="19">
        <v>440841766.25</v>
      </c>
      <c r="AA772" s="20">
        <f t="shared" si="156"/>
        <v>0.48314043067317508</v>
      </c>
      <c r="AB772" s="20">
        <f t="shared" si="157"/>
        <v>1.4687061247519118E-4</v>
      </c>
      <c r="AC772" s="21">
        <f t="shared" si="158"/>
        <v>0.48328730128565028</v>
      </c>
    </row>
    <row r="773" spans="1:29" ht="210" hidden="1" outlineLevel="4" x14ac:dyDescent="0.25">
      <c r="A773" s="15" t="s">
        <v>413</v>
      </c>
      <c r="B773" s="16" t="s">
        <v>488</v>
      </c>
      <c r="C773" s="16" t="s">
        <v>127</v>
      </c>
      <c r="D773" s="16" t="s">
        <v>249</v>
      </c>
      <c r="E773" s="16" t="s">
        <v>59</v>
      </c>
      <c r="F773" s="16" t="s">
        <v>40</v>
      </c>
      <c r="G773" s="16">
        <v>1320</v>
      </c>
      <c r="H773" s="16">
        <v>3480</v>
      </c>
      <c r="I773" s="17" t="s">
        <v>492</v>
      </c>
      <c r="J773" s="18">
        <v>14846025</v>
      </c>
      <c r="K773" s="19">
        <v>14846025</v>
      </c>
      <c r="L773" s="19">
        <v>0</v>
      </c>
      <c r="M773" s="19">
        <v>0</v>
      </c>
      <c r="N773" s="19">
        <v>0</v>
      </c>
      <c r="O773" s="19">
        <v>0</v>
      </c>
      <c r="P773" s="19">
        <v>0</v>
      </c>
      <c r="Q773" s="19">
        <v>14846025</v>
      </c>
      <c r="R773" s="19">
        <v>0</v>
      </c>
      <c r="S773" s="19">
        <v>1237168</v>
      </c>
      <c r="T773" s="19">
        <v>0</v>
      </c>
      <c r="U773" s="19">
        <v>11134512</v>
      </c>
      <c r="V773" s="19">
        <v>11134512</v>
      </c>
      <c r="W773" s="19">
        <v>0</v>
      </c>
      <c r="X773" s="19">
        <v>2474345</v>
      </c>
      <c r="Y773" s="19">
        <v>0</v>
      </c>
      <c r="Z773" s="19">
        <v>2474345</v>
      </c>
      <c r="AA773" s="20">
        <f t="shared" si="156"/>
        <v>0.74999954533284163</v>
      </c>
      <c r="AB773" s="20">
        <f t="shared" si="157"/>
        <v>8.3333282814760185E-2</v>
      </c>
      <c r="AC773" s="21">
        <f t="shared" si="158"/>
        <v>0.83333282814760179</v>
      </c>
    </row>
    <row r="774" spans="1:29" ht="60" hidden="1" outlineLevel="4" x14ac:dyDescent="0.25">
      <c r="A774" s="15" t="s">
        <v>413</v>
      </c>
      <c r="B774" s="16" t="s">
        <v>488</v>
      </c>
      <c r="C774" s="16" t="s">
        <v>127</v>
      </c>
      <c r="D774" s="16" t="s">
        <v>373</v>
      </c>
      <c r="E774" s="16"/>
      <c r="F774" s="16" t="s">
        <v>40</v>
      </c>
      <c r="G774" s="16">
        <v>1320</v>
      </c>
      <c r="H774" s="16">
        <v>3480</v>
      </c>
      <c r="I774" s="17" t="s">
        <v>455</v>
      </c>
      <c r="J774" s="18">
        <v>2807582</v>
      </c>
      <c r="K774" s="19">
        <v>2807582</v>
      </c>
      <c r="L774" s="19">
        <v>0</v>
      </c>
      <c r="M774" s="19">
        <v>0</v>
      </c>
      <c r="N774" s="19">
        <v>0</v>
      </c>
      <c r="O774" s="19">
        <v>0</v>
      </c>
      <c r="P774" s="19">
        <v>-145228.10999999999</v>
      </c>
      <c r="Q774" s="19">
        <v>2662353.89</v>
      </c>
      <c r="R774" s="19">
        <v>0</v>
      </c>
      <c r="S774" s="19">
        <v>1753791.06</v>
      </c>
      <c r="T774" s="19">
        <v>0</v>
      </c>
      <c r="U774" s="19">
        <v>908562.83</v>
      </c>
      <c r="V774" s="19">
        <v>671514.46</v>
      </c>
      <c r="W774" s="19">
        <v>0</v>
      </c>
      <c r="X774" s="19">
        <v>145228.10999999999</v>
      </c>
      <c r="Y774" s="19">
        <v>0</v>
      </c>
      <c r="Z774" s="19">
        <v>1.1641532182693481E-10</v>
      </c>
      <c r="AA774" s="20">
        <f t="shared" si="156"/>
        <v>0.34126298288617068</v>
      </c>
      <c r="AB774" s="20">
        <f t="shared" si="157"/>
        <v>0.65873701711382926</v>
      </c>
      <c r="AC774" s="21">
        <f t="shared" si="158"/>
        <v>1</v>
      </c>
    </row>
    <row r="775" spans="1:29" hidden="1" outlineLevel="3" x14ac:dyDescent="0.25">
      <c r="A775" s="22"/>
      <c r="B775" s="23"/>
      <c r="C775" s="23" t="s">
        <v>183</v>
      </c>
      <c r="D775" s="23"/>
      <c r="E775" s="23"/>
      <c r="F775" s="23"/>
      <c r="G775" s="23"/>
      <c r="H775" s="23"/>
      <c r="I775" s="24"/>
      <c r="J775" s="25">
        <f t="shared" ref="J775:Z775" si="159">SUBTOTAL(9,J766:J774)</f>
        <v>11212614682</v>
      </c>
      <c r="K775" s="26">
        <f t="shared" si="159"/>
        <v>8970192799</v>
      </c>
      <c r="L775" s="26">
        <f t="shared" si="159"/>
        <v>0</v>
      </c>
      <c r="M775" s="26">
        <f t="shared" si="159"/>
        <v>0</v>
      </c>
      <c r="N775" s="26">
        <f t="shared" si="159"/>
        <v>-855325</v>
      </c>
      <c r="O775" s="26">
        <f t="shared" si="159"/>
        <v>0</v>
      </c>
      <c r="P775" s="26">
        <f t="shared" si="159"/>
        <v>-40365911.579999998</v>
      </c>
      <c r="Q775" s="26">
        <f t="shared" si="159"/>
        <v>8928971562.4199982</v>
      </c>
      <c r="R775" s="26">
        <f t="shared" si="159"/>
        <v>0</v>
      </c>
      <c r="S775" s="26">
        <f t="shared" si="159"/>
        <v>1012450534.7099998</v>
      </c>
      <c r="T775" s="26">
        <f t="shared" si="159"/>
        <v>0</v>
      </c>
      <c r="U775" s="26">
        <f t="shared" si="159"/>
        <v>6399344380.9300003</v>
      </c>
      <c r="V775" s="26">
        <f t="shared" si="159"/>
        <v>6375051966.5600004</v>
      </c>
      <c r="W775" s="26">
        <f t="shared" si="159"/>
        <v>440841766.25</v>
      </c>
      <c r="X775" s="26">
        <f t="shared" si="159"/>
        <v>1558397883.3599999</v>
      </c>
      <c r="Y775" s="26">
        <f t="shared" si="159"/>
        <v>0</v>
      </c>
      <c r="Z775" s="26">
        <f t="shared" si="159"/>
        <v>1517176646.7799997</v>
      </c>
      <c r="AA775" s="27">
        <f t="shared" si="156"/>
        <v>0.71669445200871496</v>
      </c>
      <c r="AB775" s="27">
        <f t="shared" si="157"/>
        <v>0.11338937834354551</v>
      </c>
      <c r="AC775" s="28">
        <f t="shared" si="158"/>
        <v>0.83008383035226041</v>
      </c>
    </row>
    <row r="776" spans="1:29" ht="90" hidden="1" outlineLevel="4" x14ac:dyDescent="0.25">
      <c r="A776" s="15" t="s">
        <v>413</v>
      </c>
      <c r="B776" s="16" t="s">
        <v>488</v>
      </c>
      <c r="C776" s="16" t="s">
        <v>318</v>
      </c>
      <c r="D776" s="16" t="s">
        <v>345</v>
      </c>
      <c r="E776" s="16" t="s">
        <v>469</v>
      </c>
      <c r="F776" s="16" t="s">
        <v>509</v>
      </c>
      <c r="G776" s="16">
        <v>2320</v>
      </c>
      <c r="H776" s="16">
        <v>3480</v>
      </c>
      <c r="I776" s="17" t="s">
        <v>471</v>
      </c>
      <c r="J776" s="18">
        <v>0</v>
      </c>
      <c r="K776" s="19">
        <v>50333163</v>
      </c>
      <c r="L776" s="19">
        <v>0</v>
      </c>
      <c r="M776" s="19">
        <v>0</v>
      </c>
      <c r="N776" s="19">
        <v>0</v>
      </c>
      <c r="O776" s="19">
        <v>0</v>
      </c>
      <c r="P776" s="19">
        <v>0</v>
      </c>
      <c r="Q776" s="19">
        <v>50333163</v>
      </c>
      <c r="R776" s="19">
        <v>0</v>
      </c>
      <c r="S776" s="19">
        <v>0</v>
      </c>
      <c r="T776" s="19">
        <v>0</v>
      </c>
      <c r="U776" s="19">
        <v>50333163</v>
      </c>
      <c r="V776" s="19">
        <v>50333163</v>
      </c>
      <c r="W776" s="19">
        <v>0</v>
      </c>
      <c r="X776" s="19">
        <v>0</v>
      </c>
      <c r="Y776" s="19">
        <v>0</v>
      </c>
      <c r="Z776" s="19">
        <v>0</v>
      </c>
      <c r="AA776" s="20">
        <f t="shared" si="156"/>
        <v>1</v>
      </c>
      <c r="AB776" s="20">
        <f t="shared" si="157"/>
        <v>0</v>
      </c>
      <c r="AC776" s="21">
        <f t="shared" si="158"/>
        <v>1</v>
      </c>
    </row>
    <row r="777" spans="1:29" hidden="1" outlineLevel="3" x14ac:dyDescent="0.25">
      <c r="A777" s="22"/>
      <c r="B777" s="23"/>
      <c r="C777" s="23" t="s">
        <v>325</v>
      </c>
      <c r="D777" s="23"/>
      <c r="E777" s="23"/>
      <c r="F777" s="23"/>
      <c r="G777" s="23"/>
      <c r="H777" s="23"/>
      <c r="I777" s="24"/>
      <c r="J777" s="25">
        <f t="shared" ref="J777:Z777" si="160">SUBTOTAL(9,J776:J776)</f>
        <v>0</v>
      </c>
      <c r="K777" s="26">
        <f t="shared" si="160"/>
        <v>50333163</v>
      </c>
      <c r="L777" s="26">
        <f t="shared" si="160"/>
        <v>0</v>
      </c>
      <c r="M777" s="26">
        <f t="shared" si="160"/>
        <v>0</v>
      </c>
      <c r="N777" s="26">
        <f t="shared" si="160"/>
        <v>0</v>
      </c>
      <c r="O777" s="26">
        <f t="shared" si="160"/>
        <v>0</v>
      </c>
      <c r="P777" s="26">
        <f t="shared" si="160"/>
        <v>0</v>
      </c>
      <c r="Q777" s="26">
        <f t="shared" si="160"/>
        <v>50333163</v>
      </c>
      <c r="R777" s="26">
        <f t="shared" si="160"/>
        <v>0</v>
      </c>
      <c r="S777" s="26">
        <f t="shared" si="160"/>
        <v>0</v>
      </c>
      <c r="T777" s="26">
        <f t="shared" si="160"/>
        <v>0</v>
      </c>
      <c r="U777" s="26">
        <f t="shared" si="160"/>
        <v>50333163</v>
      </c>
      <c r="V777" s="26">
        <f t="shared" si="160"/>
        <v>50333163</v>
      </c>
      <c r="W777" s="26">
        <f t="shared" si="160"/>
        <v>0</v>
      </c>
      <c r="X777" s="26">
        <f t="shared" si="160"/>
        <v>0</v>
      </c>
      <c r="Y777" s="26">
        <f t="shared" si="160"/>
        <v>0</v>
      </c>
      <c r="Z777" s="26">
        <f t="shared" si="160"/>
        <v>0</v>
      </c>
      <c r="AA777" s="27">
        <f t="shared" si="156"/>
        <v>1</v>
      </c>
      <c r="AB777" s="27">
        <f t="shared" si="157"/>
        <v>0</v>
      </c>
      <c r="AC777" s="28">
        <f t="shared" si="158"/>
        <v>1</v>
      </c>
    </row>
    <row r="778" spans="1:29" outlineLevel="2" collapsed="1" x14ac:dyDescent="0.25">
      <c r="A778" s="22"/>
      <c r="B778" s="23" t="s">
        <v>493</v>
      </c>
      <c r="C778" s="23"/>
      <c r="D778" s="23"/>
      <c r="E778" s="23"/>
      <c r="F778" s="23"/>
      <c r="G778" s="23"/>
      <c r="H778" s="23"/>
      <c r="I778" s="24"/>
      <c r="J778" s="25">
        <f t="shared" ref="J778:Z778" si="161">SUBTOTAL(9,J747:J776)</f>
        <v>107245265687</v>
      </c>
      <c r="K778" s="26">
        <f t="shared" si="161"/>
        <v>112386315218.41</v>
      </c>
      <c r="L778" s="26">
        <f t="shared" si="161"/>
        <v>0</v>
      </c>
      <c r="M778" s="26">
        <f t="shared" si="161"/>
        <v>0</v>
      </c>
      <c r="N778" s="26">
        <f t="shared" si="161"/>
        <v>-67397564</v>
      </c>
      <c r="O778" s="26">
        <f t="shared" si="161"/>
        <v>0</v>
      </c>
      <c r="P778" s="26">
        <f t="shared" si="161"/>
        <v>-752254264.58000004</v>
      </c>
      <c r="Q778" s="26">
        <f t="shared" si="161"/>
        <v>111566663389.83</v>
      </c>
      <c r="R778" s="26">
        <f t="shared" si="161"/>
        <v>0</v>
      </c>
      <c r="S778" s="26">
        <f t="shared" si="161"/>
        <v>12590820272.209999</v>
      </c>
      <c r="T778" s="26">
        <f t="shared" si="161"/>
        <v>0</v>
      </c>
      <c r="U778" s="26">
        <f t="shared" si="161"/>
        <v>76783699084.820023</v>
      </c>
      <c r="V778" s="26">
        <f t="shared" si="161"/>
        <v>76759406670.450027</v>
      </c>
      <c r="W778" s="26">
        <f t="shared" si="161"/>
        <v>20695256201.860001</v>
      </c>
      <c r="X778" s="26">
        <f t="shared" si="161"/>
        <v>23011795861.380001</v>
      </c>
      <c r="Y778" s="26">
        <f t="shared" si="161"/>
        <v>0</v>
      </c>
      <c r="Z778" s="26">
        <f t="shared" si="161"/>
        <v>22192144032.799995</v>
      </c>
      <c r="AA778" s="27">
        <f t="shared" si="156"/>
        <v>0.6882315626535026</v>
      </c>
      <c r="AB778" s="27">
        <f t="shared" si="157"/>
        <v>0.11285468158365423</v>
      </c>
      <c r="AC778" s="28">
        <f t="shared" si="158"/>
        <v>0.8010862442371568</v>
      </c>
    </row>
    <row r="779" spans="1:29" outlineLevel="1" x14ac:dyDescent="0.25">
      <c r="A779" s="22" t="s">
        <v>494</v>
      </c>
      <c r="B779" s="23"/>
      <c r="C779" s="23"/>
      <c r="D779" s="23"/>
      <c r="E779" s="23"/>
      <c r="F779" s="23"/>
      <c r="G779" s="23"/>
      <c r="H779" s="23"/>
      <c r="I779" s="24"/>
      <c r="J779" s="25">
        <f t="shared" ref="J779:Z779" si="162">SUBTOTAL(9,J587:J776)</f>
        <v>1598611995300</v>
      </c>
      <c r="K779" s="26">
        <f t="shared" si="162"/>
        <v>1666119010425.3994</v>
      </c>
      <c r="L779" s="26">
        <f t="shared" si="162"/>
        <v>-350452652</v>
      </c>
      <c r="M779" s="26">
        <f t="shared" si="162"/>
        <v>0</v>
      </c>
      <c r="N779" s="26">
        <f t="shared" si="162"/>
        <v>-3167904257</v>
      </c>
      <c r="O779" s="26">
        <f t="shared" si="162"/>
        <v>-399124212.07999998</v>
      </c>
      <c r="P779" s="26">
        <f t="shared" si="162"/>
        <v>-4942762907.3699999</v>
      </c>
      <c r="Q779" s="26">
        <f t="shared" si="162"/>
        <v>1657258766396.9492</v>
      </c>
      <c r="R779" s="26">
        <f t="shared" si="162"/>
        <v>0</v>
      </c>
      <c r="S779" s="26">
        <f t="shared" si="162"/>
        <v>90133520001.600006</v>
      </c>
      <c r="T779" s="26">
        <f t="shared" si="162"/>
        <v>0</v>
      </c>
      <c r="U779" s="26">
        <f t="shared" si="162"/>
        <v>1199002456872.3699</v>
      </c>
      <c r="V779" s="26">
        <f t="shared" si="162"/>
        <v>1198246221589.46</v>
      </c>
      <c r="W779" s="26">
        <f t="shared" si="162"/>
        <v>305440013326.86005</v>
      </c>
      <c r="X779" s="26">
        <f t="shared" si="162"/>
        <v>376983033551.42993</v>
      </c>
      <c r="Y779" s="26">
        <f t="shared" si="162"/>
        <v>0</v>
      </c>
      <c r="Z779" s="26">
        <f t="shared" si="162"/>
        <v>368122789522.97986</v>
      </c>
      <c r="AA779" s="27">
        <f t="shared" si="156"/>
        <v>0.72348536099713889</v>
      </c>
      <c r="AB779" s="27">
        <f t="shared" si="157"/>
        <v>5.4387113122689665E-2</v>
      </c>
      <c r="AC779" s="28">
        <f t="shared" si="158"/>
        <v>0.77787247411982852</v>
      </c>
    </row>
    <row r="780" spans="1:29" hidden="1" outlineLevel="4" x14ac:dyDescent="0.25">
      <c r="A780" s="15" t="s">
        <v>495</v>
      </c>
      <c r="B780" s="16" t="s">
        <v>37</v>
      </c>
      <c r="C780" s="16" t="s">
        <v>38</v>
      </c>
      <c r="D780" s="16" t="s">
        <v>39</v>
      </c>
      <c r="E780" s="16"/>
      <c r="F780" s="16">
        <v>280</v>
      </c>
      <c r="G780" s="16">
        <v>1111</v>
      </c>
      <c r="H780" s="16">
        <v>3480</v>
      </c>
      <c r="I780" s="17" t="s">
        <v>41</v>
      </c>
      <c r="J780" s="18">
        <v>0</v>
      </c>
      <c r="K780" s="19">
        <v>22000000</v>
      </c>
      <c r="L780" s="19">
        <v>0</v>
      </c>
      <c r="M780" s="19">
        <v>0</v>
      </c>
      <c r="N780" s="19">
        <v>0</v>
      </c>
      <c r="O780" s="19">
        <v>0</v>
      </c>
      <c r="P780" s="19">
        <v>-22000000</v>
      </c>
      <c r="Q780" s="19">
        <v>0</v>
      </c>
      <c r="R780" s="19">
        <v>0</v>
      </c>
      <c r="S780" s="19">
        <v>0</v>
      </c>
      <c r="T780" s="19">
        <v>0</v>
      </c>
      <c r="U780" s="19">
        <v>0</v>
      </c>
      <c r="V780" s="19">
        <v>0</v>
      </c>
      <c r="W780" s="19">
        <v>0</v>
      </c>
      <c r="X780" s="19">
        <v>22000000</v>
      </c>
      <c r="Y780" s="19">
        <v>0</v>
      </c>
      <c r="Z780" s="19">
        <v>0</v>
      </c>
      <c r="AA780" s="20">
        <v>0</v>
      </c>
      <c r="AB780" s="20">
        <v>0</v>
      </c>
      <c r="AC780" s="21">
        <v>0</v>
      </c>
    </row>
    <row r="781" spans="1:29" hidden="1" outlineLevel="4" x14ac:dyDescent="0.25">
      <c r="A781" s="15" t="s">
        <v>495</v>
      </c>
      <c r="B781" s="16" t="s">
        <v>37</v>
      </c>
      <c r="C781" s="16" t="s">
        <v>38</v>
      </c>
      <c r="D781" s="16" t="s">
        <v>39</v>
      </c>
      <c r="E781" s="16"/>
      <c r="F781" s="16" t="s">
        <v>40</v>
      </c>
      <c r="G781" s="16">
        <v>1111</v>
      </c>
      <c r="H781" s="16">
        <v>3480</v>
      </c>
      <c r="I781" s="17" t="s">
        <v>41</v>
      </c>
      <c r="J781" s="18">
        <v>543415800</v>
      </c>
      <c r="K781" s="19">
        <v>289514350</v>
      </c>
      <c r="L781" s="19">
        <v>0</v>
      </c>
      <c r="M781" s="19">
        <v>0</v>
      </c>
      <c r="N781" s="19">
        <v>0</v>
      </c>
      <c r="O781" s="19">
        <v>0</v>
      </c>
      <c r="P781" s="19">
        <v>-3491856</v>
      </c>
      <c r="Q781" s="19">
        <v>286022494</v>
      </c>
      <c r="R781" s="19">
        <v>0</v>
      </c>
      <c r="S781" s="19">
        <v>0</v>
      </c>
      <c r="T781" s="19">
        <v>0</v>
      </c>
      <c r="U781" s="19">
        <v>282637954.67000002</v>
      </c>
      <c r="V781" s="19">
        <v>282637954.67000002</v>
      </c>
      <c r="W781" s="19">
        <v>3384539.33</v>
      </c>
      <c r="X781" s="19">
        <v>6876395.3300000001</v>
      </c>
      <c r="Y781" s="19">
        <v>0</v>
      </c>
      <c r="Z781" s="19">
        <v>3384539.3299999833</v>
      </c>
      <c r="AA781" s="20">
        <f>U781/Q781</f>
        <v>0.98816687707785678</v>
      </c>
      <c r="AB781" s="20">
        <f>(R781+S781+T781)/Q781</f>
        <v>0</v>
      </c>
      <c r="AC781" s="21">
        <f>AA781+AB781</f>
        <v>0.98816687707785678</v>
      </c>
    </row>
    <row r="782" spans="1:29" hidden="1" outlineLevel="4" x14ac:dyDescent="0.25">
      <c r="A782" s="15" t="s">
        <v>495</v>
      </c>
      <c r="B782" s="16" t="s">
        <v>37</v>
      </c>
      <c r="C782" s="16" t="s">
        <v>38</v>
      </c>
      <c r="D782" s="16" t="s">
        <v>42</v>
      </c>
      <c r="E782" s="16"/>
      <c r="F782" s="16" t="s">
        <v>40</v>
      </c>
      <c r="G782" s="16">
        <v>1111</v>
      </c>
      <c r="H782" s="16">
        <v>3480</v>
      </c>
      <c r="I782" s="17" t="s">
        <v>43</v>
      </c>
      <c r="J782" s="18">
        <v>6365250</v>
      </c>
      <c r="K782" s="19">
        <v>0</v>
      </c>
      <c r="L782" s="19">
        <v>0</v>
      </c>
      <c r="M782" s="19">
        <v>0</v>
      </c>
      <c r="N782" s="19">
        <v>0</v>
      </c>
      <c r="O782" s="19">
        <v>0</v>
      </c>
      <c r="P782" s="19">
        <v>0</v>
      </c>
      <c r="Q782" s="19">
        <v>0</v>
      </c>
      <c r="R782" s="19">
        <v>0</v>
      </c>
      <c r="S782" s="19">
        <v>0</v>
      </c>
      <c r="T782" s="19">
        <v>0</v>
      </c>
      <c r="U782" s="19">
        <v>0</v>
      </c>
      <c r="V782" s="19">
        <v>0</v>
      </c>
      <c r="W782" s="19">
        <v>0</v>
      </c>
      <c r="X782" s="19">
        <v>0</v>
      </c>
      <c r="Y782" s="19">
        <v>0</v>
      </c>
      <c r="Z782" s="19">
        <v>0</v>
      </c>
      <c r="AA782" s="20">
        <v>0</v>
      </c>
      <c r="AB782" s="20">
        <v>0</v>
      </c>
      <c r="AC782" s="21">
        <v>0</v>
      </c>
    </row>
    <row r="783" spans="1:29" hidden="1" outlineLevel="4" x14ac:dyDescent="0.25">
      <c r="A783" s="15" t="s">
        <v>495</v>
      </c>
      <c r="B783" s="16" t="s">
        <v>37</v>
      </c>
      <c r="C783" s="16" t="s">
        <v>38</v>
      </c>
      <c r="D783" s="16" t="s">
        <v>48</v>
      </c>
      <c r="E783" s="16"/>
      <c r="F783" s="16" t="s">
        <v>40</v>
      </c>
      <c r="G783" s="16">
        <v>1111</v>
      </c>
      <c r="H783" s="16">
        <v>3480</v>
      </c>
      <c r="I783" s="17" t="s">
        <v>49</v>
      </c>
      <c r="J783" s="18">
        <v>129185261</v>
      </c>
      <c r="K783" s="19">
        <v>75235042</v>
      </c>
      <c r="L783" s="19">
        <v>0</v>
      </c>
      <c r="M783" s="19">
        <v>0</v>
      </c>
      <c r="N783" s="19">
        <v>0</v>
      </c>
      <c r="O783" s="19">
        <v>0</v>
      </c>
      <c r="P783" s="19">
        <v>0</v>
      </c>
      <c r="Q783" s="19">
        <v>75235042</v>
      </c>
      <c r="R783" s="19">
        <v>0</v>
      </c>
      <c r="S783" s="19">
        <v>0</v>
      </c>
      <c r="T783" s="19">
        <v>0</v>
      </c>
      <c r="U783" s="19">
        <v>65951653.82</v>
      </c>
      <c r="V783" s="19">
        <v>65951653.82</v>
      </c>
      <c r="W783" s="19">
        <v>9283388.1799999997</v>
      </c>
      <c r="X783" s="19">
        <v>9283388.1799999997</v>
      </c>
      <c r="Y783" s="19">
        <v>0</v>
      </c>
      <c r="Z783" s="19">
        <v>9283388.1799999997</v>
      </c>
      <c r="AA783" s="20">
        <f t="shared" ref="AA783:AA800" si="163">U783/Q783</f>
        <v>0.87660818771125293</v>
      </c>
      <c r="AB783" s="20">
        <f t="shared" ref="AB783:AB800" si="164">(R783+S783+T783)/Q783</f>
        <v>0</v>
      </c>
      <c r="AC783" s="21">
        <f t="shared" ref="AC783:AC800" si="165">AA783+AB783</f>
        <v>0.87660818771125293</v>
      </c>
    </row>
    <row r="784" spans="1:29" ht="30" hidden="1" outlineLevel="4" x14ac:dyDescent="0.25">
      <c r="A784" s="15" t="s">
        <v>495</v>
      </c>
      <c r="B784" s="16" t="s">
        <v>37</v>
      </c>
      <c r="C784" s="16" t="s">
        <v>38</v>
      </c>
      <c r="D784" s="16" t="s">
        <v>50</v>
      </c>
      <c r="E784" s="16"/>
      <c r="F784" s="16" t="s">
        <v>40</v>
      </c>
      <c r="G784" s="16">
        <v>1111</v>
      </c>
      <c r="H784" s="16">
        <v>3480</v>
      </c>
      <c r="I784" s="17" t="s">
        <v>51</v>
      </c>
      <c r="J784" s="18">
        <v>251651280</v>
      </c>
      <c r="K784" s="19">
        <v>134904719</v>
      </c>
      <c r="L784" s="19">
        <v>0</v>
      </c>
      <c r="M784" s="19">
        <v>0</v>
      </c>
      <c r="N784" s="19">
        <v>0</v>
      </c>
      <c r="O784" s="19">
        <v>0</v>
      </c>
      <c r="P784" s="19">
        <v>-6567013</v>
      </c>
      <c r="Q784" s="19">
        <v>128337706</v>
      </c>
      <c r="R784" s="19">
        <v>0</v>
      </c>
      <c r="S784" s="19">
        <v>0</v>
      </c>
      <c r="T784" s="19">
        <v>0</v>
      </c>
      <c r="U784" s="19">
        <v>121738018.08</v>
      </c>
      <c r="V784" s="19">
        <v>121738018.08</v>
      </c>
      <c r="W784" s="19">
        <v>6599687.9199999999</v>
      </c>
      <c r="X784" s="19">
        <v>13166700.92</v>
      </c>
      <c r="Y784" s="19">
        <v>0</v>
      </c>
      <c r="Z784" s="19">
        <v>6599687.9200000018</v>
      </c>
      <c r="AA784" s="20">
        <f t="shared" si="163"/>
        <v>0.94857561253276568</v>
      </c>
      <c r="AB784" s="20">
        <f t="shared" si="164"/>
        <v>0</v>
      </c>
      <c r="AC784" s="21">
        <f t="shared" si="165"/>
        <v>0.94857561253276568</v>
      </c>
    </row>
    <row r="785" spans="1:29" hidden="1" outlineLevel="4" x14ac:dyDescent="0.25">
      <c r="A785" s="15" t="s">
        <v>495</v>
      </c>
      <c r="B785" s="16" t="s">
        <v>37</v>
      </c>
      <c r="C785" s="16" t="s">
        <v>38</v>
      </c>
      <c r="D785" s="16" t="s">
        <v>52</v>
      </c>
      <c r="E785" s="16"/>
      <c r="F785" s="16">
        <v>280</v>
      </c>
      <c r="G785" s="16">
        <v>1111</v>
      </c>
      <c r="H785" s="16">
        <v>3480</v>
      </c>
      <c r="I785" s="17" t="s">
        <v>53</v>
      </c>
      <c r="J785" s="18">
        <v>88853812</v>
      </c>
      <c r="K785" s="19">
        <v>500004</v>
      </c>
      <c r="L785" s="19">
        <v>0</v>
      </c>
      <c r="M785" s="19">
        <v>0</v>
      </c>
      <c r="N785" s="19">
        <v>0</v>
      </c>
      <c r="O785" s="19">
        <v>0</v>
      </c>
      <c r="P785" s="19">
        <v>0</v>
      </c>
      <c r="Q785" s="19">
        <v>500004</v>
      </c>
      <c r="R785" s="19">
        <v>0</v>
      </c>
      <c r="S785" s="19">
        <v>0</v>
      </c>
      <c r="T785" s="19">
        <v>0</v>
      </c>
      <c r="U785" s="19">
        <v>0</v>
      </c>
      <c r="V785" s="19">
        <v>0</v>
      </c>
      <c r="W785" s="19">
        <v>500004</v>
      </c>
      <c r="X785" s="19">
        <v>500004</v>
      </c>
      <c r="Y785" s="19">
        <v>0</v>
      </c>
      <c r="Z785" s="19">
        <v>500004</v>
      </c>
      <c r="AA785" s="20">
        <f t="shared" si="163"/>
        <v>0</v>
      </c>
      <c r="AB785" s="20">
        <f t="shared" si="164"/>
        <v>0</v>
      </c>
      <c r="AC785" s="21">
        <f t="shared" si="165"/>
        <v>0</v>
      </c>
    </row>
    <row r="786" spans="1:29" hidden="1" outlineLevel="4" x14ac:dyDescent="0.25">
      <c r="A786" s="15" t="s">
        <v>495</v>
      </c>
      <c r="B786" s="16" t="s">
        <v>37</v>
      </c>
      <c r="C786" s="16" t="s">
        <v>38</v>
      </c>
      <c r="D786" s="16" t="s">
        <v>54</v>
      </c>
      <c r="E786" s="16"/>
      <c r="F786" s="16" t="s">
        <v>40</v>
      </c>
      <c r="G786" s="16">
        <v>1111</v>
      </c>
      <c r="H786" s="16">
        <v>3480</v>
      </c>
      <c r="I786" s="17" t="s">
        <v>55</v>
      </c>
      <c r="J786" s="18">
        <v>82742955</v>
      </c>
      <c r="K786" s="19">
        <v>73242955</v>
      </c>
      <c r="L786" s="19">
        <v>0</v>
      </c>
      <c r="M786" s="19">
        <v>0</v>
      </c>
      <c r="N786" s="19">
        <v>0</v>
      </c>
      <c r="O786" s="19">
        <v>0</v>
      </c>
      <c r="P786" s="19">
        <v>0</v>
      </c>
      <c r="Q786" s="19">
        <v>73242955</v>
      </c>
      <c r="R786" s="19">
        <v>0</v>
      </c>
      <c r="S786" s="19">
        <v>0</v>
      </c>
      <c r="T786" s="19">
        <v>0</v>
      </c>
      <c r="U786" s="19">
        <v>72474485</v>
      </c>
      <c r="V786" s="19">
        <v>72474485</v>
      </c>
      <c r="W786" s="19">
        <v>768470</v>
      </c>
      <c r="X786" s="19">
        <v>768470</v>
      </c>
      <c r="Y786" s="19">
        <v>0</v>
      </c>
      <c r="Z786" s="19">
        <v>768470</v>
      </c>
      <c r="AA786" s="20">
        <f t="shared" si="163"/>
        <v>0.98950793287900518</v>
      </c>
      <c r="AB786" s="20">
        <f t="shared" si="164"/>
        <v>0</v>
      </c>
      <c r="AC786" s="21">
        <f t="shared" si="165"/>
        <v>0.98950793287900518</v>
      </c>
    </row>
    <row r="787" spans="1:29" hidden="1" outlineLevel="4" x14ac:dyDescent="0.25">
      <c r="A787" s="15" t="s">
        <v>495</v>
      </c>
      <c r="B787" s="16" t="s">
        <v>37</v>
      </c>
      <c r="C787" s="16" t="s">
        <v>38</v>
      </c>
      <c r="D787" s="16" t="s">
        <v>56</v>
      </c>
      <c r="E787" s="16"/>
      <c r="F787" s="16" t="s">
        <v>40</v>
      </c>
      <c r="G787" s="16">
        <v>1111</v>
      </c>
      <c r="H787" s="16">
        <v>3480</v>
      </c>
      <c r="I787" s="17" t="s">
        <v>57</v>
      </c>
      <c r="J787" s="18">
        <v>43980070</v>
      </c>
      <c r="K787" s="19">
        <v>23402995</v>
      </c>
      <c r="L787" s="19">
        <v>0</v>
      </c>
      <c r="M787" s="19">
        <v>0</v>
      </c>
      <c r="N787" s="19">
        <v>0</v>
      </c>
      <c r="O787" s="19">
        <v>0</v>
      </c>
      <c r="P787" s="19">
        <v>-893409</v>
      </c>
      <c r="Q787" s="19">
        <v>22509586</v>
      </c>
      <c r="R787" s="19">
        <v>0</v>
      </c>
      <c r="S787" s="19">
        <v>1403577.5</v>
      </c>
      <c r="T787" s="19">
        <v>0</v>
      </c>
      <c r="U787" s="19">
        <v>20204399.649999999</v>
      </c>
      <c r="V787" s="19">
        <v>20204399.649999999</v>
      </c>
      <c r="W787" s="19">
        <v>901608.85</v>
      </c>
      <c r="X787" s="19">
        <v>1795017.85</v>
      </c>
      <c r="Y787" s="19">
        <v>0</v>
      </c>
      <c r="Z787" s="19">
        <v>901608.85000000149</v>
      </c>
      <c r="AA787" s="20">
        <f t="shared" si="163"/>
        <v>0.89759090415967657</v>
      </c>
      <c r="AB787" s="20">
        <f t="shared" si="164"/>
        <v>6.2354656367291698E-2</v>
      </c>
      <c r="AC787" s="21">
        <f t="shared" si="165"/>
        <v>0.95994556052696822</v>
      </c>
    </row>
    <row r="788" spans="1:29" ht="120" hidden="1" outlineLevel="4" x14ac:dyDescent="0.25">
      <c r="A788" s="15" t="s">
        <v>495</v>
      </c>
      <c r="B788" s="16" t="s">
        <v>37</v>
      </c>
      <c r="C788" s="16" t="s">
        <v>38</v>
      </c>
      <c r="D788" s="16" t="s">
        <v>58</v>
      </c>
      <c r="E788" s="16" t="s">
        <v>59</v>
      </c>
      <c r="F788" s="16" t="s">
        <v>40</v>
      </c>
      <c r="G788" s="16">
        <v>1112</v>
      </c>
      <c r="H788" s="16">
        <v>3480</v>
      </c>
      <c r="I788" s="17" t="s">
        <v>260</v>
      </c>
      <c r="J788" s="18">
        <v>98627731</v>
      </c>
      <c r="K788" s="19">
        <v>62948986</v>
      </c>
      <c r="L788" s="19">
        <v>0</v>
      </c>
      <c r="M788" s="19">
        <v>0</v>
      </c>
      <c r="N788" s="19">
        <v>0</v>
      </c>
      <c r="O788" s="19">
        <v>0</v>
      </c>
      <c r="P788" s="19">
        <v>0</v>
      </c>
      <c r="Q788" s="19">
        <v>62948986</v>
      </c>
      <c r="R788" s="19">
        <v>0</v>
      </c>
      <c r="S788" s="19">
        <v>5139583</v>
      </c>
      <c r="T788" s="19">
        <v>0</v>
      </c>
      <c r="U788" s="19">
        <v>57689469.789999999</v>
      </c>
      <c r="V788" s="19">
        <v>57689469.789999999</v>
      </c>
      <c r="W788" s="19">
        <v>119933.21</v>
      </c>
      <c r="X788" s="19">
        <v>119933.21</v>
      </c>
      <c r="Y788" s="19">
        <v>0</v>
      </c>
      <c r="Z788" s="19">
        <v>119933.21000000089</v>
      </c>
      <c r="AA788" s="20">
        <f t="shared" si="163"/>
        <v>0.91644795978127436</v>
      </c>
      <c r="AB788" s="20">
        <f t="shared" si="164"/>
        <v>8.1646795708512285E-2</v>
      </c>
      <c r="AC788" s="21">
        <f t="shared" si="165"/>
        <v>0.99809475548978666</v>
      </c>
    </row>
    <row r="789" spans="1:29" ht="60" hidden="1" outlineLevel="4" x14ac:dyDescent="0.25">
      <c r="A789" s="15" t="s">
        <v>495</v>
      </c>
      <c r="B789" s="16" t="s">
        <v>37</v>
      </c>
      <c r="C789" s="16" t="s">
        <v>38</v>
      </c>
      <c r="D789" s="16" t="s">
        <v>61</v>
      </c>
      <c r="E789" s="16" t="s">
        <v>59</v>
      </c>
      <c r="F789" s="16" t="s">
        <v>40</v>
      </c>
      <c r="G789" s="16">
        <v>1112</v>
      </c>
      <c r="H789" s="16">
        <v>3480</v>
      </c>
      <c r="I789" s="17" t="s">
        <v>62</v>
      </c>
      <c r="J789" s="18">
        <v>5331229</v>
      </c>
      <c r="K789" s="19">
        <v>3672639</v>
      </c>
      <c r="L789" s="19">
        <v>0</v>
      </c>
      <c r="M789" s="19">
        <v>0</v>
      </c>
      <c r="N789" s="19">
        <v>0</v>
      </c>
      <c r="O789" s="19">
        <v>0</v>
      </c>
      <c r="P789" s="19">
        <v>0</v>
      </c>
      <c r="Q789" s="19">
        <v>3672639</v>
      </c>
      <c r="R789" s="19">
        <v>0</v>
      </c>
      <c r="S789" s="19">
        <v>547803</v>
      </c>
      <c r="T789" s="19">
        <v>0</v>
      </c>
      <c r="U789" s="19">
        <v>3118444.17</v>
      </c>
      <c r="V789" s="19">
        <v>3118444.17</v>
      </c>
      <c r="W789" s="19">
        <v>6391.83</v>
      </c>
      <c r="X789" s="19">
        <v>6391.83</v>
      </c>
      <c r="Y789" s="19">
        <v>0</v>
      </c>
      <c r="Z789" s="19">
        <v>6391.8300000000745</v>
      </c>
      <c r="AA789" s="20">
        <f t="shared" si="163"/>
        <v>0.84910174128195015</v>
      </c>
      <c r="AB789" s="20">
        <f t="shared" si="164"/>
        <v>0.14915786713586607</v>
      </c>
      <c r="AC789" s="21">
        <f t="shared" si="165"/>
        <v>0.99825960841781625</v>
      </c>
    </row>
    <row r="790" spans="1:29" ht="120" hidden="1" outlineLevel="4" x14ac:dyDescent="0.25">
      <c r="A790" s="15" t="s">
        <v>495</v>
      </c>
      <c r="B790" s="16" t="s">
        <v>37</v>
      </c>
      <c r="C790" s="16" t="s">
        <v>38</v>
      </c>
      <c r="D790" s="16" t="s">
        <v>63</v>
      </c>
      <c r="E790" s="16" t="s">
        <v>59</v>
      </c>
      <c r="F790" s="16" t="s">
        <v>40</v>
      </c>
      <c r="G790" s="16">
        <v>1112</v>
      </c>
      <c r="H790" s="16">
        <v>3480</v>
      </c>
      <c r="I790" s="17" t="s">
        <v>64</v>
      </c>
      <c r="J790" s="18">
        <v>55977902</v>
      </c>
      <c r="K790" s="19">
        <v>35932667</v>
      </c>
      <c r="L790" s="19">
        <v>0</v>
      </c>
      <c r="M790" s="19">
        <v>0</v>
      </c>
      <c r="N790" s="19">
        <v>0</v>
      </c>
      <c r="O790" s="19">
        <v>0</v>
      </c>
      <c r="P790" s="19">
        <v>0</v>
      </c>
      <c r="Q790" s="19">
        <v>35932667</v>
      </c>
      <c r="R790" s="19">
        <v>0</v>
      </c>
      <c r="S790" s="19">
        <v>16343179</v>
      </c>
      <c r="T790" s="19">
        <v>0</v>
      </c>
      <c r="U790" s="19">
        <v>19520994.039999999</v>
      </c>
      <c r="V790" s="19">
        <v>19520994.039999999</v>
      </c>
      <c r="W790" s="19">
        <v>68493.960000000006</v>
      </c>
      <c r="X790" s="19">
        <v>68493.960000000006</v>
      </c>
      <c r="Y790" s="19">
        <v>0</v>
      </c>
      <c r="Z790" s="19">
        <v>68493.960000000894</v>
      </c>
      <c r="AA790" s="20">
        <f t="shared" si="163"/>
        <v>0.54326593792773581</v>
      </c>
      <c r="AB790" s="20">
        <f t="shared" si="164"/>
        <v>0.45482788683623177</v>
      </c>
      <c r="AC790" s="21">
        <f t="shared" si="165"/>
        <v>0.99809382476396757</v>
      </c>
    </row>
    <row r="791" spans="1:29" ht="90" hidden="1" outlineLevel="4" x14ac:dyDescent="0.25">
      <c r="A791" s="15" t="s">
        <v>495</v>
      </c>
      <c r="B791" s="16" t="s">
        <v>37</v>
      </c>
      <c r="C791" s="16" t="s">
        <v>38</v>
      </c>
      <c r="D791" s="16" t="s">
        <v>65</v>
      </c>
      <c r="E791" s="16" t="s">
        <v>59</v>
      </c>
      <c r="F791" s="16" t="s">
        <v>40</v>
      </c>
      <c r="G791" s="16">
        <v>1112</v>
      </c>
      <c r="H791" s="16">
        <v>3480</v>
      </c>
      <c r="I791" s="17" t="s">
        <v>66</v>
      </c>
      <c r="J791" s="18">
        <v>15993686</v>
      </c>
      <c r="K791" s="19">
        <v>19993686</v>
      </c>
      <c r="L791" s="19">
        <v>0</v>
      </c>
      <c r="M791" s="19">
        <v>0</v>
      </c>
      <c r="N791" s="19">
        <v>0</v>
      </c>
      <c r="O791" s="19">
        <v>0</v>
      </c>
      <c r="P791" s="19">
        <v>0</v>
      </c>
      <c r="Q791" s="19">
        <v>19993686</v>
      </c>
      <c r="R791" s="19">
        <v>0</v>
      </c>
      <c r="S791" s="19">
        <v>1786711</v>
      </c>
      <c r="T791" s="19">
        <v>0</v>
      </c>
      <c r="U791" s="19">
        <v>18168010.800000001</v>
      </c>
      <c r="V791" s="19">
        <v>18168010.800000001</v>
      </c>
      <c r="W791" s="19">
        <v>38964.199999999997</v>
      </c>
      <c r="X791" s="19">
        <v>38964.199999999997</v>
      </c>
      <c r="Y791" s="19">
        <v>0</v>
      </c>
      <c r="Z791" s="19">
        <v>38964.199999999255</v>
      </c>
      <c r="AA791" s="20">
        <f t="shared" si="163"/>
        <v>0.90868741261616293</v>
      </c>
      <c r="AB791" s="20">
        <f t="shared" si="164"/>
        <v>8.9363762139707509E-2</v>
      </c>
      <c r="AC791" s="21">
        <f t="shared" si="165"/>
        <v>0.99805117475587046</v>
      </c>
    </row>
    <row r="792" spans="1:29" ht="90" hidden="1" outlineLevel="4" x14ac:dyDescent="0.25">
      <c r="A792" s="15" t="s">
        <v>495</v>
      </c>
      <c r="B792" s="16" t="s">
        <v>37</v>
      </c>
      <c r="C792" s="16" t="s">
        <v>38</v>
      </c>
      <c r="D792" s="16" t="s">
        <v>67</v>
      </c>
      <c r="E792" s="16" t="s">
        <v>59</v>
      </c>
      <c r="F792" s="16" t="s">
        <v>40</v>
      </c>
      <c r="G792" s="16">
        <v>1112</v>
      </c>
      <c r="H792" s="16">
        <v>3480</v>
      </c>
      <c r="I792" s="17" t="s">
        <v>68</v>
      </c>
      <c r="J792" s="18">
        <v>31987372</v>
      </c>
      <c r="K792" s="19">
        <v>12451850</v>
      </c>
      <c r="L792" s="19">
        <v>0</v>
      </c>
      <c r="M792" s="19">
        <v>0</v>
      </c>
      <c r="N792" s="19">
        <v>0</v>
      </c>
      <c r="O792" s="19">
        <v>0</v>
      </c>
      <c r="P792" s="19">
        <v>0</v>
      </c>
      <c r="Q792" s="19">
        <v>12451850</v>
      </c>
      <c r="R792" s="19">
        <v>0</v>
      </c>
      <c r="S792" s="19">
        <v>2535344</v>
      </c>
      <c r="T792" s="19">
        <v>0</v>
      </c>
      <c r="U792" s="19">
        <v>9897023.9000000004</v>
      </c>
      <c r="V792" s="19">
        <v>9897023.9000000004</v>
      </c>
      <c r="W792" s="19">
        <v>19482.099999999999</v>
      </c>
      <c r="X792" s="19">
        <v>19482.099999999999</v>
      </c>
      <c r="Y792" s="19">
        <v>0</v>
      </c>
      <c r="Z792" s="19">
        <v>19482.099999999627</v>
      </c>
      <c r="AA792" s="20">
        <f t="shared" si="163"/>
        <v>0.7948235724008883</v>
      </c>
      <c r="AB792" s="20">
        <f t="shared" si="164"/>
        <v>0.20361183277986805</v>
      </c>
      <c r="AC792" s="21">
        <f t="shared" si="165"/>
        <v>0.99843540518075635</v>
      </c>
    </row>
    <row r="793" spans="1:29" hidden="1" outlineLevel="3" x14ac:dyDescent="0.25">
      <c r="A793" s="22"/>
      <c r="B793" s="23"/>
      <c r="C793" s="23" t="s">
        <v>71</v>
      </c>
      <c r="D793" s="23"/>
      <c r="E793" s="23"/>
      <c r="F793" s="23"/>
      <c r="G793" s="23"/>
      <c r="H793" s="23"/>
      <c r="I793" s="24"/>
      <c r="J793" s="25">
        <f t="shared" ref="J793:Z793" si="166">SUBTOTAL(9,J780:J792)</f>
        <v>1354112348</v>
      </c>
      <c r="K793" s="26">
        <f t="shared" si="166"/>
        <v>753799893</v>
      </c>
      <c r="L793" s="26">
        <f t="shared" si="166"/>
        <v>0</v>
      </c>
      <c r="M793" s="26">
        <f t="shared" si="166"/>
        <v>0</v>
      </c>
      <c r="N793" s="26">
        <f t="shared" si="166"/>
        <v>0</v>
      </c>
      <c r="O793" s="26">
        <f t="shared" si="166"/>
        <v>0</v>
      </c>
      <c r="P793" s="26">
        <f t="shared" si="166"/>
        <v>-32952278</v>
      </c>
      <c r="Q793" s="26">
        <f t="shared" si="166"/>
        <v>720847615</v>
      </c>
      <c r="R793" s="26">
        <f t="shared" si="166"/>
        <v>0</v>
      </c>
      <c r="S793" s="26">
        <f t="shared" si="166"/>
        <v>27756197.5</v>
      </c>
      <c r="T793" s="26">
        <f t="shared" si="166"/>
        <v>0</v>
      </c>
      <c r="U793" s="26">
        <f t="shared" si="166"/>
        <v>671400453.91999972</v>
      </c>
      <c r="V793" s="26">
        <f t="shared" si="166"/>
        <v>671400453.91999972</v>
      </c>
      <c r="W793" s="26">
        <f t="shared" si="166"/>
        <v>21690963.580000002</v>
      </c>
      <c r="X793" s="26">
        <f t="shared" si="166"/>
        <v>54643241.580000006</v>
      </c>
      <c r="Y793" s="26">
        <f t="shared" si="166"/>
        <v>0</v>
      </c>
      <c r="Z793" s="26">
        <f t="shared" si="166"/>
        <v>21690963.579999983</v>
      </c>
      <c r="AA793" s="27">
        <f t="shared" si="163"/>
        <v>0.93140414138708039</v>
      </c>
      <c r="AB793" s="27">
        <f t="shared" si="164"/>
        <v>3.8504944626888998E-2</v>
      </c>
      <c r="AC793" s="28">
        <f t="shared" si="165"/>
        <v>0.96990908601396941</v>
      </c>
    </row>
    <row r="794" spans="1:29" ht="30" hidden="1" outlineLevel="4" x14ac:dyDescent="0.25">
      <c r="A794" s="15" t="s">
        <v>495</v>
      </c>
      <c r="B794" s="16" t="s">
        <v>37</v>
      </c>
      <c r="C794" s="16" t="s">
        <v>72</v>
      </c>
      <c r="D794" s="16" t="s">
        <v>186</v>
      </c>
      <c r="E794" s="16"/>
      <c r="F794" s="16" t="s">
        <v>40</v>
      </c>
      <c r="G794" s="16">
        <v>1120</v>
      </c>
      <c r="H794" s="16">
        <v>3480</v>
      </c>
      <c r="I794" s="17" t="s">
        <v>187</v>
      </c>
      <c r="J794" s="18">
        <v>157500000</v>
      </c>
      <c r="K794" s="19">
        <v>100000000</v>
      </c>
      <c r="L794" s="19">
        <v>0</v>
      </c>
      <c r="M794" s="19">
        <v>0</v>
      </c>
      <c r="N794" s="19">
        <v>0</v>
      </c>
      <c r="O794" s="19">
        <v>0</v>
      </c>
      <c r="P794" s="19">
        <v>0</v>
      </c>
      <c r="Q794" s="19">
        <v>100000000</v>
      </c>
      <c r="R794" s="19">
        <v>0</v>
      </c>
      <c r="S794" s="19">
        <v>0</v>
      </c>
      <c r="T794" s="19">
        <v>0</v>
      </c>
      <c r="U794" s="19">
        <v>67629202.420000002</v>
      </c>
      <c r="V794" s="19">
        <v>67629202.420000002</v>
      </c>
      <c r="W794" s="19">
        <v>0</v>
      </c>
      <c r="X794" s="19">
        <v>32370797.579999998</v>
      </c>
      <c r="Y794" s="19">
        <v>0</v>
      </c>
      <c r="Z794" s="19">
        <v>32370797.579999998</v>
      </c>
      <c r="AA794" s="20">
        <f t="shared" si="163"/>
        <v>0.67629202420000001</v>
      </c>
      <c r="AB794" s="20">
        <f t="shared" si="164"/>
        <v>0</v>
      </c>
      <c r="AC794" s="21">
        <f t="shared" si="165"/>
        <v>0.67629202420000001</v>
      </c>
    </row>
    <row r="795" spans="1:29" ht="60" hidden="1" outlineLevel="4" x14ac:dyDescent="0.25">
      <c r="A795" s="15" t="s">
        <v>495</v>
      </c>
      <c r="B795" s="16" t="s">
        <v>37</v>
      </c>
      <c r="C795" s="16" t="s">
        <v>72</v>
      </c>
      <c r="D795" s="16" t="s">
        <v>496</v>
      </c>
      <c r="E795" s="16"/>
      <c r="F795" s="16" t="s">
        <v>40</v>
      </c>
      <c r="G795" s="16">
        <v>1120</v>
      </c>
      <c r="H795" s="16">
        <v>3480</v>
      </c>
      <c r="I795" s="17" t="s">
        <v>497</v>
      </c>
      <c r="J795" s="18">
        <v>105000</v>
      </c>
      <c r="K795" s="19">
        <v>80000</v>
      </c>
      <c r="L795" s="19">
        <v>0</v>
      </c>
      <c r="M795" s="19">
        <v>0</v>
      </c>
      <c r="N795" s="19">
        <v>0</v>
      </c>
      <c r="O795" s="19">
        <v>0</v>
      </c>
      <c r="P795" s="19">
        <v>0</v>
      </c>
      <c r="Q795" s="19">
        <v>80000</v>
      </c>
      <c r="R795" s="19">
        <v>0</v>
      </c>
      <c r="S795" s="19">
        <v>0</v>
      </c>
      <c r="T795" s="19">
        <v>0</v>
      </c>
      <c r="U795" s="19">
        <v>0</v>
      </c>
      <c r="V795" s="19">
        <v>0</v>
      </c>
      <c r="W795" s="19">
        <v>26250</v>
      </c>
      <c r="X795" s="19">
        <v>80000</v>
      </c>
      <c r="Y795" s="19">
        <v>0</v>
      </c>
      <c r="Z795" s="19">
        <v>80000</v>
      </c>
      <c r="AA795" s="20">
        <f t="shared" si="163"/>
        <v>0</v>
      </c>
      <c r="AB795" s="20">
        <f t="shared" si="164"/>
        <v>0</v>
      </c>
      <c r="AC795" s="21">
        <f t="shared" si="165"/>
        <v>0</v>
      </c>
    </row>
    <row r="796" spans="1:29" hidden="1" outlineLevel="4" x14ac:dyDescent="0.25">
      <c r="A796" s="15" t="s">
        <v>495</v>
      </c>
      <c r="B796" s="16" t="s">
        <v>37</v>
      </c>
      <c r="C796" s="16" t="s">
        <v>72</v>
      </c>
      <c r="D796" s="16" t="s">
        <v>188</v>
      </c>
      <c r="E796" s="16"/>
      <c r="F796" s="16" t="s">
        <v>40</v>
      </c>
      <c r="G796" s="16">
        <v>1120</v>
      </c>
      <c r="H796" s="16">
        <v>3480</v>
      </c>
      <c r="I796" s="17" t="s">
        <v>189</v>
      </c>
      <c r="J796" s="18">
        <v>3150000</v>
      </c>
      <c r="K796" s="19">
        <v>300000</v>
      </c>
      <c r="L796" s="19">
        <v>0</v>
      </c>
      <c r="M796" s="19">
        <v>0</v>
      </c>
      <c r="N796" s="19">
        <v>0</v>
      </c>
      <c r="O796" s="19">
        <v>0</v>
      </c>
      <c r="P796" s="19">
        <v>0</v>
      </c>
      <c r="Q796" s="19">
        <v>300000</v>
      </c>
      <c r="R796" s="19">
        <v>0</v>
      </c>
      <c r="S796" s="19">
        <v>0</v>
      </c>
      <c r="T796" s="19">
        <v>0</v>
      </c>
      <c r="U796" s="19">
        <v>280970</v>
      </c>
      <c r="V796" s="19">
        <v>280970</v>
      </c>
      <c r="W796" s="19">
        <v>19030</v>
      </c>
      <c r="X796" s="19">
        <v>19030</v>
      </c>
      <c r="Y796" s="19">
        <v>0</v>
      </c>
      <c r="Z796" s="19">
        <v>19030</v>
      </c>
      <c r="AA796" s="20">
        <f t="shared" si="163"/>
        <v>0.93656666666666666</v>
      </c>
      <c r="AB796" s="20">
        <f t="shared" si="164"/>
        <v>0</v>
      </c>
      <c r="AC796" s="21">
        <f t="shared" si="165"/>
        <v>0.93656666666666666</v>
      </c>
    </row>
    <row r="797" spans="1:29" hidden="1" outlineLevel="4" x14ac:dyDescent="0.25">
      <c r="A797" s="15" t="s">
        <v>495</v>
      </c>
      <c r="B797" s="16" t="s">
        <v>37</v>
      </c>
      <c r="C797" s="16" t="s">
        <v>72</v>
      </c>
      <c r="D797" s="16" t="s">
        <v>190</v>
      </c>
      <c r="E797" s="16"/>
      <c r="F797" s="16" t="s">
        <v>40</v>
      </c>
      <c r="G797" s="16">
        <v>1120</v>
      </c>
      <c r="H797" s="16">
        <v>3480</v>
      </c>
      <c r="I797" s="17" t="s">
        <v>191</v>
      </c>
      <c r="J797" s="18">
        <v>21000000</v>
      </c>
      <c r="K797" s="19">
        <v>4000000</v>
      </c>
      <c r="L797" s="19">
        <v>0</v>
      </c>
      <c r="M797" s="19">
        <v>0</v>
      </c>
      <c r="N797" s="19">
        <v>0</v>
      </c>
      <c r="O797" s="19">
        <v>0</v>
      </c>
      <c r="P797" s="19">
        <v>0</v>
      </c>
      <c r="Q797" s="19">
        <v>4000000</v>
      </c>
      <c r="R797" s="19">
        <v>0</v>
      </c>
      <c r="S797" s="19">
        <v>0</v>
      </c>
      <c r="T797" s="19">
        <v>0</v>
      </c>
      <c r="U797" s="19">
        <v>3114705</v>
      </c>
      <c r="V797" s="19">
        <v>3114705</v>
      </c>
      <c r="W797" s="19">
        <v>885295</v>
      </c>
      <c r="X797" s="19">
        <v>885295</v>
      </c>
      <c r="Y797" s="19">
        <v>0</v>
      </c>
      <c r="Z797" s="19">
        <v>885295</v>
      </c>
      <c r="AA797" s="20">
        <f t="shared" si="163"/>
        <v>0.77867624999999996</v>
      </c>
      <c r="AB797" s="20">
        <f t="shared" si="164"/>
        <v>0</v>
      </c>
      <c r="AC797" s="21">
        <f t="shared" si="165"/>
        <v>0.77867624999999996</v>
      </c>
    </row>
    <row r="798" spans="1:29" hidden="1" outlineLevel="4" x14ac:dyDescent="0.25">
      <c r="A798" s="15" t="s">
        <v>495</v>
      </c>
      <c r="B798" s="16" t="s">
        <v>37</v>
      </c>
      <c r="C798" s="16" t="s">
        <v>72</v>
      </c>
      <c r="D798" s="16" t="s">
        <v>194</v>
      </c>
      <c r="E798" s="16"/>
      <c r="F798" s="16" t="s">
        <v>40</v>
      </c>
      <c r="G798" s="16">
        <v>1120</v>
      </c>
      <c r="H798" s="16">
        <v>3480</v>
      </c>
      <c r="I798" s="17" t="s">
        <v>195</v>
      </c>
      <c r="J798" s="18">
        <v>29400000</v>
      </c>
      <c r="K798" s="19">
        <v>7000000</v>
      </c>
      <c r="L798" s="19">
        <v>0</v>
      </c>
      <c r="M798" s="19">
        <v>0</v>
      </c>
      <c r="N798" s="19">
        <v>0</v>
      </c>
      <c r="O798" s="19">
        <v>0</v>
      </c>
      <c r="P798" s="19">
        <v>0</v>
      </c>
      <c r="Q798" s="19">
        <v>7000000</v>
      </c>
      <c r="R798" s="19">
        <v>0</v>
      </c>
      <c r="S798" s="19">
        <v>0</v>
      </c>
      <c r="T798" s="19">
        <v>0</v>
      </c>
      <c r="U798" s="19">
        <v>6781058.3399999999</v>
      </c>
      <c r="V798" s="19">
        <v>6781058.3399999999</v>
      </c>
      <c r="W798" s="19">
        <v>218941.66</v>
      </c>
      <c r="X798" s="19">
        <v>218941.66</v>
      </c>
      <c r="Y798" s="19">
        <v>0</v>
      </c>
      <c r="Z798" s="19">
        <v>218941.66000000015</v>
      </c>
      <c r="AA798" s="20">
        <f t="shared" si="163"/>
        <v>0.96872261999999998</v>
      </c>
      <c r="AB798" s="20">
        <f t="shared" si="164"/>
        <v>0</v>
      </c>
      <c r="AC798" s="21">
        <f t="shared" si="165"/>
        <v>0.96872261999999998</v>
      </c>
    </row>
    <row r="799" spans="1:29" hidden="1" outlineLevel="4" x14ac:dyDescent="0.25">
      <c r="A799" s="15" t="s">
        <v>495</v>
      </c>
      <c r="B799" s="16" t="s">
        <v>37</v>
      </c>
      <c r="C799" s="16" t="s">
        <v>72</v>
      </c>
      <c r="D799" s="16" t="s">
        <v>75</v>
      </c>
      <c r="E799" s="16"/>
      <c r="F799" s="16" t="s">
        <v>40</v>
      </c>
      <c r="G799" s="16">
        <v>1120</v>
      </c>
      <c r="H799" s="16">
        <v>3480</v>
      </c>
      <c r="I799" s="17" t="s">
        <v>76</v>
      </c>
      <c r="J799" s="18">
        <v>245000</v>
      </c>
      <c r="K799" s="19">
        <v>35000</v>
      </c>
      <c r="L799" s="19">
        <v>0</v>
      </c>
      <c r="M799" s="19">
        <v>0</v>
      </c>
      <c r="N799" s="19">
        <v>0</v>
      </c>
      <c r="O799" s="19">
        <v>0</v>
      </c>
      <c r="P799" s="19">
        <v>0</v>
      </c>
      <c r="Q799" s="19">
        <v>35000</v>
      </c>
      <c r="R799" s="19">
        <v>0</v>
      </c>
      <c r="S799" s="19">
        <v>0</v>
      </c>
      <c r="T799" s="19">
        <v>0</v>
      </c>
      <c r="U799" s="19">
        <v>0</v>
      </c>
      <c r="V799" s="19">
        <v>0</v>
      </c>
      <c r="W799" s="19">
        <v>35000</v>
      </c>
      <c r="X799" s="19">
        <v>35000</v>
      </c>
      <c r="Y799" s="19">
        <v>0</v>
      </c>
      <c r="Z799" s="19">
        <v>35000</v>
      </c>
      <c r="AA799" s="20">
        <f t="shared" si="163"/>
        <v>0</v>
      </c>
      <c r="AB799" s="20">
        <f t="shared" si="164"/>
        <v>0</v>
      </c>
      <c r="AC799" s="21">
        <f t="shared" si="165"/>
        <v>0</v>
      </c>
    </row>
    <row r="800" spans="1:29" ht="150" hidden="1" outlineLevel="4" x14ac:dyDescent="0.25">
      <c r="A800" s="15" t="s">
        <v>495</v>
      </c>
      <c r="B800" s="16" t="s">
        <v>37</v>
      </c>
      <c r="C800" s="16" t="s">
        <v>72</v>
      </c>
      <c r="D800" s="16" t="s">
        <v>295</v>
      </c>
      <c r="E800" s="16"/>
      <c r="F800" s="16" t="s">
        <v>40</v>
      </c>
      <c r="G800" s="16">
        <v>1120</v>
      </c>
      <c r="H800" s="16">
        <v>3480</v>
      </c>
      <c r="I800" s="17" t="s">
        <v>498</v>
      </c>
      <c r="J800" s="18">
        <v>67582091</v>
      </c>
      <c r="K800" s="19">
        <v>13100000</v>
      </c>
      <c r="L800" s="19">
        <v>0</v>
      </c>
      <c r="M800" s="19">
        <v>0</v>
      </c>
      <c r="N800" s="19">
        <v>0</v>
      </c>
      <c r="O800" s="19">
        <v>0</v>
      </c>
      <c r="P800" s="19">
        <v>0</v>
      </c>
      <c r="Q800" s="19">
        <v>13100000</v>
      </c>
      <c r="R800" s="19">
        <v>0</v>
      </c>
      <c r="S800" s="19">
        <v>0</v>
      </c>
      <c r="T800" s="19">
        <v>0</v>
      </c>
      <c r="U800" s="19">
        <v>11695219.130000001</v>
      </c>
      <c r="V800" s="19">
        <v>11695219.130000001</v>
      </c>
      <c r="W800" s="19">
        <v>1404780.87</v>
      </c>
      <c r="X800" s="19">
        <v>1404780.87</v>
      </c>
      <c r="Y800" s="19">
        <v>0</v>
      </c>
      <c r="Z800" s="19">
        <v>1404780.8699999992</v>
      </c>
      <c r="AA800" s="20">
        <f t="shared" si="163"/>
        <v>0.89276481908396954</v>
      </c>
      <c r="AB800" s="20">
        <f t="shared" si="164"/>
        <v>0</v>
      </c>
      <c r="AC800" s="21">
        <f t="shared" si="165"/>
        <v>0.89276481908396954</v>
      </c>
    </row>
    <row r="801" spans="1:29" ht="30" hidden="1" outlineLevel="4" x14ac:dyDescent="0.25">
      <c r="A801" s="15" t="s">
        <v>495</v>
      </c>
      <c r="B801" s="16" t="s">
        <v>37</v>
      </c>
      <c r="C801" s="16" t="s">
        <v>72</v>
      </c>
      <c r="D801" s="16" t="s">
        <v>81</v>
      </c>
      <c r="E801" s="16"/>
      <c r="F801" s="16" t="s">
        <v>40</v>
      </c>
      <c r="G801" s="16">
        <v>1120</v>
      </c>
      <c r="H801" s="16">
        <v>3480</v>
      </c>
      <c r="I801" s="17" t="s">
        <v>82</v>
      </c>
      <c r="J801" s="18">
        <v>300000</v>
      </c>
      <c r="K801" s="19">
        <v>0</v>
      </c>
      <c r="L801" s="19">
        <v>0</v>
      </c>
      <c r="M801" s="19">
        <v>0</v>
      </c>
      <c r="N801" s="19">
        <v>0</v>
      </c>
      <c r="O801" s="19">
        <v>0</v>
      </c>
      <c r="P801" s="19">
        <v>0</v>
      </c>
      <c r="Q801" s="19">
        <v>0</v>
      </c>
      <c r="R801" s="19">
        <v>0</v>
      </c>
      <c r="S801" s="19">
        <v>0</v>
      </c>
      <c r="T801" s="19">
        <v>0</v>
      </c>
      <c r="U801" s="19">
        <v>0</v>
      </c>
      <c r="V801" s="19">
        <v>0</v>
      </c>
      <c r="W801" s="19">
        <v>0</v>
      </c>
      <c r="X801" s="19">
        <v>0</v>
      </c>
      <c r="Y801" s="19">
        <v>0</v>
      </c>
      <c r="Z801" s="19">
        <v>0</v>
      </c>
      <c r="AA801" s="20">
        <v>0</v>
      </c>
      <c r="AB801" s="20">
        <v>0</v>
      </c>
      <c r="AC801" s="21">
        <v>0</v>
      </c>
    </row>
    <row r="802" spans="1:29" ht="105" hidden="1" outlineLevel="4" x14ac:dyDescent="0.25">
      <c r="A802" s="15" t="s">
        <v>495</v>
      </c>
      <c r="B802" s="16" t="s">
        <v>37</v>
      </c>
      <c r="C802" s="16" t="s">
        <v>72</v>
      </c>
      <c r="D802" s="16" t="s">
        <v>297</v>
      </c>
      <c r="E802" s="16"/>
      <c r="F802" s="16" t="s">
        <v>40</v>
      </c>
      <c r="G802" s="16">
        <v>1120</v>
      </c>
      <c r="H802" s="16">
        <v>3480</v>
      </c>
      <c r="I802" s="17" t="s">
        <v>499</v>
      </c>
      <c r="J802" s="18">
        <v>35000000</v>
      </c>
      <c r="K802" s="19">
        <v>3500000</v>
      </c>
      <c r="L802" s="19">
        <v>0</v>
      </c>
      <c r="M802" s="19">
        <v>0</v>
      </c>
      <c r="N802" s="19">
        <v>0</v>
      </c>
      <c r="O802" s="19">
        <v>0</v>
      </c>
      <c r="P802" s="19">
        <v>0</v>
      </c>
      <c r="Q802" s="19">
        <v>3500000</v>
      </c>
      <c r="R802" s="19">
        <v>0</v>
      </c>
      <c r="S802" s="19">
        <v>0</v>
      </c>
      <c r="T802" s="19">
        <v>0</v>
      </c>
      <c r="U802" s="19">
        <v>2839145.8</v>
      </c>
      <c r="V802" s="19">
        <v>2839145.8</v>
      </c>
      <c r="W802" s="19">
        <v>660854.19999999995</v>
      </c>
      <c r="X802" s="19">
        <v>660854.19999999995</v>
      </c>
      <c r="Y802" s="19">
        <v>0</v>
      </c>
      <c r="Z802" s="19">
        <v>660854.20000000019</v>
      </c>
      <c r="AA802" s="20">
        <f>U802/Q802</f>
        <v>0.81118451428571425</v>
      </c>
      <c r="AB802" s="20">
        <f>(R802+S802+T802)/Q802</f>
        <v>0</v>
      </c>
      <c r="AC802" s="21">
        <f>AA802+AB802</f>
        <v>0.81118451428571425</v>
      </c>
    </row>
    <row r="803" spans="1:29" ht="60" hidden="1" outlineLevel="4" x14ac:dyDescent="0.25">
      <c r="A803" s="15" t="s">
        <v>495</v>
      </c>
      <c r="B803" s="16" t="s">
        <v>37</v>
      </c>
      <c r="C803" s="16" t="s">
        <v>72</v>
      </c>
      <c r="D803" s="16" t="s">
        <v>85</v>
      </c>
      <c r="E803" s="16"/>
      <c r="F803" s="16" t="s">
        <v>40</v>
      </c>
      <c r="G803" s="16">
        <v>1120</v>
      </c>
      <c r="H803" s="16">
        <v>3480</v>
      </c>
      <c r="I803" s="17" t="s">
        <v>500</v>
      </c>
      <c r="J803" s="18">
        <v>376973132</v>
      </c>
      <c r="K803" s="19">
        <v>152491653</v>
      </c>
      <c r="L803" s="19">
        <v>0</v>
      </c>
      <c r="M803" s="19">
        <v>0</v>
      </c>
      <c r="N803" s="19">
        <v>0</v>
      </c>
      <c r="O803" s="19">
        <v>0</v>
      </c>
      <c r="P803" s="19">
        <v>0</v>
      </c>
      <c r="Q803" s="19">
        <v>152491653</v>
      </c>
      <c r="R803" s="19">
        <v>0</v>
      </c>
      <c r="S803" s="19">
        <v>0</v>
      </c>
      <c r="T803" s="19">
        <v>0</v>
      </c>
      <c r="U803" s="19">
        <v>132445555.03</v>
      </c>
      <c r="V803" s="19">
        <v>132445555.03</v>
      </c>
      <c r="W803" s="19">
        <v>0</v>
      </c>
      <c r="X803" s="19">
        <v>20046097.969999999</v>
      </c>
      <c r="Y803" s="19">
        <v>0</v>
      </c>
      <c r="Z803" s="19">
        <v>20046097.969999999</v>
      </c>
      <c r="AA803" s="20">
        <f>U803/Q803</f>
        <v>0.86854298202144875</v>
      </c>
      <c r="AB803" s="20">
        <f>(R803+S803+T803)/Q803</f>
        <v>0</v>
      </c>
      <c r="AC803" s="21">
        <f>AA803+AB803</f>
        <v>0.86854298202144875</v>
      </c>
    </row>
    <row r="804" spans="1:29" ht="90" hidden="1" outlineLevel="4" x14ac:dyDescent="0.25">
      <c r="A804" s="15" t="s">
        <v>495</v>
      </c>
      <c r="B804" s="16" t="s">
        <v>37</v>
      </c>
      <c r="C804" s="16" t="s">
        <v>72</v>
      </c>
      <c r="D804" s="16" t="s">
        <v>87</v>
      </c>
      <c r="E804" s="16"/>
      <c r="F804" s="16" t="s">
        <v>40</v>
      </c>
      <c r="G804" s="16">
        <v>1120</v>
      </c>
      <c r="H804" s="16">
        <v>3480</v>
      </c>
      <c r="I804" s="17" t="s">
        <v>501</v>
      </c>
      <c r="J804" s="18">
        <v>79815750</v>
      </c>
      <c r="K804" s="19">
        <v>40000000</v>
      </c>
      <c r="L804" s="19">
        <v>0</v>
      </c>
      <c r="M804" s="19">
        <v>0</v>
      </c>
      <c r="N804" s="19">
        <v>0</v>
      </c>
      <c r="O804" s="19">
        <v>0</v>
      </c>
      <c r="P804" s="19">
        <v>0</v>
      </c>
      <c r="Q804" s="19">
        <v>40000000</v>
      </c>
      <c r="R804" s="19">
        <v>0</v>
      </c>
      <c r="S804" s="19">
        <v>0</v>
      </c>
      <c r="T804" s="19">
        <v>0</v>
      </c>
      <c r="U804" s="19">
        <v>30487381.670000002</v>
      </c>
      <c r="V804" s="19">
        <v>30487381.670000002</v>
      </c>
      <c r="W804" s="19">
        <v>0</v>
      </c>
      <c r="X804" s="19">
        <v>9512618.3300000001</v>
      </c>
      <c r="Y804" s="19">
        <v>0</v>
      </c>
      <c r="Z804" s="19">
        <v>9512618.3299999982</v>
      </c>
      <c r="AA804" s="20">
        <f>U804/Q804</f>
        <v>0.76218454175000006</v>
      </c>
      <c r="AB804" s="20">
        <f>(R804+S804+T804)/Q804</f>
        <v>0</v>
      </c>
      <c r="AC804" s="21">
        <f>AA804+AB804</f>
        <v>0.76218454175000006</v>
      </c>
    </row>
    <row r="805" spans="1:29" ht="120" hidden="1" outlineLevel="4" x14ac:dyDescent="0.25">
      <c r="A805" s="15" t="s">
        <v>495</v>
      </c>
      <c r="B805" s="16" t="s">
        <v>37</v>
      </c>
      <c r="C805" s="16" t="s">
        <v>72</v>
      </c>
      <c r="D805" s="16" t="s">
        <v>203</v>
      </c>
      <c r="E805" s="16"/>
      <c r="F805" s="16" t="s">
        <v>40</v>
      </c>
      <c r="G805" s="16">
        <v>1120</v>
      </c>
      <c r="H805" s="16">
        <v>3480</v>
      </c>
      <c r="I805" s="17" t="s">
        <v>502</v>
      </c>
      <c r="J805" s="18">
        <v>147000000</v>
      </c>
      <c r="K805" s="19">
        <v>44853812</v>
      </c>
      <c r="L805" s="19">
        <v>0</v>
      </c>
      <c r="M805" s="19">
        <v>0</v>
      </c>
      <c r="N805" s="19">
        <v>0</v>
      </c>
      <c r="O805" s="19">
        <v>0</v>
      </c>
      <c r="P805" s="19">
        <v>0</v>
      </c>
      <c r="Q805" s="19">
        <v>44853812</v>
      </c>
      <c r="R805" s="19">
        <v>0</v>
      </c>
      <c r="S805" s="19">
        <v>0</v>
      </c>
      <c r="T805" s="19">
        <v>0</v>
      </c>
      <c r="U805" s="19">
        <v>38502382.700000003</v>
      </c>
      <c r="V805" s="19">
        <v>38502382.700000003</v>
      </c>
      <c r="W805" s="19">
        <v>0</v>
      </c>
      <c r="X805" s="19">
        <v>6351429.2999999998</v>
      </c>
      <c r="Y805" s="19">
        <v>0</v>
      </c>
      <c r="Z805" s="19">
        <v>6351429.299999997</v>
      </c>
      <c r="AA805" s="20">
        <f>U805/Q805</f>
        <v>0.85839711237921101</v>
      </c>
      <c r="AB805" s="20">
        <f>(R805+S805+T805)/Q805</f>
        <v>0</v>
      </c>
      <c r="AC805" s="21">
        <f>AA805+AB805</f>
        <v>0.85839711237921101</v>
      </c>
    </row>
    <row r="806" spans="1:29" hidden="1" outlineLevel="4" x14ac:dyDescent="0.25">
      <c r="A806" s="15" t="s">
        <v>495</v>
      </c>
      <c r="B806" s="16" t="s">
        <v>37</v>
      </c>
      <c r="C806" s="16" t="s">
        <v>72</v>
      </c>
      <c r="D806" s="16" t="s">
        <v>91</v>
      </c>
      <c r="E806" s="16"/>
      <c r="F806" s="16" t="s">
        <v>40</v>
      </c>
      <c r="G806" s="16">
        <v>1120</v>
      </c>
      <c r="H806" s="16">
        <v>3480</v>
      </c>
      <c r="I806" s="17" t="s">
        <v>92</v>
      </c>
      <c r="J806" s="18">
        <v>2600000</v>
      </c>
      <c r="K806" s="19">
        <v>0</v>
      </c>
      <c r="L806" s="19">
        <v>0</v>
      </c>
      <c r="M806" s="19">
        <v>0</v>
      </c>
      <c r="N806" s="19">
        <v>0</v>
      </c>
      <c r="O806" s="19">
        <v>0</v>
      </c>
      <c r="P806" s="19">
        <v>0</v>
      </c>
      <c r="Q806" s="19">
        <v>0</v>
      </c>
      <c r="R806" s="19">
        <v>0</v>
      </c>
      <c r="S806" s="19">
        <v>0</v>
      </c>
      <c r="T806" s="19">
        <v>0</v>
      </c>
      <c r="U806" s="19">
        <v>0</v>
      </c>
      <c r="V806" s="19">
        <v>0</v>
      </c>
      <c r="W806" s="19">
        <v>0</v>
      </c>
      <c r="X806" s="19">
        <v>0</v>
      </c>
      <c r="Y806" s="19">
        <v>0</v>
      </c>
      <c r="Z806" s="19">
        <v>0</v>
      </c>
      <c r="AA806" s="20">
        <v>0</v>
      </c>
      <c r="AB806" s="20">
        <v>0</v>
      </c>
      <c r="AC806" s="21">
        <v>0</v>
      </c>
    </row>
    <row r="807" spans="1:29" hidden="1" outlineLevel="4" x14ac:dyDescent="0.25">
      <c r="A807" s="15" t="s">
        <v>495</v>
      </c>
      <c r="B807" s="16" t="s">
        <v>37</v>
      </c>
      <c r="C807" s="16" t="s">
        <v>72</v>
      </c>
      <c r="D807" s="16" t="s">
        <v>205</v>
      </c>
      <c r="E807" s="16"/>
      <c r="F807" s="16" t="s">
        <v>40</v>
      </c>
      <c r="G807" s="16">
        <v>1120</v>
      </c>
      <c r="H807" s="16">
        <v>3480</v>
      </c>
      <c r="I807" s="17" t="s">
        <v>206</v>
      </c>
      <c r="J807" s="18">
        <v>34650000</v>
      </c>
      <c r="K807" s="19">
        <v>4500000</v>
      </c>
      <c r="L807" s="19">
        <v>0</v>
      </c>
      <c r="M807" s="19">
        <v>0</v>
      </c>
      <c r="N807" s="19">
        <v>0</v>
      </c>
      <c r="O807" s="19">
        <v>0</v>
      </c>
      <c r="P807" s="19">
        <v>0</v>
      </c>
      <c r="Q807" s="19">
        <v>4500000</v>
      </c>
      <c r="R807" s="19">
        <v>0</v>
      </c>
      <c r="S807" s="19">
        <v>0</v>
      </c>
      <c r="T807" s="19">
        <v>0</v>
      </c>
      <c r="U807" s="19">
        <v>1575663.04</v>
      </c>
      <c r="V807" s="19">
        <v>1575663.04</v>
      </c>
      <c r="W807" s="19">
        <v>2924336.96</v>
      </c>
      <c r="X807" s="19">
        <v>2924336.96</v>
      </c>
      <c r="Y807" s="19">
        <v>0</v>
      </c>
      <c r="Z807" s="19">
        <v>2924336.96</v>
      </c>
      <c r="AA807" s="20">
        <f>U807/Q807</f>
        <v>0.35014734222222221</v>
      </c>
      <c r="AB807" s="20">
        <f>(R807+S807+T807)/Q807</f>
        <v>0</v>
      </c>
      <c r="AC807" s="21">
        <f>AA807+AB807</f>
        <v>0.35014734222222221</v>
      </c>
    </row>
    <row r="808" spans="1:29" ht="30" hidden="1" outlineLevel="4" x14ac:dyDescent="0.25">
      <c r="A808" s="15" t="s">
        <v>495</v>
      </c>
      <c r="B808" s="16" t="s">
        <v>37</v>
      </c>
      <c r="C808" s="16" t="s">
        <v>72</v>
      </c>
      <c r="D808" s="16" t="s">
        <v>209</v>
      </c>
      <c r="E808" s="16"/>
      <c r="F808" s="16" t="s">
        <v>40</v>
      </c>
      <c r="G808" s="16">
        <v>1120</v>
      </c>
      <c r="H808" s="16">
        <v>3480</v>
      </c>
      <c r="I808" s="17" t="s">
        <v>210</v>
      </c>
      <c r="J808" s="18">
        <v>3150000</v>
      </c>
      <c r="K808" s="19">
        <v>0</v>
      </c>
      <c r="L808" s="19">
        <v>0</v>
      </c>
      <c r="M808" s="19">
        <v>0</v>
      </c>
      <c r="N808" s="19">
        <v>0</v>
      </c>
      <c r="O808" s="19">
        <v>0</v>
      </c>
      <c r="P808" s="19">
        <v>0</v>
      </c>
      <c r="Q808" s="19">
        <v>0</v>
      </c>
      <c r="R808" s="19">
        <v>0</v>
      </c>
      <c r="S808" s="19">
        <v>0</v>
      </c>
      <c r="T808" s="19">
        <v>0</v>
      </c>
      <c r="U808" s="19">
        <v>0</v>
      </c>
      <c r="V808" s="19">
        <v>0</v>
      </c>
      <c r="W808" s="19">
        <v>0</v>
      </c>
      <c r="X808" s="19">
        <v>0</v>
      </c>
      <c r="Y808" s="19">
        <v>0</v>
      </c>
      <c r="Z808" s="19">
        <v>0</v>
      </c>
      <c r="AA808" s="20">
        <v>0</v>
      </c>
      <c r="AB808" s="20">
        <v>0</v>
      </c>
      <c r="AC808" s="21">
        <v>0</v>
      </c>
    </row>
    <row r="809" spans="1:29" ht="30" hidden="1" outlineLevel="4" x14ac:dyDescent="0.25">
      <c r="A809" s="15" t="s">
        <v>495</v>
      </c>
      <c r="B809" s="16" t="s">
        <v>37</v>
      </c>
      <c r="C809" s="16" t="s">
        <v>72</v>
      </c>
      <c r="D809" s="16" t="s">
        <v>213</v>
      </c>
      <c r="E809" s="16"/>
      <c r="F809" s="16" t="s">
        <v>40</v>
      </c>
      <c r="G809" s="16">
        <v>1120</v>
      </c>
      <c r="H809" s="16">
        <v>3480</v>
      </c>
      <c r="I809" s="17" t="s">
        <v>214</v>
      </c>
      <c r="J809" s="18">
        <v>7000000</v>
      </c>
      <c r="K809" s="19">
        <v>25284</v>
      </c>
      <c r="L809" s="19">
        <v>0</v>
      </c>
      <c r="M809" s="19">
        <v>0</v>
      </c>
      <c r="N809" s="19">
        <v>0</v>
      </c>
      <c r="O809" s="19">
        <v>0</v>
      </c>
      <c r="P809" s="19">
        <v>0</v>
      </c>
      <c r="Q809" s="19">
        <v>25284</v>
      </c>
      <c r="R809" s="19">
        <v>0</v>
      </c>
      <c r="S809" s="19">
        <v>0</v>
      </c>
      <c r="T809" s="19">
        <v>0</v>
      </c>
      <c r="U809" s="19">
        <v>25283.29</v>
      </c>
      <c r="V809" s="19">
        <v>25283.29</v>
      </c>
      <c r="W809" s="19">
        <v>0.71</v>
      </c>
      <c r="X809" s="19">
        <v>0.71</v>
      </c>
      <c r="Y809" s="19">
        <v>0</v>
      </c>
      <c r="Z809" s="19">
        <v>0.70999999999912689</v>
      </c>
      <c r="AA809" s="20">
        <f>U809/Q809</f>
        <v>0.99997191900015825</v>
      </c>
      <c r="AB809" s="20">
        <f>(R809+S809+T809)/Q809</f>
        <v>0</v>
      </c>
      <c r="AC809" s="21">
        <f>AA809+AB809</f>
        <v>0.99997191900015825</v>
      </c>
    </row>
    <row r="810" spans="1:29" ht="45" hidden="1" outlineLevel="4" x14ac:dyDescent="0.25">
      <c r="A810" s="15" t="s">
        <v>495</v>
      </c>
      <c r="B810" s="16" t="s">
        <v>37</v>
      </c>
      <c r="C810" s="16" t="s">
        <v>72</v>
      </c>
      <c r="D810" s="16" t="s">
        <v>95</v>
      </c>
      <c r="E810" s="16"/>
      <c r="F810" s="16" t="s">
        <v>40</v>
      </c>
      <c r="G810" s="16">
        <v>1120</v>
      </c>
      <c r="H810" s="16">
        <v>3480</v>
      </c>
      <c r="I810" s="17" t="s">
        <v>96</v>
      </c>
      <c r="J810" s="18">
        <v>186250000</v>
      </c>
      <c r="K810" s="19">
        <v>49223490</v>
      </c>
      <c r="L810" s="19">
        <v>0</v>
      </c>
      <c r="M810" s="19">
        <v>0</v>
      </c>
      <c r="N810" s="19">
        <v>0</v>
      </c>
      <c r="O810" s="19">
        <v>0</v>
      </c>
      <c r="P810" s="19">
        <v>0</v>
      </c>
      <c r="Q810" s="19">
        <v>49223490</v>
      </c>
      <c r="R810" s="19">
        <v>0</v>
      </c>
      <c r="S810" s="19">
        <v>0</v>
      </c>
      <c r="T810" s="19">
        <v>0</v>
      </c>
      <c r="U810" s="19">
        <v>33141267.329999998</v>
      </c>
      <c r="V810" s="19">
        <v>33141267.329999998</v>
      </c>
      <c r="W810" s="19">
        <v>13421232.67</v>
      </c>
      <c r="X810" s="19">
        <v>16082222.67</v>
      </c>
      <c r="Y810" s="19">
        <v>0</v>
      </c>
      <c r="Z810" s="19">
        <v>16082222.670000002</v>
      </c>
      <c r="AA810" s="20">
        <f>U810/Q810</f>
        <v>0.67328154362886494</v>
      </c>
      <c r="AB810" s="20">
        <f>(R810+S810+T810)/Q810</f>
        <v>0</v>
      </c>
      <c r="AC810" s="21">
        <f>AA810+AB810</f>
        <v>0.67328154362886494</v>
      </c>
    </row>
    <row r="811" spans="1:29" ht="30" hidden="1" outlineLevel="4" x14ac:dyDescent="0.25">
      <c r="A811" s="15" t="s">
        <v>495</v>
      </c>
      <c r="B811" s="16" t="s">
        <v>37</v>
      </c>
      <c r="C811" s="16" t="s">
        <v>72</v>
      </c>
      <c r="D811" s="16" t="s">
        <v>215</v>
      </c>
      <c r="E811" s="16"/>
      <c r="F811" s="16" t="s">
        <v>40</v>
      </c>
      <c r="G811" s="16">
        <v>1120</v>
      </c>
      <c r="H811" s="16">
        <v>3480</v>
      </c>
      <c r="I811" s="17" t="s">
        <v>216</v>
      </c>
      <c r="J811" s="18">
        <v>1575000</v>
      </c>
      <c r="K811" s="19">
        <v>0</v>
      </c>
      <c r="L811" s="19">
        <v>0</v>
      </c>
      <c r="M811" s="19">
        <v>0</v>
      </c>
      <c r="N811" s="19">
        <v>0</v>
      </c>
      <c r="O811" s="19">
        <v>0</v>
      </c>
      <c r="P811" s="19">
        <v>0</v>
      </c>
      <c r="Q811" s="19">
        <v>0</v>
      </c>
      <c r="R811" s="19">
        <v>0</v>
      </c>
      <c r="S811" s="19">
        <v>0</v>
      </c>
      <c r="T811" s="19">
        <v>0</v>
      </c>
      <c r="U811" s="19">
        <v>0</v>
      </c>
      <c r="V811" s="19">
        <v>0</v>
      </c>
      <c r="W811" s="19">
        <v>0</v>
      </c>
      <c r="X811" s="19">
        <v>0</v>
      </c>
      <c r="Y811" s="19">
        <v>0</v>
      </c>
      <c r="Z811" s="19">
        <v>0</v>
      </c>
      <c r="AA811" s="20">
        <v>0</v>
      </c>
      <c r="AB811" s="20">
        <v>0</v>
      </c>
      <c r="AC811" s="21">
        <v>0</v>
      </c>
    </row>
    <row r="812" spans="1:29" ht="30" hidden="1" outlineLevel="4" x14ac:dyDescent="0.25">
      <c r="A812" s="15" t="s">
        <v>495</v>
      </c>
      <c r="B812" s="16" t="s">
        <v>37</v>
      </c>
      <c r="C812" s="16" t="s">
        <v>72</v>
      </c>
      <c r="D812" s="16" t="s">
        <v>217</v>
      </c>
      <c r="E812" s="16"/>
      <c r="F812" s="16" t="s">
        <v>40</v>
      </c>
      <c r="G812" s="16">
        <v>1310</v>
      </c>
      <c r="H812" s="16">
        <v>3480</v>
      </c>
      <c r="I812" s="17" t="s">
        <v>503</v>
      </c>
      <c r="J812" s="18">
        <v>173250</v>
      </c>
      <c r="K812" s="19">
        <v>0</v>
      </c>
      <c r="L812" s="19">
        <v>0</v>
      </c>
      <c r="M812" s="19">
        <v>0</v>
      </c>
      <c r="N812" s="19">
        <v>0</v>
      </c>
      <c r="O812" s="19">
        <v>0</v>
      </c>
      <c r="P812" s="19">
        <v>0</v>
      </c>
      <c r="Q812" s="19">
        <v>0</v>
      </c>
      <c r="R812" s="19">
        <v>0</v>
      </c>
      <c r="S812" s="19">
        <v>0</v>
      </c>
      <c r="T812" s="19">
        <v>0</v>
      </c>
      <c r="U812" s="19">
        <v>0</v>
      </c>
      <c r="V812" s="19">
        <v>0</v>
      </c>
      <c r="W812" s="19">
        <v>0</v>
      </c>
      <c r="X812" s="19">
        <v>0</v>
      </c>
      <c r="Y812" s="19">
        <v>0</v>
      </c>
      <c r="Z812" s="19">
        <v>0</v>
      </c>
      <c r="AA812" s="20">
        <v>0</v>
      </c>
      <c r="AB812" s="20">
        <v>0</v>
      </c>
      <c r="AC812" s="21">
        <v>0</v>
      </c>
    </row>
    <row r="813" spans="1:29" hidden="1" outlineLevel="4" x14ac:dyDescent="0.25">
      <c r="A813" s="15" t="s">
        <v>495</v>
      </c>
      <c r="B813" s="16" t="s">
        <v>37</v>
      </c>
      <c r="C813" s="16" t="s">
        <v>72</v>
      </c>
      <c r="D813" s="16" t="s">
        <v>221</v>
      </c>
      <c r="E813" s="16"/>
      <c r="F813" s="16" t="s">
        <v>40</v>
      </c>
      <c r="G813" s="16">
        <v>1120</v>
      </c>
      <c r="H813" s="16">
        <v>3480</v>
      </c>
      <c r="I813" s="17" t="s">
        <v>222</v>
      </c>
      <c r="J813" s="18">
        <v>6300000</v>
      </c>
      <c r="K813" s="19">
        <v>3500000</v>
      </c>
      <c r="L813" s="19">
        <v>0</v>
      </c>
      <c r="M813" s="19">
        <v>0</v>
      </c>
      <c r="N813" s="19">
        <v>0</v>
      </c>
      <c r="O813" s="19">
        <v>0</v>
      </c>
      <c r="P813" s="19">
        <v>0</v>
      </c>
      <c r="Q813" s="19">
        <v>3500000</v>
      </c>
      <c r="R813" s="19">
        <v>0</v>
      </c>
      <c r="S813" s="19">
        <v>0</v>
      </c>
      <c r="T813" s="19">
        <v>0</v>
      </c>
      <c r="U813" s="19">
        <v>0</v>
      </c>
      <c r="V813" s="19">
        <v>0</v>
      </c>
      <c r="W813" s="19">
        <v>1575000</v>
      </c>
      <c r="X813" s="19">
        <v>3500000</v>
      </c>
      <c r="Y813" s="19">
        <v>0</v>
      </c>
      <c r="Z813" s="19">
        <v>3500000</v>
      </c>
      <c r="AA813" s="20">
        <f>U813/Q813</f>
        <v>0</v>
      </c>
      <c r="AB813" s="20">
        <f>(R813+S813+T813)/Q813</f>
        <v>0</v>
      </c>
      <c r="AC813" s="21">
        <f>AA813+AB813</f>
        <v>0</v>
      </c>
    </row>
    <row r="814" spans="1:29" hidden="1" outlineLevel="3" x14ac:dyDescent="0.25">
      <c r="A814" s="22"/>
      <c r="B814" s="23"/>
      <c r="C814" s="23" t="s">
        <v>97</v>
      </c>
      <c r="D814" s="23"/>
      <c r="E814" s="23"/>
      <c r="F814" s="23"/>
      <c r="G814" s="23"/>
      <c r="H814" s="23"/>
      <c r="I814" s="24"/>
      <c r="J814" s="25">
        <f t="shared" ref="J814:Z814" si="167">SUBTOTAL(9,J794:J813)</f>
        <v>1159769223</v>
      </c>
      <c r="K814" s="26">
        <f t="shared" si="167"/>
        <v>422609239</v>
      </c>
      <c r="L814" s="26">
        <f t="shared" si="167"/>
        <v>0</v>
      </c>
      <c r="M814" s="26">
        <f t="shared" si="167"/>
        <v>0</v>
      </c>
      <c r="N814" s="26">
        <f t="shared" si="167"/>
        <v>0</v>
      </c>
      <c r="O814" s="26">
        <f t="shared" si="167"/>
        <v>0</v>
      </c>
      <c r="P814" s="26">
        <f t="shared" si="167"/>
        <v>0</v>
      </c>
      <c r="Q814" s="26">
        <f t="shared" si="167"/>
        <v>422609239</v>
      </c>
      <c r="R814" s="26">
        <f t="shared" si="167"/>
        <v>0</v>
      </c>
      <c r="S814" s="26">
        <f t="shared" si="167"/>
        <v>0</v>
      </c>
      <c r="T814" s="26">
        <f t="shared" si="167"/>
        <v>0</v>
      </c>
      <c r="U814" s="26">
        <f t="shared" si="167"/>
        <v>328517833.75</v>
      </c>
      <c r="V814" s="26">
        <f t="shared" si="167"/>
        <v>328517833.75</v>
      </c>
      <c r="W814" s="26">
        <f t="shared" si="167"/>
        <v>21170722.07</v>
      </c>
      <c r="X814" s="26">
        <f t="shared" si="167"/>
        <v>94091405.249999985</v>
      </c>
      <c r="Y814" s="26">
        <f t="shared" si="167"/>
        <v>0</v>
      </c>
      <c r="Z814" s="26">
        <f t="shared" si="167"/>
        <v>94091405.249999985</v>
      </c>
      <c r="AA814" s="27">
        <f>U814/Q814</f>
        <v>0.77735601457118164</v>
      </c>
      <c r="AB814" s="27">
        <f>(R814+S814+T814)/Q814</f>
        <v>0</v>
      </c>
      <c r="AC814" s="28">
        <f>AA814+AB814</f>
        <v>0.77735601457118164</v>
      </c>
    </row>
    <row r="815" spans="1:29" hidden="1" outlineLevel="4" x14ac:dyDescent="0.25">
      <c r="A815" s="15" t="s">
        <v>495</v>
      </c>
      <c r="B815" s="16" t="s">
        <v>37</v>
      </c>
      <c r="C815" s="16" t="s">
        <v>98</v>
      </c>
      <c r="D815" s="16" t="s">
        <v>223</v>
      </c>
      <c r="E815" s="16"/>
      <c r="F815" s="16" t="s">
        <v>40</v>
      </c>
      <c r="G815" s="16">
        <v>1120</v>
      </c>
      <c r="H815" s="16">
        <v>3480</v>
      </c>
      <c r="I815" s="17" t="s">
        <v>224</v>
      </c>
      <c r="J815" s="18">
        <v>2000000</v>
      </c>
      <c r="K815" s="19">
        <v>150000</v>
      </c>
      <c r="L815" s="19">
        <v>0</v>
      </c>
      <c r="M815" s="19">
        <v>0</v>
      </c>
      <c r="N815" s="19">
        <v>0</v>
      </c>
      <c r="O815" s="19">
        <v>0</v>
      </c>
      <c r="P815" s="19">
        <v>0</v>
      </c>
      <c r="Q815" s="19">
        <v>150000</v>
      </c>
      <c r="R815" s="19">
        <v>0</v>
      </c>
      <c r="S815" s="19">
        <v>0</v>
      </c>
      <c r="T815" s="19">
        <v>0</v>
      </c>
      <c r="U815" s="19">
        <v>0</v>
      </c>
      <c r="V815" s="19">
        <v>0</v>
      </c>
      <c r="W815" s="19">
        <v>150000</v>
      </c>
      <c r="X815" s="19">
        <v>150000</v>
      </c>
      <c r="Y815" s="19">
        <v>0</v>
      </c>
      <c r="Z815" s="19">
        <v>150000</v>
      </c>
      <c r="AA815" s="20">
        <f>U815/Q815</f>
        <v>0</v>
      </c>
      <c r="AB815" s="20">
        <f>(R815+S815+T815)/Q815</f>
        <v>0</v>
      </c>
      <c r="AC815" s="21">
        <f>AA815+AB815</f>
        <v>0</v>
      </c>
    </row>
    <row r="816" spans="1:29" ht="30" hidden="1" outlineLevel="4" x14ac:dyDescent="0.25">
      <c r="A816" s="15" t="s">
        <v>495</v>
      </c>
      <c r="B816" s="16" t="s">
        <v>37</v>
      </c>
      <c r="C816" s="16" t="s">
        <v>98</v>
      </c>
      <c r="D816" s="16" t="s">
        <v>99</v>
      </c>
      <c r="E816" s="16"/>
      <c r="F816" s="16" t="s">
        <v>40</v>
      </c>
      <c r="G816" s="16">
        <v>1120</v>
      </c>
      <c r="H816" s="16">
        <v>3480</v>
      </c>
      <c r="I816" s="17" t="s">
        <v>100</v>
      </c>
      <c r="J816" s="18">
        <v>300000</v>
      </c>
      <c r="K816" s="19">
        <v>0</v>
      </c>
      <c r="L816" s="19">
        <v>0</v>
      </c>
      <c r="M816" s="19">
        <v>0</v>
      </c>
      <c r="N816" s="19">
        <v>0</v>
      </c>
      <c r="O816" s="19">
        <v>0</v>
      </c>
      <c r="P816" s="19">
        <v>0</v>
      </c>
      <c r="Q816" s="19">
        <v>0</v>
      </c>
      <c r="R816" s="19">
        <v>0</v>
      </c>
      <c r="S816" s="19">
        <v>0</v>
      </c>
      <c r="T816" s="19">
        <v>0</v>
      </c>
      <c r="U816" s="19">
        <v>0</v>
      </c>
      <c r="V816" s="19">
        <v>0</v>
      </c>
      <c r="W816" s="19">
        <v>0</v>
      </c>
      <c r="X816" s="19">
        <v>0</v>
      </c>
      <c r="Y816" s="19">
        <v>0</v>
      </c>
      <c r="Z816" s="19">
        <v>0</v>
      </c>
      <c r="AA816" s="20">
        <v>0</v>
      </c>
      <c r="AB816" s="20">
        <v>0</v>
      </c>
      <c r="AC816" s="21">
        <v>0</v>
      </c>
    </row>
    <row r="817" spans="1:29" hidden="1" outlineLevel="4" x14ac:dyDescent="0.25">
      <c r="A817" s="15" t="s">
        <v>495</v>
      </c>
      <c r="B817" s="16" t="s">
        <v>37</v>
      </c>
      <c r="C817" s="16" t="s">
        <v>98</v>
      </c>
      <c r="D817" s="16" t="s">
        <v>101</v>
      </c>
      <c r="E817" s="16"/>
      <c r="F817" s="16" t="s">
        <v>40</v>
      </c>
      <c r="G817" s="16">
        <v>1120</v>
      </c>
      <c r="H817" s="16">
        <v>3480</v>
      </c>
      <c r="I817" s="17" t="s">
        <v>102</v>
      </c>
      <c r="J817" s="18">
        <v>5722500</v>
      </c>
      <c r="K817" s="19">
        <v>0</v>
      </c>
      <c r="L817" s="19">
        <v>0</v>
      </c>
      <c r="M817" s="19">
        <v>0</v>
      </c>
      <c r="N817" s="19">
        <v>0</v>
      </c>
      <c r="O817" s="19">
        <v>0</v>
      </c>
      <c r="P817" s="19">
        <v>0</v>
      </c>
      <c r="Q817" s="19">
        <v>0</v>
      </c>
      <c r="R817" s="19">
        <v>0</v>
      </c>
      <c r="S817" s="19">
        <v>0</v>
      </c>
      <c r="T817" s="19">
        <v>0</v>
      </c>
      <c r="U817" s="19">
        <v>0</v>
      </c>
      <c r="V817" s="19">
        <v>0</v>
      </c>
      <c r="W817" s="19">
        <v>0</v>
      </c>
      <c r="X817" s="19">
        <v>0</v>
      </c>
      <c r="Y817" s="19">
        <v>0</v>
      </c>
      <c r="Z817" s="19">
        <v>0</v>
      </c>
      <c r="AA817" s="20">
        <v>0</v>
      </c>
      <c r="AB817" s="20">
        <v>0</v>
      </c>
      <c r="AC817" s="21">
        <v>0</v>
      </c>
    </row>
    <row r="818" spans="1:29" hidden="1" outlineLevel="4" x14ac:dyDescent="0.25">
      <c r="A818" s="15" t="s">
        <v>495</v>
      </c>
      <c r="B818" s="16" t="s">
        <v>37</v>
      </c>
      <c r="C818" s="16" t="s">
        <v>98</v>
      </c>
      <c r="D818" s="16" t="s">
        <v>103</v>
      </c>
      <c r="E818" s="16"/>
      <c r="F818" s="16" t="s">
        <v>40</v>
      </c>
      <c r="G818" s="16">
        <v>1120</v>
      </c>
      <c r="H818" s="16">
        <v>3480</v>
      </c>
      <c r="I818" s="17" t="s">
        <v>263</v>
      </c>
      <c r="J818" s="18">
        <v>1650000</v>
      </c>
      <c r="K818" s="19">
        <v>0</v>
      </c>
      <c r="L818" s="19">
        <v>0</v>
      </c>
      <c r="M818" s="19">
        <v>0</v>
      </c>
      <c r="N818" s="19">
        <v>0</v>
      </c>
      <c r="O818" s="19">
        <v>0</v>
      </c>
      <c r="P818" s="19">
        <v>0</v>
      </c>
      <c r="Q818" s="19">
        <v>0</v>
      </c>
      <c r="R818" s="19">
        <v>0</v>
      </c>
      <c r="S818" s="19">
        <v>0</v>
      </c>
      <c r="T818" s="19">
        <v>0</v>
      </c>
      <c r="U818" s="19">
        <v>0</v>
      </c>
      <c r="V818" s="19">
        <v>0</v>
      </c>
      <c r="W818" s="19">
        <v>0</v>
      </c>
      <c r="X818" s="19">
        <v>0</v>
      </c>
      <c r="Y818" s="19">
        <v>0</v>
      </c>
      <c r="Z818" s="19">
        <v>0</v>
      </c>
      <c r="AA818" s="20">
        <v>0</v>
      </c>
      <c r="AB818" s="20">
        <v>0</v>
      </c>
      <c r="AC818" s="21">
        <v>0</v>
      </c>
    </row>
    <row r="819" spans="1:29" hidden="1" outlineLevel="4" x14ac:dyDescent="0.25">
      <c r="A819" s="15" t="s">
        <v>495</v>
      </c>
      <c r="B819" s="16" t="s">
        <v>37</v>
      </c>
      <c r="C819" s="16" t="s">
        <v>98</v>
      </c>
      <c r="D819" s="16" t="s">
        <v>225</v>
      </c>
      <c r="E819" s="16"/>
      <c r="F819" s="16" t="s">
        <v>40</v>
      </c>
      <c r="G819" s="16">
        <v>1120</v>
      </c>
      <c r="H819" s="16">
        <v>3480</v>
      </c>
      <c r="I819" s="17" t="s">
        <v>226</v>
      </c>
      <c r="J819" s="18">
        <v>105000</v>
      </c>
      <c r="K819" s="19">
        <v>0</v>
      </c>
      <c r="L819" s="19">
        <v>0</v>
      </c>
      <c r="M819" s="19">
        <v>0</v>
      </c>
      <c r="N819" s="19">
        <v>0</v>
      </c>
      <c r="O819" s="19">
        <v>0</v>
      </c>
      <c r="P819" s="19">
        <v>0</v>
      </c>
      <c r="Q819" s="19">
        <v>0</v>
      </c>
      <c r="R819" s="19">
        <v>0</v>
      </c>
      <c r="S819" s="19">
        <v>0</v>
      </c>
      <c r="T819" s="19">
        <v>0</v>
      </c>
      <c r="U819" s="19">
        <v>0</v>
      </c>
      <c r="V819" s="19">
        <v>0</v>
      </c>
      <c r="W819" s="19">
        <v>0</v>
      </c>
      <c r="X819" s="19">
        <v>0</v>
      </c>
      <c r="Y819" s="19">
        <v>0</v>
      </c>
      <c r="Z819" s="19">
        <v>0</v>
      </c>
      <c r="AA819" s="20">
        <v>0</v>
      </c>
      <c r="AB819" s="20">
        <v>0</v>
      </c>
      <c r="AC819" s="21">
        <v>0</v>
      </c>
    </row>
    <row r="820" spans="1:29" ht="30" hidden="1" outlineLevel="4" x14ac:dyDescent="0.25">
      <c r="A820" s="15" t="s">
        <v>495</v>
      </c>
      <c r="B820" s="16" t="s">
        <v>37</v>
      </c>
      <c r="C820" s="16" t="s">
        <v>98</v>
      </c>
      <c r="D820" s="16" t="s">
        <v>105</v>
      </c>
      <c r="E820" s="16"/>
      <c r="F820" s="16" t="s">
        <v>40</v>
      </c>
      <c r="G820" s="16">
        <v>1120</v>
      </c>
      <c r="H820" s="16">
        <v>3480</v>
      </c>
      <c r="I820" s="17" t="s">
        <v>106</v>
      </c>
      <c r="J820" s="18">
        <v>105000</v>
      </c>
      <c r="K820" s="19">
        <v>0</v>
      </c>
      <c r="L820" s="19">
        <v>0</v>
      </c>
      <c r="M820" s="19">
        <v>0</v>
      </c>
      <c r="N820" s="19">
        <v>0</v>
      </c>
      <c r="O820" s="19">
        <v>0</v>
      </c>
      <c r="P820" s="19">
        <v>0</v>
      </c>
      <c r="Q820" s="19">
        <v>0</v>
      </c>
      <c r="R820" s="19">
        <v>0</v>
      </c>
      <c r="S820" s="19">
        <v>0</v>
      </c>
      <c r="T820" s="19">
        <v>0</v>
      </c>
      <c r="U820" s="19">
        <v>0</v>
      </c>
      <c r="V820" s="19">
        <v>0</v>
      </c>
      <c r="W820" s="19">
        <v>0</v>
      </c>
      <c r="X820" s="19">
        <v>0</v>
      </c>
      <c r="Y820" s="19">
        <v>0</v>
      </c>
      <c r="Z820" s="19">
        <v>0</v>
      </c>
      <c r="AA820" s="20">
        <v>0</v>
      </c>
      <c r="AB820" s="20">
        <v>0</v>
      </c>
      <c r="AC820" s="21">
        <v>0</v>
      </c>
    </row>
    <row r="821" spans="1:29" hidden="1" outlineLevel="4" x14ac:dyDescent="0.25">
      <c r="A821" s="15" t="s">
        <v>495</v>
      </c>
      <c r="B821" s="16" t="s">
        <v>37</v>
      </c>
      <c r="C821" s="16" t="s">
        <v>98</v>
      </c>
      <c r="D821" s="16" t="s">
        <v>231</v>
      </c>
      <c r="E821" s="16"/>
      <c r="F821" s="16" t="s">
        <v>40</v>
      </c>
      <c r="G821" s="16">
        <v>1120</v>
      </c>
      <c r="H821" s="16">
        <v>3480</v>
      </c>
      <c r="I821" s="17" t="s">
        <v>232</v>
      </c>
      <c r="J821" s="18">
        <v>105000</v>
      </c>
      <c r="K821" s="19">
        <v>0</v>
      </c>
      <c r="L821" s="19">
        <v>0</v>
      </c>
      <c r="M821" s="19">
        <v>0</v>
      </c>
      <c r="N821" s="19">
        <v>0</v>
      </c>
      <c r="O821" s="19">
        <v>0</v>
      </c>
      <c r="P821" s="19">
        <v>0</v>
      </c>
      <c r="Q821" s="19">
        <v>0</v>
      </c>
      <c r="R821" s="19">
        <v>0</v>
      </c>
      <c r="S821" s="19">
        <v>0</v>
      </c>
      <c r="T821" s="19">
        <v>0</v>
      </c>
      <c r="U821" s="19">
        <v>0</v>
      </c>
      <c r="V821" s="19">
        <v>0</v>
      </c>
      <c r="W821" s="19">
        <v>0</v>
      </c>
      <c r="X821" s="19">
        <v>0</v>
      </c>
      <c r="Y821" s="19">
        <v>0</v>
      </c>
      <c r="Z821" s="19">
        <v>0</v>
      </c>
      <c r="AA821" s="20">
        <v>0</v>
      </c>
      <c r="AB821" s="20">
        <v>0</v>
      </c>
      <c r="AC821" s="21">
        <v>0</v>
      </c>
    </row>
    <row r="822" spans="1:29" hidden="1" outlineLevel="4" x14ac:dyDescent="0.25">
      <c r="A822" s="15" t="s">
        <v>495</v>
      </c>
      <c r="B822" s="16" t="s">
        <v>37</v>
      </c>
      <c r="C822" s="16" t="s">
        <v>98</v>
      </c>
      <c r="D822" s="16" t="s">
        <v>235</v>
      </c>
      <c r="E822" s="16"/>
      <c r="F822" s="16" t="s">
        <v>40</v>
      </c>
      <c r="G822" s="16">
        <v>1120</v>
      </c>
      <c r="H822" s="16">
        <v>3480</v>
      </c>
      <c r="I822" s="17" t="s">
        <v>236</v>
      </c>
      <c r="J822" s="18">
        <v>1575250</v>
      </c>
      <c r="K822" s="19">
        <v>500000</v>
      </c>
      <c r="L822" s="19">
        <v>0</v>
      </c>
      <c r="M822" s="19">
        <v>0</v>
      </c>
      <c r="N822" s="19">
        <v>0</v>
      </c>
      <c r="O822" s="19">
        <v>0</v>
      </c>
      <c r="P822" s="19">
        <v>0</v>
      </c>
      <c r="Q822" s="19">
        <v>500000</v>
      </c>
      <c r="R822" s="19">
        <v>0</v>
      </c>
      <c r="S822" s="19">
        <v>0</v>
      </c>
      <c r="T822" s="19">
        <v>0</v>
      </c>
      <c r="U822" s="19">
        <v>0</v>
      </c>
      <c r="V822" s="19">
        <v>0</v>
      </c>
      <c r="W822" s="19">
        <v>393812.5</v>
      </c>
      <c r="X822" s="19">
        <v>500000</v>
      </c>
      <c r="Y822" s="19">
        <v>0</v>
      </c>
      <c r="Z822" s="19">
        <v>500000</v>
      </c>
      <c r="AA822" s="20">
        <f>U822/Q822</f>
        <v>0</v>
      </c>
      <c r="AB822" s="20">
        <f>(R822+S822+T822)/Q822</f>
        <v>0</v>
      </c>
      <c r="AC822" s="21">
        <f>AA822+AB822</f>
        <v>0</v>
      </c>
    </row>
    <row r="823" spans="1:29" ht="30" hidden="1" outlineLevel="4" x14ac:dyDescent="0.25">
      <c r="A823" s="15" t="s">
        <v>495</v>
      </c>
      <c r="B823" s="16" t="s">
        <v>37</v>
      </c>
      <c r="C823" s="16" t="s">
        <v>98</v>
      </c>
      <c r="D823" s="16" t="s">
        <v>107</v>
      </c>
      <c r="E823" s="16"/>
      <c r="F823" s="16" t="s">
        <v>40</v>
      </c>
      <c r="G823" s="16">
        <v>1120</v>
      </c>
      <c r="H823" s="16">
        <v>3480</v>
      </c>
      <c r="I823" s="17" t="s">
        <v>108</v>
      </c>
      <c r="J823" s="18">
        <v>4400000</v>
      </c>
      <c r="K823" s="19">
        <v>0</v>
      </c>
      <c r="L823" s="19">
        <v>0</v>
      </c>
      <c r="M823" s="19">
        <v>0</v>
      </c>
      <c r="N823" s="19">
        <v>0</v>
      </c>
      <c r="O823" s="19">
        <v>0</v>
      </c>
      <c r="P823" s="19">
        <v>0</v>
      </c>
      <c r="Q823" s="19">
        <v>0</v>
      </c>
      <c r="R823" s="19">
        <v>0</v>
      </c>
      <c r="S823" s="19">
        <v>0</v>
      </c>
      <c r="T823" s="19">
        <v>0</v>
      </c>
      <c r="U823" s="19">
        <v>0</v>
      </c>
      <c r="V823" s="19">
        <v>0</v>
      </c>
      <c r="W823" s="19">
        <v>0</v>
      </c>
      <c r="X823" s="19">
        <v>0</v>
      </c>
      <c r="Y823" s="19">
        <v>0</v>
      </c>
      <c r="Z823" s="19">
        <v>0</v>
      </c>
      <c r="AA823" s="20">
        <v>0</v>
      </c>
      <c r="AB823" s="20">
        <v>0</v>
      </c>
      <c r="AC823" s="21">
        <v>0</v>
      </c>
    </row>
    <row r="824" spans="1:29" ht="30" hidden="1" outlineLevel="4" x14ac:dyDescent="0.25">
      <c r="A824" s="15" t="s">
        <v>495</v>
      </c>
      <c r="B824" s="16" t="s">
        <v>37</v>
      </c>
      <c r="C824" s="16" t="s">
        <v>98</v>
      </c>
      <c r="D824" s="16" t="s">
        <v>111</v>
      </c>
      <c r="E824" s="16"/>
      <c r="F824" s="16" t="s">
        <v>40</v>
      </c>
      <c r="G824" s="16">
        <v>1120</v>
      </c>
      <c r="H824" s="16">
        <v>3480</v>
      </c>
      <c r="I824" s="17" t="s">
        <v>112</v>
      </c>
      <c r="J824" s="18">
        <v>9650000</v>
      </c>
      <c r="K824" s="19">
        <v>0</v>
      </c>
      <c r="L824" s="19">
        <v>0</v>
      </c>
      <c r="M824" s="19">
        <v>0</v>
      </c>
      <c r="N824" s="19">
        <v>0</v>
      </c>
      <c r="O824" s="19">
        <v>0</v>
      </c>
      <c r="P824" s="19">
        <v>0</v>
      </c>
      <c r="Q824" s="19">
        <v>0</v>
      </c>
      <c r="R824" s="19">
        <v>0</v>
      </c>
      <c r="S824" s="19">
        <v>0</v>
      </c>
      <c r="T824" s="19">
        <v>0</v>
      </c>
      <c r="U824" s="19">
        <v>0</v>
      </c>
      <c r="V824" s="19">
        <v>0</v>
      </c>
      <c r="W824" s="19">
        <v>0</v>
      </c>
      <c r="X824" s="19">
        <v>0</v>
      </c>
      <c r="Y824" s="19">
        <v>0</v>
      </c>
      <c r="Z824" s="19">
        <v>0</v>
      </c>
      <c r="AA824" s="20">
        <v>0</v>
      </c>
      <c r="AB824" s="20">
        <v>0</v>
      </c>
      <c r="AC824" s="21">
        <v>0</v>
      </c>
    </row>
    <row r="825" spans="1:29" hidden="1" outlineLevel="4" x14ac:dyDescent="0.25">
      <c r="A825" s="15" t="s">
        <v>495</v>
      </c>
      <c r="B825" s="16" t="s">
        <v>37</v>
      </c>
      <c r="C825" s="16" t="s">
        <v>98</v>
      </c>
      <c r="D825" s="16" t="s">
        <v>113</v>
      </c>
      <c r="E825" s="16"/>
      <c r="F825" s="16" t="s">
        <v>40</v>
      </c>
      <c r="G825" s="16">
        <v>1120</v>
      </c>
      <c r="H825" s="16">
        <v>3480</v>
      </c>
      <c r="I825" s="17" t="s">
        <v>114</v>
      </c>
      <c r="J825" s="18">
        <v>2000000</v>
      </c>
      <c r="K825" s="19">
        <v>0</v>
      </c>
      <c r="L825" s="19">
        <v>0</v>
      </c>
      <c r="M825" s="19">
        <v>0</v>
      </c>
      <c r="N825" s="19">
        <v>0</v>
      </c>
      <c r="O825" s="19">
        <v>0</v>
      </c>
      <c r="P825" s="19">
        <v>0</v>
      </c>
      <c r="Q825" s="19">
        <v>0</v>
      </c>
      <c r="R825" s="19">
        <v>0</v>
      </c>
      <c r="S825" s="19">
        <v>0</v>
      </c>
      <c r="T825" s="19">
        <v>0</v>
      </c>
      <c r="U825" s="19">
        <v>0</v>
      </c>
      <c r="V825" s="19">
        <v>0</v>
      </c>
      <c r="W825" s="19">
        <v>0</v>
      </c>
      <c r="X825" s="19">
        <v>0</v>
      </c>
      <c r="Y825" s="19">
        <v>0</v>
      </c>
      <c r="Z825" s="19">
        <v>0</v>
      </c>
      <c r="AA825" s="20">
        <v>0</v>
      </c>
      <c r="AB825" s="20">
        <v>0</v>
      </c>
      <c r="AC825" s="21">
        <v>0</v>
      </c>
    </row>
    <row r="826" spans="1:29" ht="30" hidden="1" outlineLevel="4" x14ac:dyDescent="0.25">
      <c r="A826" s="15" t="s">
        <v>495</v>
      </c>
      <c r="B826" s="16" t="s">
        <v>37</v>
      </c>
      <c r="C826" s="16" t="s">
        <v>98</v>
      </c>
      <c r="D826" s="16" t="s">
        <v>237</v>
      </c>
      <c r="E826" s="16"/>
      <c r="F826" s="16" t="s">
        <v>40</v>
      </c>
      <c r="G826" s="16">
        <v>1120</v>
      </c>
      <c r="H826" s="16">
        <v>3480</v>
      </c>
      <c r="I826" s="17" t="s">
        <v>238</v>
      </c>
      <c r="J826" s="18">
        <v>350000</v>
      </c>
      <c r="K826" s="19">
        <v>0</v>
      </c>
      <c r="L826" s="19">
        <v>0</v>
      </c>
      <c r="M826" s="19">
        <v>0</v>
      </c>
      <c r="N826" s="19">
        <v>0</v>
      </c>
      <c r="O826" s="19">
        <v>0</v>
      </c>
      <c r="P826" s="19">
        <v>0</v>
      </c>
      <c r="Q826" s="19">
        <v>0</v>
      </c>
      <c r="R826" s="19">
        <v>0</v>
      </c>
      <c r="S826" s="19">
        <v>0</v>
      </c>
      <c r="T826" s="19">
        <v>0</v>
      </c>
      <c r="U826" s="19">
        <v>0</v>
      </c>
      <c r="V826" s="19">
        <v>0</v>
      </c>
      <c r="W826" s="19">
        <v>0</v>
      </c>
      <c r="X826" s="19">
        <v>0</v>
      </c>
      <c r="Y826" s="19">
        <v>0</v>
      </c>
      <c r="Z826" s="19">
        <v>0</v>
      </c>
      <c r="AA826" s="20">
        <v>0</v>
      </c>
      <c r="AB826" s="20">
        <v>0</v>
      </c>
      <c r="AC826" s="21">
        <v>0</v>
      </c>
    </row>
    <row r="827" spans="1:29" ht="30" hidden="1" outlineLevel="4" x14ac:dyDescent="0.25">
      <c r="A827" s="15" t="s">
        <v>495</v>
      </c>
      <c r="B827" s="16" t="s">
        <v>37</v>
      </c>
      <c r="C827" s="16" t="s">
        <v>98</v>
      </c>
      <c r="D827" s="16" t="s">
        <v>239</v>
      </c>
      <c r="E827" s="16"/>
      <c r="F827" s="16" t="s">
        <v>40</v>
      </c>
      <c r="G827" s="16">
        <v>1120</v>
      </c>
      <c r="H827" s="16">
        <v>3480</v>
      </c>
      <c r="I827" s="17" t="s">
        <v>240</v>
      </c>
      <c r="J827" s="18">
        <v>150000</v>
      </c>
      <c r="K827" s="19">
        <v>0</v>
      </c>
      <c r="L827" s="19">
        <v>0</v>
      </c>
      <c r="M827" s="19">
        <v>0</v>
      </c>
      <c r="N827" s="19">
        <v>0</v>
      </c>
      <c r="O827" s="19">
        <v>0</v>
      </c>
      <c r="P827" s="19">
        <v>0</v>
      </c>
      <c r="Q827" s="19">
        <v>0</v>
      </c>
      <c r="R827" s="19">
        <v>0</v>
      </c>
      <c r="S827" s="19">
        <v>0</v>
      </c>
      <c r="T827" s="19">
        <v>0</v>
      </c>
      <c r="U827" s="19">
        <v>0</v>
      </c>
      <c r="V827" s="19">
        <v>0</v>
      </c>
      <c r="W827" s="19">
        <v>0</v>
      </c>
      <c r="X827" s="19">
        <v>0</v>
      </c>
      <c r="Y827" s="19">
        <v>0</v>
      </c>
      <c r="Z827" s="19">
        <v>0</v>
      </c>
      <c r="AA827" s="20">
        <v>0</v>
      </c>
      <c r="AB827" s="20">
        <v>0</v>
      </c>
      <c r="AC827" s="21">
        <v>0</v>
      </c>
    </row>
    <row r="828" spans="1:29" hidden="1" outlineLevel="3" x14ac:dyDescent="0.25">
      <c r="A828" s="22"/>
      <c r="B828" s="23"/>
      <c r="C828" s="23" t="s">
        <v>115</v>
      </c>
      <c r="D828" s="23"/>
      <c r="E828" s="23"/>
      <c r="F828" s="23"/>
      <c r="G828" s="23"/>
      <c r="H828" s="23"/>
      <c r="I828" s="24"/>
      <c r="J828" s="25">
        <f t="shared" ref="J828:Z828" si="168">SUBTOTAL(9,J815:J827)</f>
        <v>28112750</v>
      </c>
      <c r="K828" s="26">
        <f t="shared" si="168"/>
        <v>650000</v>
      </c>
      <c r="L828" s="26">
        <f t="shared" si="168"/>
        <v>0</v>
      </c>
      <c r="M828" s="26">
        <f t="shared" si="168"/>
        <v>0</v>
      </c>
      <c r="N828" s="26">
        <f t="shared" si="168"/>
        <v>0</v>
      </c>
      <c r="O828" s="26">
        <f t="shared" si="168"/>
        <v>0</v>
      </c>
      <c r="P828" s="26">
        <f t="shared" si="168"/>
        <v>0</v>
      </c>
      <c r="Q828" s="26">
        <f t="shared" si="168"/>
        <v>650000</v>
      </c>
      <c r="R828" s="26">
        <f t="shared" si="168"/>
        <v>0</v>
      </c>
      <c r="S828" s="26">
        <f t="shared" si="168"/>
        <v>0</v>
      </c>
      <c r="T828" s="26">
        <f t="shared" si="168"/>
        <v>0</v>
      </c>
      <c r="U828" s="26">
        <f t="shared" si="168"/>
        <v>0</v>
      </c>
      <c r="V828" s="26">
        <f t="shared" si="168"/>
        <v>0</v>
      </c>
      <c r="W828" s="26">
        <f t="shared" si="168"/>
        <v>543812.5</v>
      </c>
      <c r="X828" s="26">
        <f t="shared" si="168"/>
        <v>650000</v>
      </c>
      <c r="Y828" s="26">
        <f t="shared" si="168"/>
        <v>0</v>
      </c>
      <c r="Z828" s="26">
        <f t="shared" si="168"/>
        <v>650000</v>
      </c>
      <c r="AA828" s="27">
        <f>U828/Q828</f>
        <v>0</v>
      </c>
      <c r="AB828" s="27">
        <f>(R828+S828+T828)/Q828</f>
        <v>0</v>
      </c>
      <c r="AC828" s="28">
        <f>AA828+AB828</f>
        <v>0</v>
      </c>
    </row>
    <row r="829" spans="1:29" hidden="1" outlineLevel="4" x14ac:dyDescent="0.25">
      <c r="A829" s="15" t="s">
        <v>495</v>
      </c>
      <c r="B829" s="16" t="s">
        <v>37</v>
      </c>
      <c r="C829" s="16" t="s">
        <v>116</v>
      </c>
      <c r="D829" s="16" t="s">
        <v>117</v>
      </c>
      <c r="E829" s="16"/>
      <c r="F829" s="16">
        <v>280</v>
      </c>
      <c r="G829" s="16">
        <v>2210</v>
      </c>
      <c r="H829" s="16">
        <v>3480</v>
      </c>
      <c r="I829" s="17" t="s">
        <v>118</v>
      </c>
      <c r="J829" s="18">
        <v>10500000</v>
      </c>
      <c r="K829" s="19">
        <v>0</v>
      </c>
      <c r="L829" s="19">
        <v>0</v>
      </c>
      <c r="M829" s="19">
        <v>0</v>
      </c>
      <c r="N829" s="19">
        <v>0</v>
      </c>
      <c r="O829" s="19">
        <v>0</v>
      </c>
      <c r="P829" s="19">
        <v>0</v>
      </c>
      <c r="Q829" s="19">
        <v>0</v>
      </c>
      <c r="R829" s="19">
        <v>0</v>
      </c>
      <c r="S829" s="19">
        <v>0</v>
      </c>
      <c r="T829" s="19">
        <v>0</v>
      </c>
      <c r="U829" s="19">
        <v>0</v>
      </c>
      <c r="V829" s="19">
        <v>0</v>
      </c>
      <c r="W829" s="19">
        <v>0</v>
      </c>
      <c r="X829" s="19">
        <v>0</v>
      </c>
      <c r="Y829" s="19">
        <v>0</v>
      </c>
      <c r="Z829" s="19">
        <v>0</v>
      </c>
      <c r="AA829" s="20">
        <v>0</v>
      </c>
      <c r="AB829" s="20">
        <v>0</v>
      </c>
      <c r="AC829" s="21">
        <v>0</v>
      </c>
    </row>
    <row r="830" spans="1:29" hidden="1" outlineLevel="4" x14ac:dyDescent="0.25">
      <c r="A830" s="15" t="s">
        <v>495</v>
      </c>
      <c r="B830" s="16" t="s">
        <v>37</v>
      </c>
      <c r="C830" s="16" t="s">
        <v>116</v>
      </c>
      <c r="D830" s="16" t="s">
        <v>119</v>
      </c>
      <c r="E830" s="16"/>
      <c r="F830" s="16">
        <v>280</v>
      </c>
      <c r="G830" s="16">
        <v>2210</v>
      </c>
      <c r="H830" s="16">
        <v>3480</v>
      </c>
      <c r="I830" s="17" t="s">
        <v>120</v>
      </c>
      <c r="J830" s="18">
        <v>8100000</v>
      </c>
      <c r="K830" s="19">
        <v>0</v>
      </c>
      <c r="L830" s="19">
        <v>0</v>
      </c>
      <c r="M830" s="19">
        <v>0</v>
      </c>
      <c r="N830" s="19">
        <v>0</v>
      </c>
      <c r="O830" s="19">
        <v>0</v>
      </c>
      <c r="P830" s="19">
        <v>0</v>
      </c>
      <c r="Q830" s="19">
        <v>0</v>
      </c>
      <c r="R830" s="19">
        <v>0</v>
      </c>
      <c r="S830" s="19">
        <v>0</v>
      </c>
      <c r="T830" s="19">
        <v>0</v>
      </c>
      <c r="U830" s="19">
        <v>0</v>
      </c>
      <c r="V830" s="19">
        <v>0</v>
      </c>
      <c r="W830" s="19">
        <v>0</v>
      </c>
      <c r="X830" s="19">
        <v>0</v>
      </c>
      <c r="Y830" s="19">
        <v>0</v>
      </c>
      <c r="Z830" s="19">
        <v>0</v>
      </c>
      <c r="AA830" s="20">
        <v>0</v>
      </c>
      <c r="AB830" s="20">
        <v>0</v>
      </c>
      <c r="AC830" s="21">
        <v>0</v>
      </c>
    </row>
    <row r="831" spans="1:29" hidden="1" outlineLevel="4" x14ac:dyDescent="0.25">
      <c r="A831" s="15" t="s">
        <v>495</v>
      </c>
      <c r="B831" s="16" t="s">
        <v>37</v>
      </c>
      <c r="C831" s="16" t="s">
        <v>116</v>
      </c>
      <c r="D831" s="16" t="s">
        <v>123</v>
      </c>
      <c r="E831" s="16"/>
      <c r="F831" s="16">
        <v>280</v>
      </c>
      <c r="G831" s="16">
        <v>2240</v>
      </c>
      <c r="H831" s="16">
        <v>3480</v>
      </c>
      <c r="I831" s="17" t="s">
        <v>124</v>
      </c>
      <c r="J831" s="18">
        <v>64150000</v>
      </c>
      <c r="K831" s="19">
        <v>0</v>
      </c>
      <c r="L831" s="19">
        <v>0</v>
      </c>
      <c r="M831" s="19">
        <v>0</v>
      </c>
      <c r="N831" s="19">
        <v>0</v>
      </c>
      <c r="O831" s="19">
        <v>0</v>
      </c>
      <c r="P831" s="19">
        <v>0</v>
      </c>
      <c r="Q831" s="19">
        <v>0</v>
      </c>
      <c r="R831" s="19">
        <v>0</v>
      </c>
      <c r="S831" s="19">
        <v>0</v>
      </c>
      <c r="T831" s="19">
        <v>0</v>
      </c>
      <c r="U831" s="19">
        <v>0</v>
      </c>
      <c r="V831" s="19">
        <v>0</v>
      </c>
      <c r="W831" s="19">
        <v>0</v>
      </c>
      <c r="X831" s="19">
        <v>0</v>
      </c>
      <c r="Y831" s="19">
        <v>0</v>
      </c>
      <c r="Z831" s="19">
        <v>0</v>
      </c>
      <c r="AA831" s="20">
        <v>0</v>
      </c>
      <c r="AB831" s="20">
        <v>0</v>
      </c>
      <c r="AC831" s="21">
        <v>0</v>
      </c>
    </row>
    <row r="832" spans="1:29" hidden="1" outlineLevel="3" x14ac:dyDescent="0.25">
      <c r="A832" s="22"/>
      <c r="B832" s="23"/>
      <c r="C832" s="23" t="s">
        <v>126</v>
      </c>
      <c r="D832" s="23"/>
      <c r="E832" s="23"/>
      <c r="F832" s="23"/>
      <c r="G832" s="23"/>
      <c r="H832" s="23"/>
      <c r="I832" s="24"/>
      <c r="J832" s="25">
        <f t="shared" ref="J832:Z832" si="169">SUBTOTAL(9,J829:J831)</f>
        <v>82750000</v>
      </c>
      <c r="K832" s="26">
        <f t="shared" si="169"/>
        <v>0</v>
      </c>
      <c r="L832" s="26">
        <f t="shared" si="169"/>
        <v>0</v>
      </c>
      <c r="M832" s="26">
        <f t="shared" si="169"/>
        <v>0</v>
      </c>
      <c r="N832" s="26">
        <f t="shared" si="169"/>
        <v>0</v>
      </c>
      <c r="O832" s="26">
        <f t="shared" si="169"/>
        <v>0</v>
      </c>
      <c r="P832" s="26">
        <f t="shared" si="169"/>
        <v>0</v>
      </c>
      <c r="Q832" s="26">
        <f t="shared" si="169"/>
        <v>0</v>
      </c>
      <c r="R832" s="26">
        <f t="shared" si="169"/>
        <v>0</v>
      </c>
      <c r="S832" s="26">
        <f t="shared" si="169"/>
        <v>0</v>
      </c>
      <c r="T832" s="26">
        <f t="shared" si="169"/>
        <v>0</v>
      </c>
      <c r="U832" s="26">
        <f t="shared" si="169"/>
        <v>0</v>
      </c>
      <c r="V832" s="26">
        <f t="shared" si="169"/>
        <v>0</v>
      </c>
      <c r="W832" s="26">
        <f t="shared" si="169"/>
        <v>0</v>
      </c>
      <c r="X832" s="26">
        <f t="shared" si="169"/>
        <v>0</v>
      </c>
      <c r="Y832" s="26">
        <f t="shared" si="169"/>
        <v>0</v>
      </c>
      <c r="Z832" s="26">
        <f t="shared" si="169"/>
        <v>0</v>
      </c>
      <c r="AA832" s="27">
        <v>0</v>
      </c>
      <c r="AB832" s="27">
        <v>0</v>
      </c>
      <c r="AC832" s="28">
        <v>0</v>
      </c>
    </row>
    <row r="833" spans="1:29" ht="150" hidden="1" outlineLevel="4" x14ac:dyDescent="0.25">
      <c r="A833" s="15" t="s">
        <v>495</v>
      </c>
      <c r="B833" s="16" t="s">
        <v>37</v>
      </c>
      <c r="C833" s="16" t="s">
        <v>127</v>
      </c>
      <c r="D833" s="16" t="s">
        <v>303</v>
      </c>
      <c r="E833" s="16" t="s">
        <v>275</v>
      </c>
      <c r="F833" s="16" t="s">
        <v>40</v>
      </c>
      <c r="G833" s="16">
        <v>1310</v>
      </c>
      <c r="H833" s="16">
        <v>3480</v>
      </c>
      <c r="I833" s="17" t="s">
        <v>504</v>
      </c>
      <c r="J833" s="18">
        <v>50000000</v>
      </c>
      <c r="K833" s="19">
        <v>50000000</v>
      </c>
      <c r="L833" s="19">
        <v>0</v>
      </c>
      <c r="M833" s="19">
        <v>0</v>
      </c>
      <c r="N833" s="19">
        <v>0</v>
      </c>
      <c r="O833" s="19">
        <v>0</v>
      </c>
      <c r="P833" s="19">
        <v>0</v>
      </c>
      <c r="Q833" s="19">
        <v>50000000</v>
      </c>
      <c r="R833" s="19">
        <v>0</v>
      </c>
      <c r="S833" s="19">
        <v>0</v>
      </c>
      <c r="T833" s="19">
        <v>0</v>
      </c>
      <c r="U833" s="19">
        <v>1530</v>
      </c>
      <c r="V833" s="19">
        <v>1530</v>
      </c>
      <c r="W833" s="19">
        <v>12498470</v>
      </c>
      <c r="X833" s="19">
        <v>49998470</v>
      </c>
      <c r="Y833" s="19">
        <v>0</v>
      </c>
      <c r="Z833" s="19">
        <v>49998470</v>
      </c>
      <c r="AA833" s="20">
        <f t="shared" ref="AA833:AA840" si="170">U833/Q833</f>
        <v>3.0599999999999998E-5</v>
      </c>
      <c r="AB833" s="20">
        <f t="shared" ref="AB833:AB840" si="171">(R833+S833+T833)/Q833</f>
        <v>0</v>
      </c>
      <c r="AC833" s="21">
        <f t="shared" ref="AC833:AC840" si="172">AA833+AB833</f>
        <v>3.0599999999999998E-5</v>
      </c>
    </row>
    <row r="834" spans="1:29" ht="120" hidden="1" outlineLevel="4" x14ac:dyDescent="0.25">
      <c r="A834" s="15" t="s">
        <v>495</v>
      </c>
      <c r="B834" s="16" t="s">
        <v>37</v>
      </c>
      <c r="C834" s="16" t="s">
        <v>127</v>
      </c>
      <c r="D834" s="16" t="s">
        <v>128</v>
      </c>
      <c r="E834" s="16" t="s">
        <v>59</v>
      </c>
      <c r="F834" s="16" t="s">
        <v>40</v>
      </c>
      <c r="G834" s="16">
        <v>1310</v>
      </c>
      <c r="H834" s="16">
        <v>3480</v>
      </c>
      <c r="I834" s="17" t="s">
        <v>129</v>
      </c>
      <c r="J834" s="18">
        <v>15301424</v>
      </c>
      <c r="K834" s="19">
        <v>8978420</v>
      </c>
      <c r="L834" s="19">
        <v>0</v>
      </c>
      <c r="M834" s="19">
        <v>0</v>
      </c>
      <c r="N834" s="19">
        <v>0</v>
      </c>
      <c r="O834" s="19">
        <v>0</v>
      </c>
      <c r="P834" s="19">
        <v>0</v>
      </c>
      <c r="Q834" s="19">
        <v>8978420</v>
      </c>
      <c r="R834" s="19">
        <v>0</v>
      </c>
      <c r="S834" s="19">
        <v>8862455.5999999996</v>
      </c>
      <c r="T834" s="19">
        <v>0</v>
      </c>
      <c r="U834" s="19">
        <v>115964.4</v>
      </c>
      <c r="V834" s="19">
        <v>115964.4</v>
      </c>
      <c r="W834" s="19">
        <v>0</v>
      </c>
      <c r="X834" s="19">
        <v>0</v>
      </c>
      <c r="Y834" s="19">
        <v>0</v>
      </c>
      <c r="Z834" s="19">
        <v>3.7834979593753815E-10</v>
      </c>
      <c r="AA834" s="20">
        <f t="shared" si="170"/>
        <v>1.2915902798042417E-2</v>
      </c>
      <c r="AB834" s="20">
        <f t="shared" si="171"/>
        <v>0.98708409720195756</v>
      </c>
      <c r="AC834" s="21">
        <f t="shared" si="172"/>
        <v>1</v>
      </c>
    </row>
    <row r="835" spans="1:29" ht="120" hidden="1" outlineLevel="4" x14ac:dyDescent="0.25">
      <c r="A835" s="15" t="s">
        <v>495</v>
      </c>
      <c r="B835" s="16" t="s">
        <v>37</v>
      </c>
      <c r="C835" s="16" t="s">
        <v>127</v>
      </c>
      <c r="D835" s="16" t="s">
        <v>128</v>
      </c>
      <c r="E835" s="16" t="s">
        <v>130</v>
      </c>
      <c r="F835" s="16" t="s">
        <v>40</v>
      </c>
      <c r="G835" s="16">
        <v>1310</v>
      </c>
      <c r="H835" s="16">
        <v>3480</v>
      </c>
      <c r="I835" s="17" t="s">
        <v>131</v>
      </c>
      <c r="J835" s="18">
        <v>2713018</v>
      </c>
      <c r="K835" s="19">
        <v>1594386</v>
      </c>
      <c r="L835" s="19">
        <v>0</v>
      </c>
      <c r="M835" s="19">
        <v>0</v>
      </c>
      <c r="N835" s="19">
        <v>0</v>
      </c>
      <c r="O835" s="19">
        <v>0</v>
      </c>
      <c r="P835" s="19">
        <v>0</v>
      </c>
      <c r="Q835" s="19">
        <v>1594386</v>
      </c>
      <c r="R835" s="19">
        <v>0</v>
      </c>
      <c r="S835" s="19">
        <v>944241.32</v>
      </c>
      <c r="T835" s="19">
        <v>0</v>
      </c>
      <c r="U835" s="19">
        <v>650144.68000000005</v>
      </c>
      <c r="V835" s="19">
        <v>650144.68000000005</v>
      </c>
      <c r="W835" s="19">
        <v>0</v>
      </c>
      <c r="X835" s="19">
        <v>0</v>
      </c>
      <c r="Y835" s="19">
        <v>0</v>
      </c>
      <c r="Z835" s="19">
        <v>0</v>
      </c>
      <c r="AA835" s="20">
        <f t="shared" si="170"/>
        <v>0.40777119217052837</v>
      </c>
      <c r="AB835" s="20">
        <f t="shared" si="171"/>
        <v>0.59222880782947163</v>
      </c>
      <c r="AC835" s="21">
        <f t="shared" si="172"/>
        <v>1</v>
      </c>
    </row>
    <row r="836" spans="1:29" ht="165" hidden="1" outlineLevel="4" x14ac:dyDescent="0.25">
      <c r="A836" s="15" t="s">
        <v>495</v>
      </c>
      <c r="B836" s="16" t="s">
        <v>37</v>
      </c>
      <c r="C836" s="16" t="s">
        <v>127</v>
      </c>
      <c r="D836" s="16" t="s">
        <v>408</v>
      </c>
      <c r="E836" s="16"/>
      <c r="F836" s="16" t="s">
        <v>40</v>
      </c>
      <c r="G836" s="16">
        <v>1320</v>
      </c>
      <c r="H836" s="16">
        <v>3480</v>
      </c>
      <c r="I836" s="17" t="s">
        <v>505</v>
      </c>
      <c r="J836" s="18">
        <v>3008146458</v>
      </c>
      <c r="K836" s="19">
        <v>960000000</v>
      </c>
      <c r="L836" s="19">
        <v>0</v>
      </c>
      <c r="M836" s="19">
        <v>0</v>
      </c>
      <c r="N836" s="19">
        <v>0</v>
      </c>
      <c r="O836" s="19">
        <v>0</v>
      </c>
      <c r="P836" s="19">
        <v>0</v>
      </c>
      <c r="Q836" s="19">
        <v>960000000</v>
      </c>
      <c r="R836" s="19">
        <v>0</v>
      </c>
      <c r="S836" s="19">
        <v>0</v>
      </c>
      <c r="T836" s="19">
        <v>0</v>
      </c>
      <c r="U836" s="19">
        <v>956871800</v>
      </c>
      <c r="V836" s="19">
        <v>956871800</v>
      </c>
      <c r="W836" s="19">
        <v>0</v>
      </c>
      <c r="X836" s="19">
        <v>3128200</v>
      </c>
      <c r="Y836" s="19">
        <v>0</v>
      </c>
      <c r="Z836" s="19">
        <v>3128200</v>
      </c>
      <c r="AA836" s="20">
        <f t="shared" si="170"/>
        <v>0.99674145833333339</v>
      </c>
      <c r="AB836" s="20">
        <f t="shared" si="171"/>
        <v>0</v>
      </c>
      <c r="AC836" s="21">
        <f t="shared" si="172"/>
        <v>0.99674145833333339</v>
      </c>
    </row>
    <row r="837" spans="1:29" ht="45" hidden="1" outlineLevel="4" x14ac:dyDescent="0.25">
      <c r="A837" s="15" t="s">
        <v>495</v>
      </c>
      <c r="B837" s="16" t="s">
        <v>37</v>
      </c>
      <c r="C837" s="16" t="s">
        <v>127</v>
      </c>
      <c r="D837" s="16" t="s">
        <v>162</v>
      </c>
      <c r="E837" s="16"/>
      <c r="F837" s="16" t="s">
        <v>40</v>
      </c>
      <c r="G837" s="16">
        <v>1320</v>
      </c>
      <c r="H837" s="16">
        <v>3480</v>
      </c>
      <c r="I837" s="17" t="s">
        <v>163</v>
      </c>
      <c r="J837" s="18">
        <v>5968874</v>
      </c>
      <c r="K837" s="19">
        <v>2368874</v>
      </c>
      <c r="L837" s="19">
        <v>0</v>
      </c>
      <c r="M837" s="19">
        <v>0</v>
      </c>
      <c r="N837" s="19">
        <v>0</v>
      </c>
      <c r="O837" s="19">
        <v>0</v>
      </c>
      <c r="P837" s="19">
        <v>0</v>
      </c>
      <c r="Q837" s="19">
        <v>2368874</v>
      </c>
      <c r="R837" s="19">
        <v>0</v>
      </c>
      <c r="S837" s="19">
        <v>0</v>
      </c>
      <c r="T837" s="19">
        <v>0</v>
      </c>
      <c r="U837" s="19">
        <v>1753735.49</v>
      </c>
      <c r="V837" s="19">
        <v>1753735.49</v>
      </c>
      <c r="W837" s="19">
        <v>615138.51</v>
      </c>
      <c r="X837" s="19">
        <v>615138.51</v>
      </c>
      <c r="Y837" s="19">
        <v>0</v>
      </c>
      <c r="Z837" s="19">
        <v>615138.51</v>
      </c>
      <c r="AA837" s="20">
        <f t="shared" si="170"/>
        <v>0.74032451282761347</v>
      </c>
      <c r="AB837" s="20">
        <f t="shared" si="171"/>
        <v>0</v>
      </c>
      <c r="AC837" s="21">
        <f t="shared" si="172"/>
        <v>0.74032451282761347</v>
      </c>
    </row>
    <row r="838" spans="1:29" hidden="1" outlineLevel="3" x14ac:dyDescent="0.25">
      <c r="A838" s="22"/>
      <c r="B838" s="23"/>
      <c r="C838" s="23" t="s">
        <v>183</v>
      </c>
      <c r="D838" s="23"/>
      <c r="E838" s="23"/>
      <c r="F838" s="23"/>
      <c r="G838" s="23"/>
      <c r="H838" s="23"/>
      <c r="I838" s="24"/>
      <c r="J838" s="25">
        <f t="shared" ref="J838:Z838" si="173">SUBTOTAL(9,J833:J837)</f>
        <v>3082129774</v>
      </c>
      <c r="K838" s="26">
        <f t="shared" si="173"/>
        <v>1022941680</v>
      </c>
      <c r="L838" s="26">
        <f t="shared" si="173"/>
        <v>0</v>
      </c>
      <c r="M838" s="26">
        <f t="shared" si="173"/>
        <v>0</v>
      </c>
      <c r="N838" s="26">
        <f t="shared" si="173"/>
        <v>0</v>
      </c>
      <c r="O838" s="26">
        <f t="shared" si="173"/>
        <v>0</v>
      </c>
      <c r="P838" s="26">
        <f t="shared" si="173"/>
        <v>0</v>
      </c>
      <c r="Q838" s="26">
        <f t="shared" si="173"/>
        <v>1022941680</v>
      </c>
      <c r="R838" s="26">
        <f t="shared" si="173"/>
        <v>0</v>
      </c>
      <c r="S838" s="26">
        <f t="shared" si="173"/>
        <v>9806696.9199999999</v>
      </c>
      <c r="T838" s="26">
        <f t="shared" si="173"/>
        <v>0</v>
      </c>
      <c r="U838" s="26">
        <f t="shared" si="173"/>
        <v>959393174.57000005</v>
      </c>
      <c r="V838" s="26">
        <f t="shared" si="173"/>
        <v>959393174.57000005</v>
      </c>
      <c r="W838" s="26">
        <f t="shared" si="173"/>
        <v>13113608.51</v>
      </c>
      <c r="X838" s="26">
        <f t="shared" si="173"/>
        <v>53741808.509999998</v>
      </c>
      <c r="Y838" s="26">
        <f t="shared" si="173"/>
        <v>0</v>
      </c>
      <c r="Z838" s="26">
        <f t="shared" si="173"/>
        <v>53741808.509999998</v>
      </c>
      <c r="AA838" s="27">
        <f t="shared" si="170"/>
        <v>0.93787670727230521</v>
      </c>
      <c r="AB838" s="27">
        <f t="shared" si="171"/>
        <v>9.586760527736049E-3</v>
      </c>
      <c r="AC838" s="28">
        <f t="shared" si="172"/>
        <v>0.94746346780004131</v>
      </c>
    </row>
    <row r="839" spans="1:29" outlineLevel="1" collapsed="1" x14ac:dyDescent="0.25">
      <c r="A839" s="22" t="s">
        <v>506</v>
      </c>
      <c r="B839" s="23"/>
      <c r="C839" s="23"/>
      <c r="D839" s="23"/>
      <c r="E839" s="23"/>
      <c r="F839" s="23"/>
      <c r="G839" s="23"/>
      <c r="H839" s="23"/>
      <c r="I839" s="24"/>
      <c r="J839" s="25">
        <f t="shared" ref="J839:Z839" si="174">SUBTOTAL(9,J780:J837)</f>
        <v>5706874095</v>
      </c>
      <c r="K839" s="26">
        <f t="shared" si="174"/>
        <v>2200000812</v>
      </c>
      <c r="L839" s="26">
        <f t="shared" si="174"/>
        <v>0</v>
      </c>
      <c r="M839" s="26">
        <f t="shared" si="174"/>
        <v>0</v>
      </c>
      <c r="N839" s="26">
        <f t="shared" si="174"/>
        <v>0</v>
      </c>
      <c r="O839" s="26">
        <f t="shared" si="174"/>
        <v>0</v>
      </c>
      <c r="P839" s="26">
        <f t="shared" si="174"/>
        <v>-32952278</v>
      </c>
      <c r="Q839" s="26">
        <f t="shared" si="174"/>
        <v>2167048534</v>
      </c>
      <c r="R839" s="26">
        <f t="shared" si="174"/>
        <v>0</v>
      </c>
      <c r="S839" s="26">
        <f t="shared" si="174"/>
        <v>37562894.420000002</v>
      </c>
      <c r="T839" s="26">
        <f t="shared" si="174"/>
        <v>0</v>
      </c>
      <c r="U839" s="26">
        <f t="shared" si="174"/>
        <v>1959311462.2399995</v>
      </c>
      <c r="V839" s="26">
        <f t="shared" si="174"/>
        <v>1959311462.2399995</v>
      </c>
      <c r="W839" s="26">
        <f t="shared" si="174"/>
        <v>56519106.660000004</v>
      </c>
      <c r="X839" s="26">
        <f t="shared" si="174"/>
        <v>203126455.33999997</v>
      </c>
      <c r="Y839" s="26">
        <f t="shared" si="174"/>
        <v>0</v>
      </c>
      <c r="Z839" s="26">
        <f t="shared" si="174"/>
        <v>170174177.33999997</v>
      </c>
      <c r="AA839" s="27">
        <f t="shared" si="170"/>
        <v>0.90413824679018451</v>
      </c>
      <c r="AB839" s="27">
        <f t="shared" si="171"/>
        <v>1.7333665504327835E-2</v>
      </c>
      <c r="AC839" s="28">
        <f t="shared" si="172"/>
        <v>0.92147191229451231</v>
      </c>
    </row>
    <row r="840" spans="1:29" ht="15.75" thickBot="1" x14ac:dyDescent="0.3">
      <c r="A840" s="29" t="s">
        <v>507</v>
      </c>
      <c r="B840" s="30"/>
      <c r="C840" s="30"/>
      <c r="D840" s="30"/>
      <c r="E840" s="30"/>
      <c r="F840" s="30"/>
      <c r="G840" s="30"/>
      <c r="H840" s="30"/>
      <c r="I840" s="31"/>
      <c r="J840" s="32">
        <f t="shared" ref="J840:Z840" si="175">SUBTOTAL(9,J10:J837)</f>
        <v>2557490693867</v>
      </c>
      <c r="K840" s="33">
        <f t="shared" si="175"/>
        <v>2661705797806.1504</v>
      </c>
      <c r="L840" s="33">
        <f t="shared" si="175"/>
        <v>-350452652</v>
      </c>
      <c r="M840" s="33">
        <f t="shared" si="175"/>
        <v>0</v>
      </c>
      <c r="N840" s="33">
        <f t="shared" si="175"/>
        <v>-3833085596</v>
      </c>
      <c r="O840" s="33">
        <f t="shared" si="175"/>
        <v>21843273303.919998</v>
      </c>
      <c r="P840" s="33">
        <f t="shared" si="175"/>
        <v>-55310118759.609993</v>
      </c>
      <c r="Q840" s="33">
        <f t="shared" si="175"/>
        <v>2624055414102.4604</v>
      </c>
      <c r="R840" s="33">
        <f t="shared" si="175"/>
        <v>1350052447.1300001</v>
      </c>
      <c r="S840" s="33">
        <f t="shared" si="175"/>
        <v>125583646955.85997</v>
      </c>
      <c r="T840" s="33">
        <f t="shared" si="175"/>
        <v>260673730.93000001</v>
      </c>
      <c r="U840" s="33">
        <f t="shared" si="175"/>
        <v>1982435446810.71</v>
      </c>
      <c r="V840" s="33">
        <f t="shared" si="175"/>
        <v>1955504787680.6997</v>
      </c>
      <c r="W840" s="33">
        <f t="shared" si="175"/>
        <v>327743044276.21008</v>
      </c>
      <c r="X840" s="33">
        <f t="shared" si="175"/>
        <v>552075977861.51953</v>
      </c>
      <c r="Y840" s="33">
        <f t="shared" si="175"/>
        <v>0</v>
      </c>
      <c r="Z840" s="33">
        <f t="shared" si="175"/>
        <v>514425594157.8299</v>
      </c>
      <c r="AA840" s="34">
        <f t="shared" si="170"/>
        <v>0.75548535909588932</v>
      </c>
      <c r="AB840" s="34">
        <f t="shared" si="171"/>
        <v>4.8472441721443563E-2</v>
      </c>
      <c r="AC840" s="35">
        <f t="shared" si="172"/>
        <v>0.80395780081733292</v>
      </c>
    </row>
    <row r="841" spans="1:29" x14ac:dyDescent="0.25">
      <c r="A841" s="36"/>
      <c r="B841" s="36"/>
      <c r="C841" s="36"/>
      <c r="D841" s="36"/>
      <c r="E841" s="36"/>
      <c r="F841" s="36"/>
      <c r="G841" s="36"/>
      <c r="H841" s="36"/>
      <c r="I841" s="37"/>
      <c r="J841" s="38"/>
      <c r="K841" s="39"/>
      <c r="L841" s="39"/>
      <c r="M841" s="39"/>
      <c r="N841" s="39"/>
      <c r="O841" s="39"/>
      <c r="P841" s="39"/>
      <c r="Q841" s="39"/>
      <c r="R841" s="39"/>
      <c r="S841" s="39"/>
      <c r="T841" s="39"/>
      <c r="U841" s="39"/>
      <c r="V841" s="39"/>
      <c r="W841" s="39"/>
      <c r="X841" s="39"/>
      <c r="Y841" s="39"/>
      <c r="Z841" s="39"/>
      <c r="AA841" s="40"/>
      <c r="AB841" s="40"/>
      <c r="AC841" s="40"/>
    </row>
    <row r="842" spans="1:29" x14ac:dyDescent="0.25">
      <c r="A842" s="36"/>
      <c r="B842" s="36"/>
      <c r="C842" s="36"/>
      <c r="D842" s="36"/>
      <c r="E842" s="36"/>
      <c r="F842" s="36"/>
      <c r="G842" s="36"/>
      <c r="H842" s="36"/>
      <c r="I842" s="37"/>
      <c r="J842" s="38"/>
      <c r="K842" s="39"/>
      <c r="L842" s="39"/>
      <c r="M842" s="39"/>
      <c r="N842" s="39"/>
      <c r="O842" s="39"/>
      <c r="P842" s="39"/>
      <c r="Q842" s="39"/>
      <c r="R842" s="39"/>
      <c r="S842" s="39"/>
      <c r="T842" s="39"/>
      <c r="U842" s="39"/>
      <c r="V842" s="39"/>
      <c r="W842" s="39"/>
      <c r="X842" s="39"/>
      <c r="Y842" s="39"/>
      <c r="Z842" s="39"/>
      <c r="AA842" s="40"/>
      <c r="AB842" s="40"/>
      <c r="AC842" s="40"/>
    </row>
    <row r="843" spans="1:29" x14ac:dyDescent="0.25">
      <c r="A843" s="36"/>
      <c r="B843" s="36"/>
      <c r="C843" s="36"/>
      <c r="D843" s="36"/>
      <c r="E843" s="36"/>
      <c r="F843" s="36"/>
      <c r="G843" s="36"/>
      <c r="H843" s="36"/>
      <c r="I843" s="37"/>
      <c r="J843" s="38"/>
      <c r="K843" s="39"/>
      <c r="L843" s="39"/>
      <c r="M843" s="39"/>
      <c r="N843" s="39"/>
      <c r="O843" s="39"/>
      <c r="P843" s="39"/>
      <c r="Q843" s="39"/>
      <c r="R843" s="39"/>
      <c r="S843" s="39"/>
      <c r="T843" s="39"/>
      <c r="U843" s="39"/>
      <c r="V843" s="39"/>
      <c r="W843" s="39"/>
      <c r="X843" s="39"/>
      <c r="Y843" s="39"/>
      <c r="Z843" s="39"/>
      <c r="AA843" s="40"/>
      <c r="AB843" s="40"/>
      <c r="AC843" s="40"/>
    </row>
    <row r="844" spans="1:29" x14ac:dyDescent="0.25">
      <c r="A844" s="36"/>
      <c r="B844" s="36"/>
      <c r="C844" s="36"/>
      <c r="D844" s="36"/>
      <c r="E844" s="36"/>
      <c r="F844" s="36"/>
      <c r="G844" s="36"/>
      <c r="H844" s="36"/>
      <c r="I844" s="37"/>
      <c r="J844" s="38"/>
      <c r="K844" s="39"/>
      <c r="L844" s="39"/>
      <c r="M844" s="39"/>
      <c r="N844" s="39"/>
      <c r="O844" s="39"/>
      <c r="P844" s="39"/>
      <c r="Q844" s="39"/>
      <c r="R844" s="39"/>
      <c r="S844" s="39"/>
      <c r="T844" s="39"/>
      <c r="U844" s="39"/>
      <c r="V844" s="39"/>
      <c r="W844" s="39"/>
      <c r="X844" s="39"/>
      <c r="Y844" s="39"/>
      <c r="Z844" s="39"/>
      <c r="AA844" s="40"/>
      <c r="AB844" s="40"/>
      <c r="AC844" s="40"/>
    </row>
    <row r="845" spans="1:29" x14ac:dyDescent="0.25">
      <c r="A845" s="36"/>
      <c r="B845" s="36"/>
      <c r="C845" s="36"/>
      <c r="D845" s="36"/>
      <c r="E845" s="36"/>
      <c r="F845" s="36"/>
      <c r="G845" s="36"/>
      <c r="H845" s="36"/>
      <c r="I845" s="37"/>
      <c r="J845" s="38"/>
      <c r="K845" s="39"/>
      <c r="L845" s="39"/>
      <c r="M845" s="39"/>
      <c r="N845" s="39"/>
      <c r="O845" s="39"/>
      <c r="P845" s="39"/>
      <c r="Q845" s="39"/>
      <c r="R845" s="39"/>
      <c r="S845" s="39"/>
      <c r="T845" s="39"/>
      <c r="U845" s="39"/>
      <c r="V845" s="39"/>
      <c r="W845" s="39"/>
      <c r="X845" s="39"/>
      <c r="Y845" s="39"/>
      <c r="Z845" s="39"/>
      <c r="AA845" s="40"/>
      <c r="AB845" s="40"/>
      <c r="AC845" s="40"/>
    </row>
    <row r="846" spans="1:29" x14ac:dyDescent="0.25">
      <c r="A846" s="36"/>
      <c r="B846" s="36"/>
      <c r="C846" s="36"/>
      <c r="D846" s="36"/>
      <c r="E846" s="36"/>
      <c r="F846" s="36"/>
      <c r="G846" s="36"/>
      <c r="H846" s="36"/>
      <c r="I846" s="37"/>
      <c r="J846" s="38"/>
      <c r="K846" s="39"/>
      <c r="L846" s="39"/>
      <c r="M846" s="39"/>
      <c r="N846" s="39"/>
      <c r="O846" s="39"/>
      <c r="P846" s="39"/>
      <c r="Q846" s="39"/>
      <c r="R846" s="39"/>
      <c r="S846" s="39"/>
      <c r="T846" s="39"/>
      <c r="U846" s="39"/>
      <c r="V846" s="39"/>
      <c r="W846" s="39"/>
      <c r="X846" s="39"/>
      <c r="Y846" s="39"/>
      <c r="Z846" s="39"/>
      <c r="AA846" s="40"/>
      <c r="AB846" s="40"/>
      <c r="AC846" s="40"/>
    </row>
    <row r="847" spans="1:29" x14ac:dyDescent="0.25">
      <c r="A847" s="36"/>
      <c r="B847" s="36"/>
      <c r="C847" s="36"/>
      <c r="D847" s="36"/>
      <c r="E847" s="36"/>
      <c r="F847" s="36"/>
      <c r="G847" s="36"/>
      <c r="H847" s="36"/>
      <c r="I847" s="37"/>
      <c r="J847" s="38"/>
      <c r="K847" s="39"/>
      <c r="L847" s="39"/>
      <c r="M847" s="39"/>
      <c r="N847" s="39"/>
      <c r="O847" s="39"/>
      <c r="P847" s="39"/>
      <c r="Q847" s="39"/>
      <c r="R847" s="39"/>
      <c r="S847" s="39"/>
      <c r="T847" s="39"/>
      <c r="U847" s="39"/>
      <c r="V847" s="39"/>
      <c r="W847" s="39"/>
      <c r="X847" s="39"/>
      <c r="Y847" s="39"/>
      <c r="Z847" s="39"/>
      <c r="AA847" s="40"/>
      <c r="AB847" s="40"/>
      <c r="AC847" s="40"/>
    </row>
    <row r="848" spans="1:29" x14ac:dyDescent="0.25">
      <c r="A848" s="36"/>
      <c r="B848" s="36"/>
      <c r="C848" s="36"/>
      <c r="D848" s="36"/>
      <c r="E848" s="36"/>
      <c r="F848" s="36"/>
      <c r="G848" s="36"/>
      <c r="H848" s="36"/>
      <c r="I848" s="37"/>
      <c r="J848" s="38"/>
      <c r="K848" s="39"/>
      <c r="L848" s="39"/>
      <c r="M848" s="39"/>
      <c r="N848" s="39"/>
      <c r="O848" s="39"/>
      <c r="P848" s="39"/>
      <c r="Q848" s="39"/>
      <c r="R848" s="39"/>
      <c r="S848" s="39"/>
      <c r="T848" s="39"/>
      <c r="U848" s="39"/>
      <c r="V848" s="39"/>
      <c r="W848" s="39"/>
      <c r="X848" s="39"/>
      <c r="Y848" s="39"/>
      <c r="Z848" s="39"/>
      <c r="AA848" s="40"/>
      <c r="AB848" s="40"/>
      <c r="AC848" s="40"/>
    </row>
    <row r="849" spans="1:29" x14ac:dyDescent="0.25">
      <c r="A849" s="36"/>
      <c r="B849" s="36"/>
      <c r="C849" s="36"/>
      <c r="D849" s="36"/>
      <c r="E849" s="36"/>
      <c r="F849" s="36"/>
      <c r="G849" s="36"/>
      <c r="H849" s="36"/>
      <c r="I849" s="37"/>
      <c r="J849" s="38"/>
      <c r="K849" s="39"/>
      <c r="L849" s="39"/>
      <c r="M849" s="39"/>
      <c r="N849" s="39"/>
      <c r="O849" s="39"/>
      <c r="P849" s="39"/>
      <c r="Q849" s="39"/>
      <c r="R849" s="39"/>
      <c r="S849" s="39"/>
      <c r="T849" s="39"/>
      <c r="U849" s="39"/>
      <c r="V849" s="39"/>
      <c r="W849" s="39"/>
      <c r="X849" s="39"/>
      <c r="Y849" s="39"/>
      <c r="Z849" s="39"/>
      <c r="AA849" s="40"/>
      <c r="AB849" s="40"/>
      <c r="AC849" s="40"/>
    </row>
    <row r="850" spans="1:29" x14ac:dyDescent="0.25">
      <c r="A850" s="36"/>
      <c r="B850" s="36"/>
      <c r="C850" s="36"/>
      <c r="D850" s="36"/>
      <c r="E850" s="36"/>
      <c r="F850" s="36"/>
      <c r="G850" s="36"/>
      <c r="H850" s="36"/>
      <c r="I850" s="37"/>
      <c r="J850" s="38"/>
      <c r="K850" s="39"/>
      <c r="L850" s="39"/>
      <c r="M850" s="39"/>
      <c r="N850" s="39"/>
      <c r="O850" s="39"/>
      <c r="P850" s="39"/>
      <c r="Q850" s="39"/>
      <c r="R850" s="39"/>
      <c r="S850" s="39"/>
      <c r="T850" s="39"/>
      <c r="U850" s="39"/>
      <c r="V850" s="39"/>
      <c r="W850" s="39"/>
      <c r="X850" s="39"/>
      <c r="Y850" s="39"/>
      <c r="Z850" s="39"/>
      <c r="AA850" s="40"/>
      <c r="AB850" s="40"/>
      <c r="AC850" s="40"/>
    </row>
    <row r="851" spans="1:29" x14ac:dyDescent="0.25">
      <c r="A851" s="36"/>
      <c r="B851" s="36"/>
      <c r="C851" s="36"/>
      <c r="D851" s="36"/>
      <c r="E851" s="36"/>
      <c r="F851" s="36"/>
      <c r="G851" s="36"/>
      <c r="H851" s="36"/>
      <c r="I851" s="37"/>
      <c r="J851" s="38"/>
      <c r="K851" s="39"/>
      <c r="L851" s="39"/>
      <c r="M851" s="39"/>
      <c r="N851" s="39"/>
      <c r="O851" s="39"/>
      <c r="P851" s="39"/>
      <c r="Q851" s="39"/>
      <c r="R851" s="39"/>
      <c r="S851" s="39"/>
      <c r="T851" s="39"/>
      <c r="U851" s="39"/>
      <c r="V851" s="39"/>
      <c r="W851" s="39"/>
      <c r="X851" s="39"/>
      <c r="Y851" s="39"/>
      <c r="Z851" s="39"/>
      <c r="AA851" s="40"/>
      <c r="AB851" s="40"/>
      <c r="AC851" s="40"/>
    </row>
    <row r="852" spans="1:29" x14ac:dyDescent="0.25">
      <c r="A852" s="36"/>
      <c r="B852" s="36"/>
      <c r="C852" s="36"/>
      <c r="D852" s="36"/>
      <c r="E852" s="36"/>
      <c r="F852" s="36"/>
      <c r="G852" s="36"/>
      <c r="H852" s="36"/>
      <c r="I852" s="37"/>
      <c r="J852" s="38"/>
      <c r="K852" s="39"/>
      <c r="L852" s="39"/>
      <c r="M852" s="39"/>
      <c r="N852" s="39"/>
      <c r="O852" s="39"/>
      <c r="P852" s="39"/>
      <c r="Q852" s="39"/>
      <c r="R852" s="39"/>
      <c r="S852" s="39"/>
      <c r="T852" s="39"/>
      <c r="U852" s="39"/>
      <c r="V852" s="39"/>
      <c r="W852" s="39"/>
      <c r="X852" s="39"/>
      <c r="Y852" s="39"/>
      <c r="Z852" s="39"/>
      <c r="AA852" s="40"/>
      <c r="AB852" s="40"/>
      <c r="AC852" s="40"/>
    </row>
    <row r="853" spans="1:29" x14ac:dyDescent="0.25">
      <c r="A853" s="36"/>
      <c r="B853" s="36"/>
      <c r="C853" s="36"/>
      <c r="D853" s="36"/>
      <c r="E853" s="36"/>
      <c r="F853" s="36"/>
      <c r="G853" s="36"/>
      <c r="H853" s="36"/>
      <c r="I853" s="37"/>
      <c r="J853" s="38"/>
      <c r="K853" s="39"/>
      <c r="L853" s="39"/>
      <c r="M853" s="39"/>
      <c r="N853" s="39"/>
      <c r="O853" s="39"/>
      <c r="P853" s="39"/>
      <c r="Q853" s="39"/>
      <c r="R853" s="39"/>
      <c r="S853" s="39"/>
      <c r="T853" s="39"/>
      <c r="U853" s="39"/>
      <c r="V853" s="39"/>
      <c r="W853" s="39"/>
      <c r="X853" s="39"/>
      <c r="Y853" s="39"/>
      <c r="Z853" s="39"/>
      <c r="AA853" s="40"/>
      <c r="AB853" s="40"/>
      <c r="AC853" s="40"/>
    </row>
    <row r="854" spans="1:29" x14ac:dyDescent="0.25">
      <c r="A854" s="36"/>
      <c r="B854" s="36"/>
      <c r="C854" s="36"/>
      <c r="D854" s="36"/>
      <c r="E854" s="36"/>
      <c r="F854" s="36"/>
      <c r="G854" s="36"/>
      <c r="H854" s="36"/>
      <c r="I854" s="37"/>
      <c r="J854" s="38"/>
      <c r="K854" s="39"/>
      <c r="L854" s="39"/>
      <c r="M854" s="39"/>
      <c r="N854" s="39"/>
      <c r="O854" s="39"/>
      <c r="P854" s="39"/>
      <c r="Q854" s="39"/>
      <c r="R854" s="39"/>
      <c r="S854" s="39"/>
      <c r="T854" s="39"/>
      <c r="U854" s="39"/>
      <c r="V854" s="39"/>
      <c r="W854" s="39"/>
      <c r="X854" s="39"/>
      <c r="Y854" s="39"/>
      <c r="Z854" s="39"/>
      <c r="AA854" s="40"/>
      <c r="AB854" s="40"/>
      <c r="AC854" s="40"/>
    </row>
    <row r="855" spans="1:29" x14ac:dyDescent="0.25">
      <c r="A855" s="36"/>
      <c r="B855" s="36"/>
      <c r="C855" s="36"/>
      <c r="D855" s="36"/>
      <c r="E855" s="36"/>
      <c r="F855" s="36"/>
      <c r="G855" s="36"/>
      <c r="H855" s="36"/>
      <c r="I855" s="37"/>
      <c r="J855" s="38"/>
      <c r="K855" s="39"/>
      <c r="L855" s="39"/>
      <c r="M855" s="39"/>
      <c r="N855" s="39"/>
      <c r="O855" s="39"/>
      <c r="P855" s="39"/>
      <c r="Q855" s="39"/>
      <c r="R855" s="39"/>
      <c r="S855" s="39"/>
      <c r="T855" s="39"/>
      <c r="U855" s="39"/>
      <c r="V855" s="39"/>
      <c r="W855" s="39"/>
      <c r="X855" s="39"/>
      <c r="Y855" s="39"/>
      <c r="Z855" s="39"/>
      <c r="AA855" s="40"/>
      <c r="AB855" s="40"/>
      <c r="AC855" s="40"/>
    </row>
    <row r="856" spans="1:29" x14ac:dyDescent="0.25">
      <c r="A856" s="36"/>
      <c r="B856" s="36"/>
      <c r="C856" s="36"/>
      <c r="D856" s="36"/>
      <c r="E856" s="36"/>
      <c r="F856" s="36"/>
      <c r="G856" s="36"/>
      <c r="H856" s="36"/>
      <c r="I856" s="37"/>
      <c r="J856" s="38"/>
      <c r="K856" s="39"/>
      <c r="L856" s="39"/>
      <c r="M856" s="39"/>
      <c r="N856" s="39"/>
      <c r="O856" s="39"/>
      <c r="P856" s="39"/>
      <c r="Q856" s="39"/>
      <c r="R856" s="39"/>
      <c r="S856" s="39"/>
      <c r="T856" s="39"/>
      <c r="U856" s="39"/>
      <c r="V856" s="39"/>
      <c r="W856" s="39"/>
      <c r="X856" s="39"/>
      <c r="Y856" s="39"/>
      <c r="Z856" s="39"/>
      <c r="AA856" s="40"/>
      <c r="AB856" s="40"/>
      <c r="AC856" s="40"/>
    </row>
    <row r="857" spans="1:29" x14ac:dyDescent="0.25">
      <c r="A857" s="36"/>
      <c r="B857" s="36"/>
      <c r="C857" s="36"/>
      <c r="D857" s="36"/>
      <c r="E857" s="36"/>
      <c r="F857" s="36"/>
      <c r="G857" s="36"/>
      <c r="H857" s="36"/>
      <c r="I857" s="37"/>
      <c r="J857" s="38"/>
      <c r="K857" s="39"/>
      <c r="L857" s="39"/>
      <c r="M857" s="39"/>
      <c r="N857" s="39"/>
      <c r="O857" s="39"/>
      <c r="P857" s="39"/>
      <c r="Q857" s="39"/>
      <c r="R857" s="39"/>
      <c r="S857" s="39"/>
      <c r="T857" s="39"/>
      <c r="U857" s="39"/>
      <c r="V857" s="39"/>
      <c r="W857" s="39"/>
      <c r="X857" s="39"/>
      <c r="Y857" s="39"/>
      <c r="Z857" s="39"/>
      <c r="AA857" s="40"/>
      <c r="AB857" s="40"/>
      <c r="AC857" s="40"/>
    </row>
    <row r="858" spans="1:29" x14ac:dyDescent="0.25">
      <c r="A858" s="36"/>
      <c r="B858" s="36"/>
      <c r="C858" s="36"/>
      <c r="D858" s="36"/>
      <c r="E858" s="36"/>
      <c r="F858" s="36"/>
      <c r="G858" s="36"/>
      <c r="H858" s="36"/>
      <c r="I858" s="37"/>
      <c r="J858" s="38"/>
      <c r="K858" s="39"/>
      <c r="L858" s="39"/>
      <c r="M858" s="39"/>
      <c r="N858" s="39"/>
      <c r="O858" s="39"/>
      <c r="P858" s="39"/>
      <c r="Q858" s="39"/>
      <c r="R858" s="39"/>
      <c r="S858" s="39"/>
      <c r="T858" s="39"/>
      <c r="U858" s="39"/>
      <c r="V858" s="39"/>
      <c r="W858" s="39"/>
      <c r="X858" s="39"/>
      <c r="Y858" s="39"/>
      <c r="Z858" s="39"/>
      <c r="AA858" s="40"/>
      <c r="AB858" s="40"/>
      <c r="AC858" s="40"/>
    </row>
    <row r="859" spans="1:29" x14ac:dyDescent="0.25">
      <c r="A859" s="36"/>
      <c r="B859" s="36"/>
      <c r="C859" s="36"/>
      <c r="D859" s="36"/>
      <c r="E859" s="36"/>
      <c r="F859" s="36"/>
      <c r="G859" s="36"/>
      <c r="H859" s="36"/>
      <c r="I859" s="37"/>
      <c r="J859" s="38"/>
      <c r="K859" s="39"/>
      <c r="L859" s="39"/>
      <c r="M859" s="39"/>
      <c r="N859" s="39"/>
      <c r="O859" s="39"/>
      <c r="P859" s="39"/>
      <c r="Q859" s="39"/>
      <c r="R859" s="39"/>
      <c r="S859" s="39"/>
      <c r="T859" s="39"/>
      <c r="U859" s="39"/>
      <c r="V859" s="39"/>
      <c r="W859" s="39"/>
      <c r="X859" s="39"/>
      <c r="Y859" s="39"/>
      <c r="Z859" s="39"/>
      <c r="AA859" s="40"/>
      <c r="AB859" s="40"/>
      <c r="AC859" s="40"/>
    </row>
    <row r="860" spans="1:29" x14ac:dyDescent="0.25">
      <c r="A860" s="36"/>
      <c r="B860" s="36"/>
      <c r="C860" s="36"/>
      <c r="D860" s="36"/>
      <c r="E860" s="36"/>
      <c r="F860" s="36"/>
      <c r="G860" s="36"/>
      <c r="H860" s="36"/>
      <c r="I860" s="37"/>
      <c r="J860" s="38"/>
      <c r="K860" s="39"/>
      <c r="L860" s="39"/>
      <c r="M860" s="39"/>
      <c r="N860" s="39"/>
      <c r="O860" s="39"/>
      <c r="P860" s="39"/>
      <c r="Q860" s="39"/>
      <c r="R860" s="39"/>
      <c r="S860" s="39"/>
      <c r="T860" s="39"/>
      <c r="U860" s="39"/>
      <c r="V860" s="39"/>
      <c r="W860" s="39"/>
      <c r="X860" s="39"/>
      <c r="Y860" s="39"/>
      <c r="Z860" s="39"/>
      <c r="AA860" s="40"/>
      <c r="AB860" s="40"/>
      <c r="AC860" s="40"/>
    </row>
    <row r="861" spans="1:29" x14ac:dyDescent="0.25">
      <c r="A861" s="36"/>
      <c r="B861" s="36"/>
      <c r="C861" s="36"/>
      <c r="D861" s="36"/>
      <c r="E861" s="36"/>
      <c r="F861" s="36"/>
      <c r="G861" s="36"/>
      <c r="H861" s="36"/>
      <c r="I861" s="37"/>
      <c r="J861" s="38"/>
      <c r="K861" s="39"/>
      <c r="L861" s="39"/>
      <c r="M861" s="39"/>
      <c r="N861" s="39"/>
      <c r="O861" s="39"/>
      <c r="P861" s="39"/>
      <c r="Q861" s="39"/>
      <c r="R861" s="39"/>
      <c r="S861" s="39"/>
      <c r="T861" s="39"/>
      <c r="U861" s="39"/>
      <c r="V861" s="39"/>
      <c r="W861" s="39"/>
      <c r="X861" s="39"/>
      <c r="Y861" s="39"/>
      <c r="Z861" s="39"/>
      <c r="AA861" s="40"/>
      <c r="AB861" s="40"/>
      <c r="AC861" s="40"/>
    </row>
    <row r="862" spans="1:29" x14ac:dyDescent="0.25">
      <c r="A862" s="36"/>
      <c r="B862" s="36"/>
      <c r="C862" s="36"/>
      <c r="D862" s="36"/>
      <c r="E862" s="36"/>
      <c r="F862" s="36"/>
      <c r="G862" s="36"/>
      <c r="H862" s="36"/>
      <c r="I862" s="37"/>
      <c r="J862" s="38"/>
      <c r="K862" s="39"/>
      <c r="L862" s="39"/>
      <c r="M862" s="39"/>
      <c r="N862" s="39"/>
      <c r="O862" s="39"/>
      <c r="P862" s="39"/>
      <c r="Q862" s="39"/>
      <c r="R862" s="39"/>
      <c r="S862" s="39"/>
      <c r="T862" s="39"/>
      <c r="U862" s="39"/>
      <c r="V862" s="39"/>
      <c r="W862" s="39"/>
      <c r="X862" s="39"/>
      <c r="Y862" s="39"/>
      <c r="Z862" s="39"/>
      <c r="AA862" s="40"/>
      <c r="AB862" s="40"/>
      <c r="AC862" s="40"/>
    </row>
    <row r="863" spans="1:29" x14ac:dyDescent="0.25">
      <c r="A863" s="36"/>
      <c r="B863" s="36"/>
      <c r="C863" s="36"/>
      <c r="D863" s="36"/>
      <c r="E863" s="36"/>
      <c r="F863" s="36"/>
      <c r="G863" s="36"/>
      <c r="H863" s="36"/>
      <c r="I863" s="37"/>
      <c r="J863" s="38"/>
      <c r="K863" s="39"/>
      <c r="L863" s="39"/>
      <c r="M863" s="39"/>
      <c r="N863" s="39"/>
      <c r="O863" s="39"/>
      <c r="P863" s="39"/>
      <c r="Q863" s="39"/>
      <c r="R863" s="39"/>
      <c r="S863" s="39"/>
      <c r="T863" s="39"/>
      <c r="U863" s="39"/>
      <c r="V863" s="39"/>
      <c r="W863" s="39"/>
      <c r="X863" s="39"/>
      <c r="Y863" s="39"/>
      <c r="Z863" s="39"/>
      <c r="AA863" s="40"/>
      <c r="AB863" s="40"/>
      <c r="AC863" s="40"/>
    </row>
    <row r="864" spans="1:29" x14ac:dyDescent="0.25">
      <c r="A864" s="36"/>
      <c r="B864" s="36"/>
      <c r="C864" s="36"/>
      <c r="D864" s="36"/>
      <c r="E864" s="36"/>
      <c r="F864" s="36"/>
      <c r="G864" s="36"/>
      <c r="H864" s="36"/>
      <c r="I864" s="37"/>
      <c r="J864" s="38"/>
      <c r="K864" s="39"/>
      <c r="L864" s="39"/>
      <c r="M864" s="39"/>
      <c r="N864" s="39"/>
      <c r="O864" s="39"/>
      <c r="P864" s="39"/>
      <c r="Q864" s="39"/>
      <c r="R864" s="39"/>
      <c r="S864" s="39"/>
      <c r="T864" s="39"/>
      <c r="U864" s="39"/>
      <c r="V864" s="39"/>
      <c r="W864" s="39"/>
      <c r="X864" s="39"/>
      <c r="Y864" s="39"/>
      <c r="Z864" s="39"/>
      <c r="AA864" s="40"/>
      <c r="AB864" s="40"/>
      <c r="AC864" s="40"/>
    </row>
    <row r="865" spans="1:29" x14ac:dyDescent="0.25">
      <c r="A865" s="36"/>
      <c r="B865" s="36"/>
      <c r="C865" s="36"/>
      <c r="D865" s="36"/>
      <c r="E865" s="36"/>
      <c r="F865" s="36"/>
      <c r="G865" s="36"/>
      <c r="H865" s="36"/>
      <c r="I865" s="37"/>
      <c r="J865" s="38"/>
      <c r="K865" s="39"/>
      <c r="L865" s="39"/>
      <c r="M865" s="39"/>
      <c r="N865" s="39"/>
      <c r="O865" s="39"/>
      <c r="P865" s="39"/>
      <c r="Q865" s="39"/>
      <c r="R865" s="39"/>
      <c r="S865" s="39"/>
      <c r="T865" s="39"/>
      <c r="U865" s="39"/>
      <c r="V865" s="39"/>
      <c r="W865" s="39"/>
      <c r="X865" s="39"/>
      <c r="Y865" s="39"/>
      <c r="Z865" s="39"/>
      <c r="AA865" s="40"/>
      <c r="AB865" s="40"/>
      <c r="AC865" s="40"/>
    </row>
    <row r="866" spans="1:29" x14ac:dyDescent="0.25">
      <c r="A866" s="36"/>
      <c r="B866" s="36"/>
      <c r="C866" s="36"/>
      <c r="D866" s="36"/>
      <c r="E866" s="36"/>
      <c r="F866" s="36"/>
      <c r="G866" s="36"/>
      <c r="H866" s="36"/>
      <c r="I866" s="37"/>
      <c r="J866" s="38"/>
      <c r="K866" s="39"/>
      <c r="L866" s="39"/>
      <c r="M866" s="39"/>
      <c r="N866" s="39"/>
      <c r="O866" s="39"/>
      <c r="P866" s="39"/>
      <c r="Q866" s="39"/>
      <c r="R866" s="39"/>
      <c r="S866" s="39"/>
      <c r="T866" s="39"/>
      <c r="U866" s="39"/>
      <c r="V866" s="39"/>
      <c r="W866" s="39"/>
      <c r="X866" s="39"/>
      <c r="Y866" s="39"/>
      <c r="Z866" s="39"/>
      <c r="AA866" s="40"/>
      <c r="AB866" s="40"/>
      <c r="AC866" s="40"/>
    </row>
    <row r="867" spans="1:29" x14ac:dyDescent="0.25">
      <c r="A867" s="36"/>
      <c r="B867" s="36"/>
      <c r="C867" s="36"/>
      <c r="D867" s="36"/>
      <c r="E867" s="36"/>
      <c r="F867" s="36"/>
      <c r="G867" s="36"/>
      <c r="H867" s="36"/>
      <c r="I867" s="37"/>
      <c r="J867" s="38"/>
      <c r="K867" s="39"/>
      <c r="L867" s="39"/>
      <c r="M867" s="39"/>
      <c r="N867" s="39"/>
      <c r="O867" s="39"/>
      <c r="P867" s="39"/>
      <c r="Q867" s="39"/>
      <c r="R867" s="39"/>
      <c r="S867" s="39"/>
      <c r="T867" s="39"/>
      <c r="U867" s="39"/>
      <c r="V867" s="39"/>
      <c r="W867" s="39"/>
      <c r="X867" s="39"/>
      <c r="Y867" s="39"/>
      <c r="Z867" s="39"/>
      <c r="AA867" s="40"/>
      <c r="AB867" s="40"/>
      <c r="AC867" s="40"/>
    </row>
    <row r="868" spans="1:29" x14ac:dyDescent="0.25">
      <c r="A868" s="36"/>
      <c r="B868" s="36"/>
      <c r="C868" s="36"/>
      <c r="D868" s="36"/>
      <c r="E868" s="36"/>
      <c r="F868" s="36"/>
      <c r="G868" s="36"/>
      <c r="H868" s="36"/>
      <c r="I868" s="37"/>
      <c r="J868" s="38"/>
      <c r="K868" s="39"/>
      <c r="L868" s="39"/>
      <c r="M868" s="39"/>
      <c r="N868" s="39"/>
      <c r="O868" s="39"/>
      <c r="P868" s="39"/>
      <c r="Q868" s="39"/>
      <c r="R868" s="39"/>
      <c r="S868" s="39"/>
      <c r="T868" s="39"/>
      <c r="U868" s="39"/>
      <c r="V868" s="39"/>
      <c r="W868" s="39"/>
      <c r="X868" s="39"/>
      <c r="Y868" s="39"/>
      <c r="Z868" s="39"/>
      <c r="AA868" s="40"/>
      <c r="AB868" s="40"/>
      <c r="AC868" s="40"/>
    </row>
    <row r="869" spans="1:29" x14ac:dyDescent="0.25">
      <c r="A869" s="36"/>
      <c r="B869" s="36"/>
      <c r="C869" s="36"/>
      <c r="D869" s="36"/>
      <c r="E869" s="36"/>
      <c r="F869" s="36"/>
      <c r="G869" s="36"/>
      <c r="H869" s="36"/>
      <c r="I869" s="37"/>
      <c r="J869" s="38"/>
      <c r="K869" s="39"/>
      <c r="L869" s="39"/>
      <c r="M869" s="39"/>
      <c r="N869" s="39"/>
      <c r="O869" s="39"/>
      <c r="P869" s="39"/>
      <c r="Q869" s="39"/>
      <c r="R869" s="39"/>
      <c r="S869" s="39"/>
      <c r="T869" s="39"/>
      <c r="U869" s="39"/>
      <c r="V869" s="39"/>
      <c r="W869" s="39"/>
      <c r="X869" s="39"/>
      <c r="Y869" s="39"/>
      <c r="Z869" s="39"/>
      <c r="AA869" s="40"/>
      <c r="AB869" s="40"/>
      <c r="AC869" s="40"/>
    </row>
    <row r="870" spans="1:29" x14ac:dyDescent="0.25">
      <c r="A870" s="36"/>
      <c r="B870" s="36"/>
      <c r="C870" s="36"/>
      <c r="D870" s="36"/>
      <c r="E870" s="36"/>
      <c r="F870" s="36"/>
      <c r="G870" s="36"/>
      <c r="H870" s="36"/>
      <c r="I870" s="37"/>
      <c r="J870" s="38"/>
      <c r="K870" s="39"/>
      <c r="L870" s="39"/>
      <c r="M870" s="39"/>
      <c r="N870" s="39"/>
      <c r="O870" s="39"/>
      <c r="P870" s="39"/>
      <c r="Q870" s="39"/>
      <c r="R870" s="39"/>
      <c r="S870" s="39"/>
      <c r="T870" s="39"/>
      <c r="U870" s="39"/>
      <c r="V870" s="39"/>
      <c r="W870" s="39"/>
      <c r="X870" s="39"/>
      <c r="Y870" s="39"/>
      <c r="Z870" s="39"/>
      <c r="AA870" s="40"/>
      <c r="AB870" s="40"/>
      <c r="AC870" s="40"/>
    </row>
    <row r="871" spans="1:29" x14ac:dyDescent="0.25">
      <c r="A871" s="36"/>
      <c r="B871" s="36"/>
      <c r="C871" s="36"/>
      <c r="D871" s="36"/>
      <c r="E871" s="36"/>
      <c r="F871" s="36"/>
      <c r="G871" s="36"/>
      <c r="H871" s="36"/>
      <c r="I871" s="37"/>
      <c r="J871" s="38"/>
      <c r="K871" s="39"/>
      <c r="L871" s="39"/>
      <c r="M871" s="39"/>
      <c r="N871" s="39"/>
      <c r="O871" s="39"/>
      <c r="P871" s="39"/>
      <c r="Q871" s="39"/>
      <c r="R871" s="39"/>
      <c r="S871" s="39"/>
      <c r="T871" s="39"/>
      <c r="U871" s="39"/>
      <c r="V871" s="39"/>
      <c r="W871" s="39"/>
      <c r="X871" s="39"/>
      <c r="Y871" s="39"/>
      <c r="Z871" s="39"/>
      <c r="AA871" s="40"/>
      <c r="AB871" s="40"/>
      <c r="AC871" s="40"/>
    </row>
    <row r="872" spans="1:29" x14ac:dyDescent="0.25">
      <c r="A872" s="36"/>
      <c r="B872" s="36"/>
      <c r="C872" s="36"/>
      <c r="D872" s="36"/>
      <c r="E872" s="36"/>
      <c r="F872" s="36"/>
      <c r="G872" s="36"/>
      <c r="H872" s="36"/>
      <c r="I872" s="37"/>
      <c r="J872" s="38"/>
      <c r="K872" s="39"/>
      <c r="L872" s="39"/>
      <c r="M872" s="39"/>
      <c r="N872" s="39"/>
      <c r="O872" s="39"/>
      <c r="P872" s="39"/>
      <c r="Q872" s="39"/>
      <c r="R872" s="39"/>
      <c r="S872" s="39"/>
      <c r="T872" s="39"/>
      <c r="U872" s="39"/>
      <c r="V872" s="39"/>
      <c r="W872" s="39"/>
      <c r="X872" s="39"/>
      <c r="Y872" s="39"/>
      <c r="Z872" s="39"/>
      <c r="AA872" s="40"/>
      <c r="AB872" s="40"/>
      <c r="AC872" s="40"/>
    </row>
    <row r="873" spans="1:29" x14ac:dyDescent="0.25">
      <c r="A873" s="36"/>
      <c r="B873" s="36"/>
      <c r="C873" s="36"/>
      <c r="D873" s="36"/>
      <c r="E873" s="36"/>
      <c r="F873" s="36"/>
      <c r="G873" s="36"/>
      <c r="H873" s="36"/>
      <c r="I873" s="37"/>
      <c r="J873" s="38"/>
      <c r="K873" s="39"/>
      <c r="L873" s="39"/>
      <c r="M873" s="39"/>
      <c r="N873" s="39"/>
      <c r="O873" s="39"/>
      <c r="P873" s="39"/>
      <c r="Q873" s="39"/>
      <c r="R873" s="39"/>
      <c r="S873" s="39"/>
      <c r="T873" s="39"/>
      <c r="U873" s="39"/>
      <c r="V873" s="39"/>
      <c r="W873" s="39"/>
      <c r="X873" s="39"/>
      <c r="Y873" s="39"/>
      <c r="Z873" s="39"/>
      <c r="AA873" s="40"/>
      <c r="AB873" s="40"/>
      <c r="AC873" s="40"/>
    </row>
    <row r="874" spans="1:29" x14ac:dyDescent="0.25">
      <c r="A874" s="36"/>
      <c r="B874" s="36"/>
      <c r="C874" s="36"/>
      <c r="D874" s="36"/>
      <c r="E874" s="36"/>
      <c r="F874" s="36"/>
      <c r="G874" s="36"/>
      <c r="H874" s="36"/>
      <c r="I874" s="37"/>
      <c r="J874" s="38"/>
      <c r="K874" s="39"/>
      <c r="L874" s="39"/>
      <c r="M874" s="39"/>
      <c r="N874" s="39"/>
      <c r="O874" s="39"/>
      <c r="P874" s="39"/>
      <c r="Q874" s="39"/>
      <c r="R874" s="39"/>
      <c r="S874" s="39"/>
      <c r="T874" s="39"/>
      <c r="U874" s="39"/>
      <c r="V874" s="39"/>
      <c r="W874" s="39"/>
      <c r="X874" s="39"/>
      <c r="Y874" s="39"/>
      <c r="Z874" s="39"/>
      <c r="AA874" s="40"/>
      <c r="AB874" s="40"/>
      <c r="AC874" s="40"/>
    </row>
    <row r="875" spans="1:29" x14ac:dyDescent="0.25">
      <c r="A875" s="36"/>
      <c r="B875" s="36"/>
      <c r="C875" s="36"/>
      <c r="D875" s="36"/>
      <c r="E875" s="36"/>
      <c r="F875" s="36"/>
      <c r="G875" s="36"/>
      <c r="H875" s="36"/>
      <c r="I875" s="37"/>
      <c r="J875" s="38"/>
      <c r="K875" s="39"/>
      <c r="L875" s="39"/>
      <c r="M875" s="39"/>
      <c r="N875" s="39"/>
      <c r="O875" s="39"/>
      <c r="P875" s="39"/>
      <c r="Q875" s="39"/>
      <c r="R875" s="39"/>
      <c r="S875" s="39"/>
      <c r="T875" s="39"/>
      <c r="U875" s="39"/>
      <c r="V875" s="39"/>
      <c r="W875" s="39"/>
      <c r="X875" s="39"/>
      <c r="Y875" s="39"/>
      <c r="Z875" s="39"/>
      <c r="AA875" s="40"/>
      <c r="AB875" s="40"/>
      <c r="AC875" s="40"/>
    </row>
    <row r="876" spans="1:29" x14ac:dyDescent="0.25">
      <c r="A876" s="36"/>
      <c r="B876" s="36"/>
      <c r="C876" s="36"/>
      <c r="D876" s="36"/>
      <c r="E876" s="36"/>
      <c r="F876" s="36"/>
      <c r="G876" s="36"/>
      <c r="H876" s="36"/>
      <c r="I876" s="37"/>
      <c r="J876" s="38"/>
      <c r="K876" s="39"/>
      <c r="L876" s="39"/>
      <c r="M876" s="39"/>
      <c r="N876" s="39"/>
      <c r="O876" s="39"/>
      <c r="P876" s="39"/>
      <c r="Q876" s="39"/>
      <c r="R876" s="39"/>
      <c r="S876" s="39"/>
      <c r="T876" s="39"/>
      <c r="U876" s="39"/>
      <c r="V876" s="39"/>
      <c r="W876" s="39"/>
      <c r="X876" s="39"/>
      <c r="Y876" s="39"/>
      <c r="Z876" s="39"/>
      <c r="AA876" s="40"/>
      <c r="AB876" s="40"/>
      <c r="AC876" s="40"/>
    </row>
    <row r="877" spans="1:29" x14ac:dyDescent="0.25">
      <c r="A877" s="36"/>
      <c r="B877" s="36"/>
      <c r="C877" s="36"/>
      <c r="D877" s="36"/>
      <c r="E877" s="36"/>
      <c r="F877" s="36"/>
      <c r="G877" s="36"/>
      <c r="H877" s="36"/>
      <c r="I877" s="37"/>
      <c r="J877" s="38"/>
      <c r="K877" s="39"/>
      <c r="L877" s="39"/>
      <c r="M877" s="39"/>
      <c r="N877" s="39"/>
      <c r="O877" s="39"/>
      <c r="P877" s="39"/>
      <c r="Q877" s="39"/>
      <c r="R877" s="39"/>
      <c r="S877" s="39"/>
      <c r="T877" s="39"/>
      <c r="U877" s="39"/>
      <c r="V877" s="39"/>
      <c r="W877" s="39"/>
      <c r="X877" s="39"/>
      <c r="Y877" s="39"/>
      <c r="Z877" s="39"/>
      <c r="AA877" s="40"/>
      <c r="AB877" s="40"/>
      <c r="AC877" s="40"/>
    </row>
    <row r="878" spans="1:29" x14ac:dyDescent="0.25">
      <c r="A878" s="36"/>
      <c r="B878" s="36"/>
      <c r="C878" s="36"/>
      <c r="D878" s="36"/>
      <c r="E878" s="36"/>
      <c r="F878" s="36"/>
      <c r="G878" s="36"/>
      <c r="H878" s="36"/>
      <c r="I878" s="37"/>
      <c r="J878" s="38"/>
      <c r="K878" s="39"/>
      <c r="L878" s="39"/>
      <c r="M878" s="39"/>
      <c r="N878" s="39"/>
      <c r="O878" s="39"/>
      <c r="P878" s="39"/>
      <c r="Q878" s="39"/>
      <c r="R878" s="39"/>
      <c r="S878" s="39"/>
      <c r="T878" s="39"/>
      <c r="U878" s="39"/>
      <c r="V878" s="39"/>
      <c r="W878" s="39"/>
      <c r="X878" s="39"/>
      <c r="Y878" s="39"/>
      <c r="Z878" s="39"/>
      <c r="AA878" s="40"/>
      <c r="AB878" s="40"/>
      <c r="AC878" s="40"/>
    </row>
    <row r="879" spans="1:29" x14ac:dyDescent="0.25">
      <c r="A879" s="36"/>
      <c r="B879" s="36"/>
      <c r="C879" s="36"/>
      <c r="D879" s="36"/>
      <c r="E879" s="36"/>
      <c r="F879" s="36"/>
      <c r="G879" s="36"/>
      <c r="H879" s="36"/>
      <c r="I879" s="37"/>
      <c r="J879" s="38"/>
      <c r="K879" s="39"/>
      <c r="L879" s="39"/>
      <c r="M879" s="39"/>
      <c r="N879" s="39"/>
      <c r="O879" s="39"/>
      <c r="P879" s="39"/>
      <c r="Q879" s="39"/>
      <c r="R879" s="39"/>
      <c r="S879" s="39"/>
      <c r="T879" s="39"/>
      <c r="U879" s="39"/>
      <c r="V879" s="39"/>
      <c r="W879" s="39"/>
      <c r="X879" s="39"/>
      <c r="Y879" s="39"/>
      <c r="Z879" s="39"/>
      <c r="AA879" s="40"/>
      <c r="AB879" s="40"/>
      <c r="AC879" s="40"/>
    </row>
    <row r="880" spans="1:29" x14ac:dyDescent="0.25">
      <c r="A880" s="36"/>
      <c r="B880" s="36"/>
      <c r="C880" s="36"/>
      <c r="D880" s="36"/>
      <c r="E880" s="36"/>
      <c r="F880" s="36"/>
      <c r="G880" s="36"/>
      <c r="H880" s="36"/>
      <c r="I880" s="37"/>
      <c r="J880" s="38"/>
      <c r="K880" s="39"/>
      <c r="L880" s="39"/>
      <c r="M880" s="39"/>
      <c r="N880" s="39"/>
      <c r="O880" s="39"/>
      <c r="P880" s="39"/>
      <c r="Q880" s="39"/>
      <c r="R880" s="39"/>
      <c r="S880" s="39"/>
      <c r="T880" s="39"/>
      <c r="U880" s="39"/>
      <c r="V880" s="39"/>
      <c r="W880" s="39"/>
      <c r="X880" s="39"/>
      <c r="Y880" s="39"/>
      <c r="Z880" s="39"/>
      <c r="AA880" s="40"/>
      <c r="AB880" s="40"/>
      <c r="AC880" s="40"/>
    </row>
    <row r="881" spans="1:29" x14ac:dyDescent="0.25">
      <c r="A881" s="36"/>
      <c r="B881" s="36"/>
      <c r="C881" s="36"/>
      <c r="D881" s="36"/>
      <c r="E881" s="36"/>
      <c r="F881" s="36"/>
      <c r="G881" s="36"/>
      <c r="H881" s="36"/>
      <c r="I881" s="37"/>
      <c r="J881" s="38"/>
      <c r="K881" s="39"/>
      <c r="L881" s="39"/>
      <c r="M881" s="39"/>
      <c r="N881" s="39"/>
      <c r="O881" s="39"/>
      <c r="P881" s="39"/>
      <c r="Q881" s="39"/>
      <c r="R881" s="39"/>
      <c r="S881" s="39"/>
      <c r="T881" s="39"/>
      <c r="U881" s="39"/>
      <c r="V881" s="39"/>
      <c r="W881" s="39"/>
      <c r="X881" s="39"/>
      <c r="Y881" s="39"/>
      <c r="Z881" s="39"/>
      <c r="AA881" s="40"/>
      <c r="AB881" s="40"/>
      <c r="AC881" s="40"/>
    </row>
    <row r="882" spans="1:29" x14ac:dyDescent="0.25">
      <c r="A882" s="36"/>
      <c r="B882" s="36"/>
      <c r="C882" s="36"/>
      <c r="D882" s="36"/>
      <c r="E882" s="36"/>
      <c r="F882" s="36"/>
      <c r="G882" s="36"/>
      <c r="H882" s="36"/>
      <c r="I882" s="37"/>
      <c r="J882" s="38"/>
      <c r="K882" s="39"/>
      <c r="L882" s="39"/>
      <c r="M882" s="39"/>
      <c r="N882" s="39"/>
      <c r="O882" s="39"/>
      <c r="P882" s="39"/>
      <c r="Q882" s="39"/>
      <c r="R882" s="39"/>
      <c r="S882" s="39"/>
      <c r="T882" s="39"/>
      <c r="U882" s="39"/>
      <c r="V882" s="39"/>
      <c r="W882" s="39"/>
      <c r="X882" s="39"/>
      <c r="Y882" s="39"/>
      <c r="Z882" s="39"/>
      <c r="AA882" s="40"/>
      <c r="AB882" s="40"/>
      <c r="AC882" s="40"/>
    </row>
    <row r="883" spans="1:29" x14ac:dyDescent="0.25">
      <c r="A883" s="36"/>
      <c r="B883" s="36"/>
      <c r="C883" s="36"/>
      <c r="D883" s="36"/>
      <c r="E883" s="36"/>
      <c r="F883" s="36"/>
      <c r="G883" s="36"/>
      <c r="H883" s="36"/>
      <c r="I883" s="37"/>
      <c r="J883" s="38"/>
      <c r="K883" s="39"/>
      <c r="L883" s="39"/>
      <c r="M883" s="39"/>
      <c r="N883" s="39"/>
      <c r="O883" s="39"/>
      <c r="P883" s="39"/>
      <c r="Q883" s="39"/>
      <c r="R883" s="39"/>
      <c r="S883" s="39"/>
      <c r="T883" s="39"/>
      <c r="U883" s="39"/>
      <c r="V883" s="39"/>
      <c r="W883" s="39"/>
      <c r="X883" s="39"/>
      <c r="Y883" s="39"/>
      <c r="Z883" s="39"/>
      <c r="AA883" s="40"/>
      <c r="AB883" s="40"/>
      <c r="AC883" s="40"/>
    </row>
    <row r="884" spans="1:29" x14ac:dyDescent="0.25">
      <c r="A884" s="36"/>
      <c r="B884" s="36"/>
      <c r="C884" s="36"/>
      <c r="D884" s="36"/>
      <c r="E884" s="36"/>
      <c r="F884" s="36"/>
      <c r="G884" s="36"/>
      <c r="H884" s="36"/>
      <c r="I884" s="37"/>
      <c r="J884" s="38"/>
      <c r="K884" s="39"/>
      <c r="L884" s="39"/>
      <c r="M884" s="39"/>
      <c r="N884" s="39"/>
      <c r="O884" s="39"/>
      <c r="P884" s="39"/>
      <c r="Q884" s="39"/>
      <c r="R884" s="39"/>
      <c r="S884" s="39"/>
      <c r="T884" s="39"/>
      <c r="U884" s="39"/>
      <c r="V884" s="39"/>
      <c r="W884" s="39"/>
      <c r="X884" s="39"/>
      <c r="Y884" s="39"/>
      <c r="Z884" s="39"/>
      <c r="AA884" s="40"/>
      <c r="AB884" s="40"/>
      <c r="AC884" s="40"/>
    </row>
    <row r="885" spans="1:29" x14ac:dyDescent="0.25">
      <c r="A885" s="36"/>
      <c r="B885" s="36"/>
      <c r="C885" s="36"/>
      <c r="D885" s="36"/>
      <c r="E885" s="36"/>
      <c r="F885" s="36"/>
      <c r="G885" s="36"/>
      <c r="H885" s="36"/>
      <c r="I885" s="37"/>
      <c r="J885" s="38"/>
      <c r="K885" s="39"/>
      <c r="L885" s="39"/>
      <c r="M885" s="39"/>
      <c r="N885" s="39"/>
      <c r="O885" s="39"/>
      <c r="P885" s="39"/>
      <c r="Q885" s="39"/>
      <c r="R885" s="39"/>
      <c r="S885" s="39"/>
      <c r="T885" s="39"/>
      <c r="U885" s="39"/>
      <c r="V885" s="39"/>
      <c r="W885" s="39"/>
      <c r="X885" s="39"/>
      <c r="Y885" s="39"/>
      <c r="Z885" s="39"/>
      <c r="AA885" s="40"/>
      <c r="AB885" s="40"/>
      <c r="AC885" s="40"/>
    </row>
    <row r="886" spans="1:29" x14ac:dyDescent="0.25">
      <c r="A886" s="36"/>
      <c r="B886" s="36"/>
      <c r="C886" s="36"/>
      <c r="D886" s="36"/>
      <c r="E886" s="36"/>
      <c r="F886" s="36"/>
      <c r="G886" s="36"/>
      <c r="H886" s="36"/>
      <c r="I886" s="37"/>
      <c r="J886" s="38"/>
      <c r="K886" s="39"/>
      <c r="L886" s="39"/>
      <c r="M886" s="39"/>
      <c r="N886" s="39"/>
      <c r="O886" s="39"/>
      <c r="P886" s="39"/>
      <c r="Q886" s="39"/>
      <c r="R886" s="39"/>
      <c r="S886" s="39"/>
      <c r="T886" s="39"/>
      <c r="U886" s="39"/>
      <c r="V886" s="39"/>
      <c r="W886" s="39"/>
      <c r="X886" s="39"/>
      <c r="Y886" s="39"/>
      <c r="Z886" s="39"/>
      <c r="AA886" s="40"/>
      <c r="AB886" s="40"/>
      <c r="AC886" s="40"/>
    </row>
    <row r="887" spans="1:29" x14ac:dyDescent="0.25">
      <c r="A887" s="36"/>
      <c r="B887" s="36"/>
      <c r="C887" s="36"/>
      <c r="D887" s="36"/>
      <c r="E887" s="36"/>
      <c r="F887" s="36"/>
      <c r="G887" s="36"/>
      <c r="H887" s="36"/>
      <c r="I887" s="37"/>
      <c r="J887" s="38"/>
      <c r="K887" s="39"/>
      <c r="L887" s="39"/>
      <c r="M887" s="39"/>
      <c r="N887" s="39"/>
      <c r="O887" s="39"/>
      <c r="P887" s="39"/>
      <c r="Q887" s="39"/>
      <c r="R887" s="39"/>
      <c r="S887" s="39"/>
      <c r="T887" s="39"/>
      <c r="U887" s="39"/>
      <c r="V887" s="39"/>
      <c r="W887" s="39"/>
      <c r="X887" s="39"/>
      <c r="Y887" s="39"/>
      <c r="Z887" s="39"/>
      <c r="AA887" s="40"/>
      <c r="AB887" s="40"/>
      <c r="AC887" s="40"/>
    </row>
    <row r="888" spans="1:29" x14ac:dyDescent="0.25">
      <c r="A888" s="36"/>
      <c r="B888" s="36"/>
      <c r="C888" s="36"/>
      <c r="D888" s="36"/>
      <c r="E888" s="36"/>
      <c r="F888" s="36"/>
      <c r="G888" s="36"/>
      <c r="H888" s="36"/>
      <c r="I888" s="37"/>
      <c r="J888" s="38"/>
      <c r="K888" s="39"/>
      <c r="L888" s="39"/>
      <c r="M888" s="39"/>
      <c r="N888" s="39"/>
      <c r="O888" s="39"/>
      <c r="P888" s="39"/>
      <c r="Q888" s="39"/>
      <c r="R888" s="39"/>
      <c r="S888" s="39"/>
      <c r="T888" s="39"/>
      <c r="U888" s="39"/>
      <c r="V888" s="39"/>
      <c r="W888" s="39"/>
      <c r="X888" s="39"/>
      <c r="Y888" s="39"/>
      <c r="Z888" s="39"/>
      <c r="AA888" s="40"/>
      <c r="AB888" s="40"/>
      <c r="AC888" s="40"/>
    </row>
    <row r="889" spans="1:29" x14ac:dyDescent="0.25">
      <c r="A889" s="36"/>
      <c r="B889" s="36"/>
      <c r="C889" s="36"/>
      <c r="D889" s="36"/>
      <c r="E889" s="36"/>
      <c r="F889" s="36"/>
      <c r="G889" s="36"/>
      <c r="H889" s="36"/>
      <c r="I889" s="37"/>
      <c r="J889" s="38"/>
      <c r="K889" s="39"/>
      <c r="L889" s="39"/>
      <c r="M889" s="39"/>
      <c r="N889" s="39"/>
      <c r="O889" s="39"/>
      <c r="P889" s="39"/>
      <c r="Q889" s="39"/>
      <c r="R889" s="39"/>
      <c r="S889" s="39"/>
      <c r="T889" s="39"/>
      <c r="U889" s="39"/>
      <c r="V889" s="39"/>
      <c r="W889" s="39"/>
      <c r="X889" s="39"/>
      <c r="Y889" s="39"/>
      <c r="Z889" s="39"/>
      <c r="AA889" s="40"/>
      <c r="AB889" s="40"/>
      <c r="AC889" s="40"/>
    </row>
    <row r="890" spans="1:29" x14ac:dyDescent="0.25">
      <c r="A890" s="36"/>
      <c r="B890" s="36"/>
      <c r="C890" s="36"/>
      <c r="D890" s="36"/>
      <c r="E890" s="36"/>
      <c r="F890" s="36"/>
      <c r="G890" s="36"/>
      <c r="H890" s="36"/>
      <c r="I890" s="37"/>
      <c r="J890" s="38"/>
      <c r="K890" s="39"/>
      <c r="L890" s="39"/>
      <c r="M890" s="39"/>
      <c r="N890" s="39"/>
      <c r="O890" s="39"/>
      <c r="P890" s="39"/>
      <c r="Q890" s="39"/>
      <c r="R890" s="39"/>
      <c r="S890" s="39"/>
      <c r="T890" s="39"/>
      <c r="U890" s="39"/>
      <c r="V890" s="39"/>
      <c r="W890" s="39"/>
      <c r="X890" s="39"/>
      <c r="Y890" s="39"/>
      <c r="Z890" s="39"/>
      <c r="AA890" s="40"/>
      <c r="AB890" s="40"/>
      <c r="AC890" s="40"/>
    </row>
    <row r="891" spans="1:29" x14ac:dyDescent="0.25">
      <c r="A891" s="36"/>
      <c r="B891" s="36"/>
      <c r="C891" s="36"/>
      <c r="D891" s="36"/>
      <c r="E891" s="36"/>
      <c r="F891" s="36"/>
      <c r="G891" s="36"/>
      <c r="H891" s="36"/>
      <c r="I891" s="37"/>
      <c r="J891" s="38"/>
      <c r="K891" s="39"/>
      <c r="L891" s="39"/>
      <c r="M891" s="39"/>
      <c r="N891" s="39"/>
      <c r="O891" s="39"/>
      <c r="P891" s="39"/>
      <c r="Q891" s="39"/>
      <c r="R891" s="39"/>
      <c r="S891" s="39"/>
      <c r="T891" s="39"/>
      <c r="U891" s="39"/>
      <c r="V891" s="39"/>
      <c r="W891" s="39"/>
      <c r="X891" s="39"/>
      <c r="Y891" s="39"/>
      <c r="Z891" s="39"/>
      <c r="AA891" s="40"/>
      <c r="AB891" s="40"/>
      <c r="AC891" s="40"/>
    </row>
    <row r="892" spans="1:29" x14ac:dyDescent="0.25">
      <c r="A892" s="36"/>
      <c r="B892" s="36"/>
      <c r="C892" s="36"/>
      <c r="D892" s="36"/>
      <c r="E892" s="36"/>
      <c r="F892" s="36"/>
      <c r="G892" s="36"/>
      <c r="H892" s="36"/>
      <c r="I892" s="37"/>
      <c r="J892" s="38"/>
      <c r="K892" s="39"/>
      <c r="L892" s="39"/>
      <c r="M892" s="39"/>
      <c r="N892" s="39"/>
      <c r="O892" s="39"/>
      <c r="P892" s="39"/>
      <c r="Q892" s="39"/>
      <c r="R892" s="39"/>
      <c r="S892" s="39"/>
      <c r="T892" s="39"/>
      <c r="U892" s="39"/>
      <c r="V892" s="39"/>
      <c r="W892" s="39"/>
      <c r="X892" s="39"/>
      <c r="Y892" s="39"/>
      <c r="Z892" s="39"/>
      <c r="AA892" s="40"/>
      <c r="AB892" s="40"/>
      <c r="AC892" s="40"/>
    </row>
    <row r="893" spans="1:29" x14ac:dyDescent="0.25">
      <c r="A893" s="36"/>
      <c r="B893" s="36"/>
      <c r="C893" s="36"/>
      <c r="D893" s="36"/>
      <c r="E893" s="36"/>
      <c r="F893" s="36"/>
      <c r="G893" s="36"/>
      <c r="H893" s="36"/>
      <c r="I893" s="37"/>
      <c r="J893" s="38"/>
      <c r="K893" s="39"/>
      <c r="L893" s="39"/>
      <c r="M893" s="39"/>
      <c r="N893" s="39"/>
      <c r="O893" s="39"/>
      <c r="P893" s="39"/>
      <c r="Q893" s="39"/>
      <c r="R893" s="39"/>
      <c r="S893" s="39"/>
      <c r="T893" s="39"/>
      <c r="U893" s="39"/>
      <c r="V893" s="39"/>
      <c r="W893" s="39"/>
      <c r="X893" s="39"/>
      <c r="Y893" s="39"/>
      <c r="Z893" s="39"/>
      <c r="AA893" s="40"/>
      <c r="AB893" s="40"/>
      <c r="AC893" s="40"/>
    </row>
    <row r="894" spans="1:29" x14ac:dyDescent="0.25">
      <c r="A894" s="36"/>
      <c r="B894" s="36"/>
      <c r="C894" s="36"/>
      <c r="D894" s="36"/>
      <c r="E894" s="36"/>
      <c r="F894" s="36"/>
      <c r="G894" s="36"/>
      <c r="H894" s="36"/>
      <c r="I894" s="37"/>
      <c r="J894" s="38"/>
      <c r="K894" s="39"/>
      <c r="L894" s="39"/>
      <c r="M894" s="39"/>
      <c r="N894" s="39"/>
      <c r="O894" s="39"/>
      <c r="P894" s="39"/>
      <c r="Q894" s="39"/>
      <c r="R894" s="39"/>
      <c r="S894" s="39"/>
      <c r="T894" s="39"/>
      <c r="U894" s="39"/>
      <c r="V894" s="39"/>
      <c r="W894" s="39"/>
      <c r="X894" s="39"/>
      <c r="Y894" s="39"/>
      <c r="Z894" s="39"/>
      <c r="AA894" s="40"/>
      <c r="AB894" s="40"/>
      <c r="AC894" s="40"/>
    </row>
    <row r="895" spans="1:29" x14ac:dyDescent="0.25">
      <c r="A895" s="36"/>
      <c r="B895" s="36"/>
      <c r="C895" s="36"/>
      <c r="D895" s="36"/>
      <c r="E895" s="36"/>
      <c r="F895" s="36"/>
      <c r="G895" s="36"/>
      <c r="H895" s="36"/>
      <c r="I895" s="37"/>
      <c r="J895" s="38"/>
      <c r="K895" s="39"/>
      <c r="L895" s="39"/>
      <c r="M895" s="39"/>
      <c r="N895" s="39"/>
      <c r="O895" s="39"/>
      <c r="P895" s="39"/>
      <c r="Q895" s="39"/>
      <c r="R895" s="39"/>
      <c r="S895" s="39"/>
      <c r="T895" s="39"/>
      <c r="U895" s="39"/>
      <c r="V895" s="39"/>
      <c r="W895" s="39"/>
      <c r="X895" s="39"/>
      <c r="Y895" s="39"/>
      <c r="Z895" s="39"/>
      <c r="AA895" s="40"/>
      <c r="AB895" s="40"/>
      <c r="AC895" s="40"/>
    </row>
    <row r="896" spans="1:29" x14ac:dyDescent="0.25">
      <c r="A896" s="36"/>
      <c r="B896" s="36"/>
      <c r="C896" s="36"/>
      <c r="D896" s="36"/>
      <c r="E896" s="36"/>
      <c r="F896" s="36"/>
      <c r="G896" s="36"/>
      <c r="H896" s="36"/>
      <c r="I896" s="37"/>
      <c r="J896" s="38"/>
      <c r="K896" s="39"/>
      <c r="L896" s="39"/>
      <c r="M896" s="39"/>
      <c r="N896" s="39"/>
      <c r="O896" s="39"/>
      <c r="P896" s="39"/>
      <c r="Q896" s="39"/>
      <c r="R896" s="39"/>
      <c r="S896" s="39"/>
      <c r="T896" s="39"/>
      <c r="U896" s="39"/>
      <c r="V896" s="39"/>
      <c r="W896" s="39"/>
      <c r="X896" s="39"/>
      <c r="Y896" s="39"/>
      <c r="Z896" s="39"/>
      <c r="AA896" s="40"/>
      <c r="AB896" s="40"/>
      <c r="AC896" s="40"/>
    </row>
    <row r="897" spans="1:29" x14ac:dyDescent="0.25">
      <c r="A897" s="36"/>
      <c r="B897" s="36"/>
      <c r="C897" s="36"/>
      <c r="D897" s="36"/>
      <c r="E897" s="36"/>
      <c r="F897" s="36"/>
      <c r="G897" s="36"/>
      <c r="H897" s="36"/>
      <c r="I897" s="37"/>
      <c r="J897" s="38"/>
      <c r="K897" s="39"/>
      <c r="L897" s="39"/>
      <c r="M897" s="39"/>
      <c r="N897" s="39"/>
      <c r="O897" s="39"/>
      <c r="P897" s="39"/>
      <c r="Q897" s="39"/>
      <c r="R897" s="39"/>
      <c r="S897" s="39"/>
      <c r="T897" s="39"/>
      <c r="U897" s="39"/>
      <c r="V897" s="39"/>
      <c r="W897" s="39"/>
      <c r="X897" s="39"/>
      <c r="Y897" s="39"/>
      <c r="Z897" s="39"/>
      <c r="AA897" s="40"/>
      <c r="AB897" s="40"/>
      <c r="AC897" s="40"/>
    </row>
    <row r="898" spans="1:29" x14ac:dyDescent="0.25">
      <c r="A898" s="36"/>
      <c r="B898" s="36"/>
      <c r="C898" s="36"/>
      <c r="D898" s="36"/>
      <c r="E898" s="36"/>
      <c r="F898" s="36"/>
      <c r="G898" s="36"/>
      <c r="H898" s="36"/>
      <c r="I898" s="37"/>
      <c r="J898" s="38"/>
      <c r="K898" s="39"/>
      <c r="L898" s="39"/>
      <c r="M898" s="39"/>
      <c r="N898" s="39"/>
      <c r="O898" s="39"/>
      <c r="P898" s="39"/>
      <c r="Q898" s="39"/>
      <c r="R898" s="39"/>
      <c r="S898" s="39"/>
      <c r="T898" s="39"/>
      <c r="U898" s="39"/>
      <c r="V898" s="39"/>
      <c r="W898" s="39"/>
      <c r="X898" s="39"/>
      <c r="Y898" s="39"/>
      <c r="Z898" s="39"/>
      <c r="AA898" s="40"/>
      <c r="AB898" s="40"/>
      <c r="AC898" s="40"/>
    </row>
    <row r="899" spans="1:29" x14ac:dyDescent="0.25">
      <c r="A899" s="36"/>
      <c r="B899" s="36"/>
      <c r="C899" s="36"/>
      <c r="D899" s="36"/>
      <c r="E899" s="36"/>
      <c r="F899" s="36"/>
      <c r="G899" s="36"/>
      <c r="H899" s="36"/>
      <c r="I899" s="37"/>
      <c r="J899" s="38"/>
      <c r="K899" s="39"/>
      <c r="L899" s="39"/>
      <c r="M899" s="39"/>
      <c r="N899" s="39"/>
      <c r="O899" s="39"/>
      <c r="P899" s="39"/>
      <c r="Q899" s="39"/>
      <c r="R899" s="39"/>
      <c r="S899" s="39"/>
      <c r="T899" s="39"/>
      <c r="U899" s="39"/>
      <c r="V899" s="39"/>
      <c r="W899" s="39"/>
      <c r="X899" s="39"/>
      <c r="Y899" s="39"/>
      <c r="Z899" s="39"/>
      <c r="AA899" s="40"/>
      <c r="AB899" s="40"/>
      <c r="AC899" s="40"/>
    </row>
    <row r="900" spans="1:29" x14ac:dyDescent="0.25">
      <c r="A900" s="36"/>
      <c r="B900" s="36"/>
      <c r="C900" s="36"/>
      <c r="D900" s="36"/>
      <c r="E900" s="36"/>
      <c r="F900" s="36"/>
      <c r="G900" s="36"/>
      <c r="H900" s="36"/>
      <c r="I900" s="37"/>
      <c r="J900" s="38"/>
      <c r="K900" s="39"/>
      <c r="L900" s="39"/>
      <c r="M900" s="39"/>
      <c r="N900" s="39"/>
      <c r="O900" s="39"/>
      <c r="P900" s="39"/>
      <c r="Q900" s="39"/>
      <c r="R900" s="39"/>
      <c r="S900" s="39"/>
      <c r="T900" s="39"/>
      <c r="U900" s="39"/>
      <c r="V900" s="39"/>
      <c r="W900" s="39"/>
      <c r="X900" s="39"/>
      <c r="Y900" s="39"/>
      <c r="Z900" s="39"/>
      <c r="AA900" s="40"/>
      <c r="AB900" s="40"/>
      <c r="AC900" s="40"/>
    </row>
    <row r="901" spans="1:29" x14ac:dyDescent="0.25">
      <c r="A901" s="36"/>
      <c r="B901" s="36"/>
      <c r="C901" s="36"/>
      <c r="D901" s="36"/>
      <c r="E901" s="36"/>
      <c r="F901" s="36"/>
      <c r="G901" s="36"/>
      <c r="H901" s="36"/>
      <c r="I901" s="37"/>
      <c r="J901" s="38"/>
      <c r="K901" s="39"/>
      <c r="L901" s="39"/>
      <c r="M901" s="39"/>
      <c r="N901" s="39"/>
      <c r="O901" s="39"/>
      <c r="P901" s="39"/>
      <c r="Q901" s="39"/>
      <c r="R901" s="39"/>
      <c r="S901" s="39"/>
      <c r="T901" s="39"/>
      <c r="U901" s="39"/>
      <c r="V901" s="39"/>
      <c r="W901" s="39"/>
      <c r="X901" s="39"/>
      <c r="Y901" s="39"/>
      <c r="Z901" s="39"/>
      <c r="AA901" s="40"/>
      <c r="AB901" s="40"/>
      <c r="AC901" s="40"/>
    </row>
    <row r="902" spans="1:29" x14ac:dyDescent="0.25">
      <c r="A902" s="36"/>
      <c r="B902" s="36"/>
      <c r="C902" s="36"/>
      <c r="D902" s="36"/>
      <c r="E902" s="36"/>
      <c r="F902" s="36"/>
      <c r="G902" s="36"/>
      <c r="H902" s="36"/>
      <c r="I902" s="37"/>
      <c r="J902" s="38"/>
      <c r="K902" s="39"/>
      <c r="L902" s="39"/>
      <c r="M902" s="39"/>
      <c r="N902" s="39"/>
      <c r="O902" s="39"/>
      <c r="P902" s="39"/>
      <c r="Q902" s="39"/>
      <c r="R902" s="39"/>
      <c r="S902" s="39"/>
      <c r="T902" s="39"/>
      <c r="U902" s="39"/>
      <c r="V902" s="39"/>
      <c r="W902" s="39"/>
      <c r="X902" s="39"/>
      <c r="Y902" s="39"/>
      <c r="Z902" s="39"/>
      <c r="AA902" s="40"/>
      <c r="AB902" s="40"/>
      <c r="AC902" s="40"/>
    </row>
    <row r="903" spans="1:29" x14ac:dyDescent="0.25">
      <c r="A903" s="36"/>
      <c r="B903" s="36"/>
      <c r="C903" s="36"/>
      <c r="D903" s="36"/>
      <c r="E903" s="36"/>
      <c r="F903" s="36"/>
      <c r="G903" s="36"/>
      <c r="H903" s="36"/>
      <c r="I903" s="37"/>
      <c r="J903" s="38"/>
      <c r="K903" s="39"/>
      <c r="L903" s="39"/>
      <c r="M903" s="39"/>
      <c r="N903" s="39"/>
      <c r="O903" s="39"/>
      <c r="P903" s="39"/>
      <c r="Q903" s="39"/>
      <c r="R903" s="39"/>
      <c r="S903" s="39"/>
      <c r="T903" s="39"/>
      <c r="U903" s="39"/>
      <c r="V903" s="39"/>
      <c r="W903" s="39"/>
      <c r="X903" s="39"/>
      <c r="Y903" s="39"/>
      <c r="Z903" s="39"/>
      <c r="AA903" s="40"/>
      <c r="AB903" s="40"/>
      <c r="AC903" s="40"/>
    </row>
    <row r="904" spans="1:29" x14ac:dyDescent="0.25">
      <c r="A904" s="36"/>
      <c r="B904" s="36"/>
      <c r="C904" s="36"/>
      <c r="D904" s="36"/>
      <c r="E904" s="36"/>
      <c r="F904" s="36"/>
      <c r="G904" s="36"/>
      <c r="H904" s="36"/>
      <c r="I904" s="37"/>
      <c r="J904" s="38"/>
      <c r="K904" s="39"/>
      <c r="L904" s="39"/>
      <c r="M904" s="39"/>
      <c r="N904" s="39"/>
      <c r="O904" s="39"/>
      <c r="P904" s="39"/>
      <c r="Q904" s="39"/>
      <c r="R904" s="39"/>
      <c r="S904" s="39"/>
      <c r="T904" s="39"/>
      <c r="U904" s="39"/>
      <c r="V904" s="39"/>
      <c r="W904" s="39"/>
      <c r="X904" s="39"/>
      <c r="Y904" s="39"/>
      <c r="Z904" s="39"/>
      <c r="AA904" s="40"/>
      <c r="AB904" s="40"/>
      <c r="AC904" s="40"/>
    </row>
    <row r="905" spans="1:29" x14ac:dyDescent="0.25">
      <c r="A905" s="36"/>
      <c r="B905" s="36"/>
      <c r="C905" s="36"/>
      <c r="D905" s="36"/>
      <c r="E905" s="36"/>
      <c r="F905" s="36"/>
      <c r="G905" s="36"/>
      <c r="H905" s="36"/>
      <c r="I905" s="37"/>
      <c r="J905" s="38"/>
      <c r="K905" s="39"/>
      <c r="L905" s="39"/>
      <c r="M905" s="39"/>
      <c r="N905" s="39"/>
      <c r="O905" s="39"/>
      <c r="P905" s="39"/>
      <c r="Q905" s="39"/>
      <c r="R905" s="39"/>
      <c r="S905" s="39"/>
      <c r="T905" s="39"/>
      <c r="U905" s="39"/>
      <c r="V905" s="39"/>
      <c r="W905" s="39"/>
      <c r="X905" s="39"/>
      <c r="Y905" s="39"/>
      <c r="Z905" s="39"/>
      <c r="AA905" s="40"/>
      <c r="AB905" s="40"/>
      <c r="AC905" s="40"/>
    </row>
    <row r="906" spans="1:29" x14ac:dyDescent="0.25">
      <c r="A906" s="36"/>
      <c r="B906" s="36"/>
      <c r="C906" s="36"/>
      <c r="D906" s="36"/>
      <c r="E906" s="36"/>
      <c r="F906" s="36"/>
      <c r="G906" s="36"/>
      <c r="H906" s="36"/>
      <c r="I906" s="37"/>
      <c r="J906" s="38"/>
      <c r="K906" s="39"/>
      <c r="L906" s="39"/>
      <c r="M906" s="39"/>
      <c r="N906" s="39"/>
      <c r="O906" s="39"/>
      <c r="P906" s="39"/>
      <c r="Q906" s="39"/>
      <c r="R906" s="39"/>
      <c r="S906" s="39"/>
      <c r="T906" s="39"/>
      <c r="U906" s="39"/>
      <c r="V906" s="39"/>
      <c r="W906" s="39"/>
      <c r="X906" s="39"/>
      <c r="Y906" s="39"/>
      <c r="Z906" s="39"/>
      <c r="AA906" s="40"/>
      <c r="AB906" s="40"/>
      <c r="AC906" s="40"/>
    </row>
    <row r="907" spans="1:29" x14ac:dyDescent="0.25">
      <c r="A907" s="36"/>
      <c r="B907" s="36"/>
      <c r="C907" s="36"/>
      <c r="D907" s="36"/>
      <c r="E907" s="36"/>
      <c r="F907" s="36"/>
      <c r="G907" s="36"/>
      <c r="H907" s="36"/>
      <c r="I907" s="37"/>
      <c r="J907" s="38"/>
      <c r="K907" s="39"/>
      <c r="L907" s="39"/>
      <c r="M907" s="39"/>
      <c r="N907" s="39"/>
      <c r="O907" s="39"/>
      <c r="P907" s="39"/>
      <c r="Q907" s="39"/>
      <c r="R907" s="39"/>
      <c r="S907" s="39"/>
      <c r="T907" s="39"/>
      <c r="U907" s="39"/>
      <c r="V907" s="39"/>
      <c r="W907" s="39"/>
      <c r="X907" s="39"/>
      <c r="Y907" s="39"/>
      <c r="Z907" s="39"/>
      <c r="AA907" s="40"/>
      <c r="AB907" s="40"/>
      <c r="AC907" s="40"/>
    </row>
    <row r="908" spans="1:29" x14ac:dyDescent="0.25">
      <c r="A908" s="36"/>
      <c r="B908" s="36"/>
      <c r="C908" s="36"/>
      <c r="D908" s="36"/>
      <c r="E908" s="36"/>
      <c r="F908" s="36"/>
      <c r="G908" s="36"/>
      <c r="H908" s="36"/>
      <c r="I908" s="37"/>
      <c r="J908" s="38"/>
      <c r="K908" s="39"/>
      <c r="L908" s="39"/>
      <c r="M908" s="39"/>
      <c r="N908" s="39"/>
      <c r="O908" s="39"/>
      <c r="P908" s="39"/>
      <c r="Q908" s="39"/>
      <c r="R908" s="39"/>
      <c r="S908" s="39"/>
      <c r="T908" s="39"/>
      <c r="U908" s="39"/>
      <c r="V908" s="39"/>
      <c r="W908" s="39"/>
      <c r="X908" s="39"/>
      <c r="Y908" s="39"/>
      <c r="Z908" s="39"/>
      <c r="AA908" s="40"/>
      <c r="AB908" s="40"/>
      <c r="AC908" s="40"/>
    </row>
    <row r="909" spans="1:29" x14ac:dyDescent="0.25">
      <c r="A909" s="36"/>
      <c r="B909" s="36"/>
      <c r="C909" s="36"/>
      <c r="D909" s="36"/>
      <c r="E909" s="36"/>
      <c r="F909" s="36"/>
      <c r="G909" s="36"/>
      <c r="H909" s="36"/>
      <c r="I909" s="37"/>
      <c r="J909" s="38"/>
      <c r="K909" s="39"/>
      <c r="L909" s="39"/>
      <c r="M909" s="39"/>
      <c r="N909" s="39"/>
      <c r="O909" s="39"/>
      <c r="P909" s="39"/>
      <c r="Q909" s="39"/>
      <c r="R909" s="39"/>
      <c r="S909" s="39"/>
      <c r="T909" s="39"/>
      <c r="U909" s="39"/>
      <c r="V909" s="39"/>
      <c r="W909" s="39"/>
      <c r="X909" s="39"/>
      <c r="Y909" s="39"/>
      <c r="Z909" s="39"/>
      <c r="AA909" s="40"/>
      <c r="AB909" s="40"/>
      <c r="AC909" s="40"/>
    </row>
    <row r="910" spans="1:29" x14ac:dyDescent="0.25">
      <c r="A910" s="36"/>
      <c r="B910" s="36"/>
      <c r="C910" s="36"/>
      <c r="D910" s="36"/>
      <c r="E910" s="36"/>
      <c r="F910" s="36"/>
      <c r="G910" s="36"/>
      <c r="H910" s="36"/>
      <c r="I910" s="37"/>
      <c r="J910" s="38"/>
      <c r="K910" s="39"/>
      <c r="L910" s="39"/>
      <c r="M910" s="39"/>
      <c r="N910" s="39"/>
      <c r="O910" s="39"/>
      <c r="P910" s="39"/>
      <c r="Q910" s="39"/>
      <c r="R910" s="39"/>
      <c r="S910" s="39"/>
      <c r="T910" s="39"/>
      <c r="U910" s="39"/>
      <c r="V910" s="39"/>
      <c r="W910" s="39"/>
      <c r="X910" s="39"/>
      <c r="Y910" s="39"/>
      <c r="Z910" s="39"/>
      <c r="AA910" s="40"/>
      <c r="AB910" s="40"/>
      <c r="AC910" s="40"/>
    </row>
    <row r="911" spans="1:29" x14ac:dyDescent="0.25">
      <c r="A911" s="36"/>
      <c r="B911" s="36"/>
      <c r="C911" s="36"/>
      <c r="D911" s="36"/>
      <c r="E911" s="36"/>
      <c r="F911" s="36"/>
      <c r="G911" s="36"/>
      <c r="H911" s="36"/>
      <c r="I911" s="37"/>
      <c r="J911" s="38"/>
      <c r="K911" s="39"/>
      <c r="L911" s="39"/>
      <c r="M911" s="39"/>
      <c r="N911" s="39"/>
      <c r="O911" s="39"/>
      <c r="P911" s="39"/>
      <c r="Q911" s="39"/>
      <c r="R911" s="39"/>
      <c r="S911" s="39"/>
      <c r="T911" s="39"/>
      <c r="U911" s="39"/>
      <c r="V911" s="39"/>
      <c r="W911" s="39"/>
      <c r="X911" s="39"/>
      <c r="Y911" s="39"/>
      <c r="Z911" s="39"/>
      <c r="AA911" s="40"/>
      <c r="AB911" s="40"/>
      <c r="AC911" s="40"/>
    </row>
    <row r="912" spans="1:29" x14ac:dyDescent="0.25">
      <c r="A912" s="36"/>
      <c r="B912" s="36"/>
      <c r="C912" s="36"/>
      <c r="D912" s="36"/>
      <c r="E912" s="36"/>
      <c r="F912" s="36"/>
      <c r="G912" s="36"/>
      <c r="H912" s="36"/>
      <c r="I912" s="37"/>
      <c r="J912" s="38"/>
      <c r="K912" s="39"/>
      <c r="L912" s="39"/>
      <c r="M912" s="39"/>
      <c r="N912" s="39"/>
      <c r="O912" s="39"/>
      <c r="P912" s="39"/>
      <c r="Q912" s="39"/>
      <c r="R912" s="39"/>
      <c r="S912" s="39"/>
      <c r="T912" s="39"/>
      <c r="U912" s="39"/>
      <c r="V912" s="39"/>
      <c r="W912" s="39"/>
      <c r="X912" s="39"/>
      <c r="Y912" s="39"/>
      <c r="Z912" s="39"/>
      <c r="AA912" s="40"/>
      <c r="AB912" s="40"/>
      <c r="AC912" s="40"/>
    </row>
    <row r="913" spans="1:29" x14ac:dyDescent="0.25">
      <c r="A913" s="36"/>
      <c r="B913" s="36"/>
      <c r="C913" s="36"/>
      <c r="D913" s="36"/>
      <c r="E913" s="36"/>
      <c r="F913" s="36"/>
      <c r="G913" s="36"/>
      <c r="H913" s="36"/>
      <c r="I913" s="37"/>
      <c r="J913" s="38"/>
      <c r="K913" s="39"/>
      <c r="L913" s="39"/>
      <c r="M913" s="39"/>
      <c r="N913" s="39"/>
      <c r="O913" s="39"/>
      <c r="P913" s="39"/>
      <c r="Q913" s="39"/>
      <c r="R913" s="39"/>
      <c r="S913" s="39"/>
      <c r="T913" s="39"/>
      <c r="U913" s="39"/>
      <c r="V913" s="39"/>
      <c r="W913" s="39"/>
      <c r="X913" s="39"/>
      <c r="Y913" s="39"/>
      <c r="Z913" s="39"/>
      <c r="AA913" s="40"/>
      <c r="AB913" s="40"/>
      <c r="AC913" s="40"/>
    </row>
    <row r="914" spans="1:29" x14ac:dyDescent="0.25">
      <c r="A914" s="36"/>
      <c r="B914" s="36"/>
      <c r="C914" s="36"/>
      <c r="D914" s="36"/>
      <c r="E914" s="36"/>
      <c r="F914" s="36"/>
      <c r="G914" s="36"/>
      <c r="H914" s="36"/>
      <c r="I914" s="37"/>
      <c r="J914" s="38"/>
      <c r="K914" s="39"/>
      <c r="L914" s="39"/>
      <c r="M914" s="39"/>
      <c r="N914" s="39"/>
      <c r="O914" s="39"/>
      <c r="P914" s="39"/>
      <c r="Q914" s="39"/>
      <c r="R914" s="39"/>
      <c r="S914" s="39"/>
      <c r="T914" s="39"/>
      <c r="U914" s="39"/>
      <c r="V914" s="39"/>
      <c r="W914" s="39"/>
      <c r="X914" s="39"/>
      <c r="Y914" s="39"/>
      <c r="Z914" s="39"/>
      <c r="AA914" s="40"/>
      <c r="AB914" s="40"/>
      <c r="AC914" s="40"/>
    </row>
    <row r="915" spans="1:29" x14ac:dyDescent="0.25">
      <c r="A915" s="36"/>
      <c r="B915" s="36"/>
      <c r="C915" s="36"/>
      <c r="D915" s="36"/>
      <c r="E915" s="36"/>
      <c r="F915" s="36"/>
      <c r="G915" s="36"/>
      <c r="H915" s="36"/>
      <c r="I915" s="37"/>
      <c r="J915" s="38"/>
      <c r="K915" s="39"/>
      <c r="L915" s="39"/>
      <c r="M915" s="39"/>
      <c r="N915" s="39"/>
      <c r="O915" s="39"/>
      <c r="P915" s="39"/>
      <c r="Q915" s="39"/>
      <c r="R915" s="39"/>
      <c r="S915" s="39"/>
      <c r="T915" s="39"/>
      <c r="U915" s="39"/>
      <c r="V915" s="39"/>
      <c r="W915" s="39"/>
      <c r="X915" s="39"/>
      <c r="Y915" s="39"/>
      <c r="Z915" s="39"/>
      <c r="AA915" s="40"/>
      <c r="AB915" s="40"/>
      <c r="AC915" s="40"/>
    </row>
    <row r="916" spans="1:29" x14ac:dyDescent="0.25">
      <c r="A916" s="36"/>
      <c r="B916" s="36"/>
      <c r="C916" s="36"/>
      <c r="D916" s="36"/>
      <c r="E916" s="36"/>
      <c r="F916" s="36"/>
      <c r="G916" s="36"/>
      <c r="H916" s="36"/>
      <c r="I916" s="37"/>
      <c r="J916" s="38"/>
      <c r="K916" s="39"/>
      <c r="L916" s="39"/>
      <c r="M916" s="39"/>
      <c r="N916" s="39"/>
      <c r="O916" s="39"/>
      <c r="P916" s="39"/>
      <c r="Q916" s="39"/>
      <c r="R916" s="39"/>
      <c r="S916" s="39"/>
      <c r="T916" s="39"/>
      <c r="U916" s="39"/>
      <c r="V916" s="39"/>
      <c r="W916" s="39"/>
      <c r="X916" s="39"/>
      <c r="Y916" s="39"/>
      <c r="Z916" s="39"/>
      <c r="AA916" s="40"/>
      <c r="AB916" s="40"/>
      <c r="AC916" s="40"/>
    </row>
    <row r="917" spans="1:29" x14ac:dyDescent="0.25">
      <c r="A917" s="36"/>
      <c r="B917" s="36"/>
      <c r="C917" s="36"/>
      <c r="D917" s="36"/>
      <c r="E917" s="36"/>
      <c r="F917" s="36"/>
      <c r="G917" s="36"/>
      <c r="H917" s="36"/>
      <c r="I917" s="37"/>
      <c r="J917" s="38"/>
      <c r="K917" s="39"/>
      <c r="L917" s="39"/>
      <c r="M917" s="39"/>
      <c r="N917" s="39"/>
      <c r="O917" s="39"/>
      <c r="P917" s="39"/>
      <c r="Q917" s="39"/>
      <c r="R917" s="39"/>
      <c r="S917" s="39"/>
      <c r="T917" s="39"/>
      <c r="U917" s="39"/>
      <c r="V917" s="39"/>
      <c r="W917" s="39"/>
      <c r="X917" s="39"/>
      <c r="Y917" s="39"/>
      <c r="Z917" s="39"/>
      <c r="AA917" s="40"/>
      <c r="AB917" s="40"/>
      <c r="AC917" s="40"/>
    </row>
    <row r="918" spans="1:29" x14ac:dyDescent="0.25">
      <c r="A918" s="36"/>
      <c r="B918" s="36"/>
      <c r="C918" s="36"/>
      <c r="D918" s="36"/>
      <c r="E918" s="36"/>
      <c r="F918" s="36"/>
      <c r="G918" s="36"/>
      <c r="H918" s="36"/>
      <c r="I918" s="37"/>
      <c r="J918" s="38"/>
      <c r="K918" s="39"/>
      <c r="L918" s="39"/>
      <c r="M918" s="39"/>
      <c r="N918" s="39"/>
      <c r="O918" s="39"/>
      <c r="P918" s="39"/>
      <c r="Q918" s="39"/>
      <c r="R918" s="39"/>
      <c r="S918" s="39"/>
      <c r="T918" s="39"/>
      <c r="U918" s="39"/>
      <c r="V918" s="39"/>
      <c r="W918" s="39"/>
      <c r="X918" s="39"/>
      <c r="Y918" s="39"/>
      <c r="Z918" s="39"/>
      <c r="AA918" s="40"/>
      <c r="AB918" s="40"/>
      <c r="AC918" s="40"/>
    </row>
    <row r="919" spans="1:29" x14ac:dyDescent="0.25">
      <c r="A919" s="36"/>
      <c r="B919" s="36"/>
      <c r="C919" s="36"/>
      <c r="D919" s="36"/>
      <c r="E919" s="36"/>
      <c r="F919" s="36"/>
      <c r="G919" s="36"/>
      <c r="H919" s="36"/>
      <c r="I919" s="37"/>
      <c r="J919" s="38"/>
      <c r="K919" s="39"/>
      <c r="L919" s="39"/>
      <c r="M919" s="39"/>
      <c r="N919" s="39"/>
      <c r="O919" s="39"/>
      <c r="P919" s="39"/>
      <c r="Q919" s="39"/>
      <c r="R919" s="39"/>
      <c r="S919" s="39"/>
      <c r="T919" s="39"/>
      <c r="U919" s="39"/>
      <c r="V919" s="39"/>
      <c r="W919" s="39"/>
      <c r="X919" s="39"/>
      <c r="Y919" s="39"/>
      <c r="Z919" s="39"/>
      <c r="AA919" s="40"/>
      <c r="AB919" s="40"/>
      <c r="AC919" s="40"/>
    </row>
    <row r="920" spans="1:29" x14ac:dyDescent="0.25">
      <c r="A920" s="36"/>
      <c r="B920" s="36"/>
      <c r="C920" s="36"/>
      <c r="D920" s="36"/>
      <c r="E920" s="36"/>
      <c r="F920" s="36"/>
      <c r="G920" s="36"/>
      <c r="H920" s="36"/>
      <c r="I920" s="37"/>
      <c r="J920" s="38"/>
      <c r="K920" s="39"/>
      <c r="L920" s="39"/>
      <c r="M920" s="39"/>
      <c r="N920" s="39"/>
      <c r="O920" s="39"/>
      <c r="P920" s="39"/>
      <c r="Q920" s="39"/>
      <c r="R920" s="39"/>
      <c r="S920" s="39"/>
      <c r="T920" s="39"/>
      <c r="U920" s="39"/>
      <c r="V920" s="39"/>
      <c r="W920" s="39"/>
      <c r="X920" s="39"/>
      <c r="Y920" s="39"/>
      <c r="Z920" s="39"/>
      <c r="AA920" s="40"/>
      <c r="AB920" s="40"/>
      <c r="AC920" s="40"/>
    </row>
    <row r="921" spans="1:29" x14ac:dyDescent="0.25">
      <c r="A921" s="36"/>
      <c r="B921" s="36"/>
      <c r="C921" s="36"/>
      <c r="D921" s="36"/>
      <c r="E921" s="36"/>
      <c r="F921" s="36"/>
      <c r="G921" s="36"/>
      <c r="H921" s="36"/>
      <c r="I921" s="37"/>
      <c r="J921" s="38"/>
      <c r="K921" s="39"/>
      <c r="L921" s="39"/>
      <c r="M921" s="39"/>
      <c r="N921" s="39"/>
      <c r="O921" s="39"/>
      <c r="P921" s="39"/>
      <c r="Q921" s="39"/>
      <c r="R921" s="39"/>
      <c r="S921" s="39"/>
      <c r="T921" s="39"/>
      <c r="U921" s="39"/>
      <c r="V921" s="39"/>
      <c r="W921" s="39"/>
      <c r="X921" s="39"/>
      <c r="Y921" s="39"/>
      <c r="Z921" s="39"/>
      <c r="AA921" s="40"/>
      <c r="AB921" s="40"/>
      <c r="AC921" s="40"/>
    </row>
    <row r="922" spans="1:29" x14ac:dyDescent="0.25">
      <c r="A922" s="36"/>
      <c r="B922" s="36"/>
      <c r="C922" s="36"/>
      <c r="D922" s="36"/>
      <c r="E922" s="36"/>
      <c r="F922" s="36"/>
      <c r="G922" s="36"/>
      <c r="H922" s="36"/>
      <c r="I922" s="37"/>
      <c r="J922" s="38"/>
      <c r="K922" s="39"/>
      <c r="L922" s="39"/>
      <c r="M922" s="39"/>
      <c r="N922" s="39"/>
      <c r="O922" s="39"/>
      <c r="P922" s="39"/>
      <c r="Q922" s="39"/>
      <c r="R922" s="39"/>
      <c r="S922" s="39"/>
      <c r="T922" s="39"/>
      <c r="U922" s="39"/>
      <c r="V922" s="39"/>
      <c r="W922" s="39"/>
      <c r="X922" s="39"/>
      <c r="Y922" s="39"/>
      <c r="Z922" s="39"/>
      <c r="AA922" s="40"/>
      <c r="AB922" s="40"/>
      <c r="AC922" s="40"/>
    </row>
    <row r="923" spans="1:29" x14ac:dyDescent="0.25">
      <c r="A923" s="36"/>
      <c r="B923" s="36"/>
      <c r="C923" s="36"/>
      <c r="D923" s="36"/>
      <c r="E923" s="36"/>
      <c r="F923" s="36"/>
      <c r="G923" s="36"/>
      <c r="H923" s="36"/>
      <c r="I923" s="37"/>
      <c r="J923" s="38"/>
      <c r="K923" s="39"/>
      <c r="L923" s="39"/>
      <c r="M923" s="39"/>
      <c r="N923" s="39"/>
      <c r="O923" s="39"/>
      <c r="P923" s="39"/>
      <c r="Q923" s="39"/>
      <c r="R923" s="39"/>
      <c r="S923" s="39"/>
      <c r="T923" s="39"/>
      <c r="U923" s="39"/>
      <c r="V923" s="39"/>
      <c r="W923" s="39"/>
      <c r="X923" s="39"/>
      <c r="Y923" s="39"/>
      <c r="Z923" s="39"/>
      <c r="AA923" s="40"/>
      <c r="AB923" s="40"/>
      <c r="AC923" s="40"/>
    </row>
    <row r="924" spans="1:29" x14ac:dyDescent="0.25">
      <c r="A924" s="36"/>
      <c r="B924" s="36"/>
      <c r="C924" s="36"/>
      <c r="D924" s="36"/>
      <c r="E924" s="36"/>
      <c r="F924" s="36"/>
      <c r="G924" s="36"/>
      <c r="H924" s="36"/>
      <c r="I924" s="37"/>
      <c r="J924" s="38"/>
      <c r="K924" s="39"/>
      <c r="L924" s="39"/>
      <c r="M924" s="39"/>
      <c r="N924" s="39"/>
      <c r="O924" s="39"/>
      <c r="P924" s="39"/>
      <c r="Q924" s="39"/>
      <c r="R924" s="39"/>
      <c r="S924" s="39"/>
      <c r="T924" s="39"/>
      <c r="U924" s="39"/>
      <c r="V924" s="39"/>
      <c r="W924" s="39"/>
      <c r="X924" s="39"/>
      <c r="Y924" s="39"/>
      <c r="Z924" s="39"/>
      <c r="AA924" s="40"/>
      <c r="AB924" s="40"/>
      <c r="AC924" s="40"/>
    </row>
    <row r="925" spans="1:29" x14ac:dyDescent="0.25">
      <c r="A925" s="36"/>
      <c r="B925" s="36"/>
      <c r="C925" s="36"/>
      <c r="D925" s="36"/>
      <c r="E925" s="36"/>
      <c r="F925" s="36"/>
      <c r="G925" s="36"/>
      <c r="H925" s="36"/>
      <c r="I925" s="37"/>
      <c r="J925" s="38"/>
      <c r="K925" s="39"/>
      <c r="L925" s="39"/>
      <c r="M925" s="39"/>
      <c r="N925" s="39"/>
      <c r="O925" s="39"/>
      <c r="P925" s="39"/>
      <c r="Q925" s="39"/>
      <c r="R925" s="39"/>
      <c r="S925" s="39"/>
      <c r="T925" s="39"/>
      <c r="U925" s="39"/>
      <c r="V925" s="39"/>
      <c r="W925" s="39"/>
      <c r="X925" s="39"/>
      <c r="Y925" s="39"/>
      <c r="Z925" s="39"/>
      <c r="AA925" s="40"/>
      <c r="AB925" s="40"/>
      <c r="AC925" s="40"/>
    </row>
    <row r="926" spans="1:29" x14ac:dyDescent="0.25">
      <c r="A926" s="36"/>
      <c r="B926" s="36"/>
      <c r="C926" s="36"/>
      <c r="D926" s="36"/>
      <c r="E926" s="36"/>
      <c r="F926" s="36"/>
      <c r="G926" s="36"/>
      <c r="H926" s="36"/>
      <c r="I926" s="37"/>
      <c r="J926" s="38"/>
      <c r="K926" s="39"/>
      <c r="L926" s="39"/>
      <c r="M926" s="39"/>
      <c r="N926" s="39"/>
      <c r="O926" s="39"/>
      <c r="P926" s="39"/>
      <c r="Q926" s="39"/>
      <c r="R926" s="39"/>
      <c r="S926" s="39"/>
      <c r="T926" s="39"/>
      <c r="U926" s="39"/>
      <c r="V926" s="39"/>
      <c r="W926" s="39"/>
      <c r="X926" s="39"/>
      <c r="Y926" s="39"/>
      <c r="Z926" s="39"/>
      <c r="AA926" s="40"/>
      <c r="AB926" s="40"/>
      <c r="AC926" s="40"/>
    </row>
    <row r="927" spans="1:29" x14ac:dyDescent="0.25">
      <c r="A927" s="36"/>
      <c r="B927" s="36"/>
      <c r="C927" s="36"/>
      <c r="D927" s="36"/>
      <c r="E927" s="36"/>
      <c r="F927" s="36"/>
      <c r="G927" s="36"/>
      <c r="H927" s="36"/>
      <c r="I927" s="37"/>
      <c r="J927" s="38"/>
      <c r="K927" s="39"/>
      <c r="L927" s="39"/>
      <c r="M927" s="39"/>
      <c r="N927" s="39"/>
      <c r="O927" s="39"/>
      <c r="P927" s="39"/>
      <c r="Q927" s="39"/>
      <c r="R927" s="39"/>
      <c r="S927" s="39"/>
      <c r="T927" s="39"/>
      <c r="U927" s="39"/>
      <c r="V927" s="39"/>
      <c r="W927" s="39"/>
      <c r="X927" s="39"/>
      <c r="Y927" s="39"/>
      <c r="Z927" s="39"/>
      <c r="AA927" s="40"/>
      <c r="AB927" s="40"/>
      <c r="AC927" s="40"/>
    </row>
    <row r="928" spans="1:29" x14ac:dyDescent="0.25">
      <c r="A928" s="36"/>
      <c r="B928" s="36"/>
      <c r="C928" s="36"/>
      <c r="D928" s="36"/>
      <c r="E928" s="36"/>
      <c r="F928" s="36"/>
      <c r="G928" s="36"/>
      <c r="H928" s="36"/>
      <c r="I928" s="37"/>
      <c r="J928" s="38"/>
      <c r="K928" s="39"/>
      <c r="L928" s="39"/>
      <c r="M928" s="39"/>
      <c r="N928" s="39"/>
      <c r="O928" s="39"/>
      <c r="P928" s="39"/>
      <c r="Q928" s="39"/>
      <c r="R928" s="39"/>
      <c r="S928" s="39"/>
      <c r="T928" s="39"/>
      <c r="U928" s="39"/>
      <c r="V928" s="39"/>
      <c r="W928" s="39"/>
      <c r="X928" s="39"/>
      <c r="Y928" s="39"/>
      <c r="Z928" s="39"/>
      <c r="AA928" s="40"/>
      <c r="AB928" s="40"/>
      <c r="AC928" s="40"/>
    </row>
    <row r="929" spans="1:29" x14ac:dyDescent="0.25">
      <c r="A929" s="36"/>
      <c r="B929" s="36"/>
      <c r="C929" s="36"/>
      <c r="D929" s="36"/>
      <c r="E929" s="36"/>
      <c r="F929" s="36"/>
      <c r="G929" s="36"/>
      <c r="H929" s="36"/>
      <c r="I929" s="37"/>
      <c r="J929" s="38"/>
      <c r="K929" s="39"/>
      <c r="L929" s="39"/>
      <c r="M929" s="39"/>
      <c r="N929" s="39"/>
      <c r="O929" s="39"/>
      <c r="P929" s="39"/>
      <c r="Q929" s="39"/>
      <c r="R929" s="39"/>
      <c r="S929" s="39"/>
      <c r="T929" s="39"/>
      <c r="U929" s="39"/>
      <c r="V929" s="39"/>
      <c r="W929" s="39"/>
      <c r="X929" s="39"/>
      <c r="Y929" s="39"/>
      <c r="Z929" s="39"/>
      <c r="AA929" s="40"/>
      <c r="AB929" s="40"/>
      <c r="AC929" s="40"/>
    </row>
    <row r="930" spans="1:29" x14ac:dyDescent="0.25">
      <c r="A930" s="36"/>
      <c r="B930" s="36"/>
      <c r="C930" s="36"/>
      <c r="D930" s="36"/>
      <c r="E930" s="36"/>
      <c r="F930" s="36"/>
      <c r="G930" s="36"/>
      <c r="H930" s="36"/>
      <c r="I930" s="37"/>
      <c r="J930" s="38"/>
      <c r="K930" s="39"/>
      <c r="L930" s="39"/>
      <c r="M930" s="39"/>
      <c r="N930" s="39"/>
      <c r="O930" s="39"/>
      <c r="P930" s="39"/>
      <c r="Q930" s="39"/>
      <c r="R930" s="39"/>
      <c r="S930" s="39"/>
      <c r="T930" s="39"/>
      <c r="U930" s="39"/>
      <c r="V930" s="39"/>
      <c r="W930" s="39"/>
      <c r="X930" s="39"/>
      <c r="Y930" s="39"/>
      <c r="Z930" s="39"/>
      <c r="AA930" s="40"/>
      <c r="AB930" s="40"/>
      <c r="AC930" s="40"/>
    </row>
    <row r="931" spans="1:29" x14ac:dyDescent="0.25">
      <c r="A931" s="36"/>
      <c r="B931" s="36"/>
      <c r="C931" s="36"/>
      <c r="D931" s="36"/>
      <c r="E931" s="36"/>
      <c r="F931" s="36"/>
      <c r="G931" s="36"/>
      <c r="H931" s="36"/>
      <c r="I931" s="37"/>
      <c r="J931" s="38"/>
      <c r="K931" s="39"/>
      <c r="L931" s="39"/>
      <c r="M931" s="39"/>
      <c r="N931" s="39"/>
      <c r="O931" s="39"/>
      <c r="P931" s="39"/>
      <c r="Q931" s="39"/>
      <c r="R931" s="39"/>
      <c r="S931" s="39"/>
      <c r="T931" s="39"/>
      <c r="U931" s="39"/>
      <c r="V931" s="39"/>
      <c r="W931" s="39"/>
      <c r="X931" s="39"/>
      <c r="Y931" s="39"/>
      <c r="Z931" s="39"/>
      <c r="AA931" s="40"/>
      <c r="AB931" s="40"/>
      <c r="AC931" s="40"/>
    </row>
    <row r="932" spans="1:29" x14ac:dyDescent="0.25">
      <c r="A932" s="36"/>
      <c r="B932" s="36"/>
      <c r="C932" s="36"/>
      <c r="D932" s="36"/>
      <c r="E932" s="36"/>
      <c r="F932" s="36"/>
      <c r="G932" s="36"/>
      <c r="H932" s="36"/>
      <c r="I932" s="37"/>
      <c r="J932" s="38"/>
      <c r="K932" s="39"/>
      <c r="L932" s="39"/>
      <c r="M932" s="39"/>
      <c r="N932" s="39"/>
      <c r="O932" s="39"/>
      <c r="P932" s="39"/>
      <c r="Q932" s="39"/>
      <c r="R932" s="39"/>
      <c r="S932" s="39"/>
      <c r="T932" s="39"/>
      <c r="U932" s="39"/>
      <c r="V932" s="39"/>
      <c r="W932" s="39"/>
      <c r="X932" s="39"/>
      <c r="Y932" s="39"/>
      <c r="Z932" s="39"/>
      <c r="AA932" s="40"/>
      <c r="AB932" s="40"/>
      <c r="AC932" s="40"/>
    </row>
    <row r="933" spans="1:29" x14ac:dyDescent="0.25">
      <c r="A933" s="36"/>
      <c r="B933" s="36"/>
      <c r="C933" s="36"/>
      <c r="D933" s="36"/>
      <c r="E933" s="36"/>
      <c r="F933" s="36"/>
      <c r="G933" s="36"/>
      <c r="H933" s="36"/>
      <c r="I933" s="37"/>
      <c r="J933" s="38"/>
      <c r="K933" s="39"/>
      <c r="L933" s="39"/>
      <c r="M933" s="39"/>
      <c r="N933" s="39"/>
      <c r="O933" s="39"/>
      <c r="P933" s="39"/>
      <c r="Q933" s="39"/>
      <c r="R933" s="39"/>
      <c r="S933" s="39"/>
      <c r="T933" s="39"/>
      <c r="U933" s="39"/>
      <c r="V933" s="39"/>
      <c r="W933" s="39"/>
      <c r="X933" s="39"/>
      <c r="Y933" s="39"/>
      <c r="Z933" s="39"/>
      <c r="AA933" s="40"/>
      <c r="AB933" s="40"/>
      <c r="AC933" s="40"/>
    </row>
    <row r="934" spans="1:29" x14ac:dyDescent="0.25">
      <c r="A934" s="36"/>
      <c r="B934" s="36"/>
      <c r="C934" s="36"/>
      <c r="D934" s="36"/>
      <c r="E934" s="36"/>
      <c r="F934" s="36"/>
      <c r="G934" s="36"/>
      <c r="H934" s="36"/>
      <c r="I934" s="37"/>
      <c r="J934" s="38"/>
      <c r="K934" s="39"/>
      <c r="L934" s="39"/>
      <c r="M934" s="39"/>
      <c r="N934" s="39"/>
      <c r="O934" s="39"/>
      <c r="P934" s="39"/>
      <c r="Q934" s="39"/>
      <c r="R934" s="39"/>
      <c r="S934" s="39"/>
      <c r="T934" s="39"/>
      <c r="U934" s="39"/>
      <c r="V934" s="39"/>
      <c r="W934" s="39"/>
      <c r="X934" s="39"/>
      <c r="Y934" s="39"/>
      <c r="Z934" s="39"/>
      <c r="AA934" s="40"/>
      <c r="AB934" s="40"/>
      <c r="AC934" s="40"/>
    </row>
    <row r="935" spans="1:29" x14ac:dyDescent="0.25">
      <c r="A935" s="36"/>
      <c r="B935" s="36"/>
      <c r="C935" s="36"/>
      <c r="D935" s="36"/>
      <c r="E935" s="36"/>
      <c r="F935" s="36"/>
      <c r="G935" s="36"/>
      <c r="H935" s="36"/>
      <c r="I935" s="37"/>
      <c r="J935" s="38"/>
      <c r="K935" s="39"/>
      <c r="L935" s="39"/>
      <c r="M935" s="39"/>
      <c r="N935" s="39"/>
      <c r="O935" s="39"/>
      <c r="P935" s="39"/>
      <c r="Q935" s="39"/>
      <c r="R935" s="39"/>
      <c r="S935" s="39"/>
      <c r="T935" s="39"/>
      <c r="U935" s="39"/>
      <c r="V935" s="39"/>
      <c r="W935" s="39"/>
      <c r="X935" s="39"/>
      <c r="Y935" s="39"/>
      <c r="Z935" s="39"/>
      <c r="AA935" s="40"/>
      <c r="AB935" s="40"/>
      <c r="AC935" s="40"/>
    </row>
    <row r="936" spans="1:29" x14ac:dyDescent="0.25">
      <c r="A936" s="36"/>
      <c r="B936" s="36"/>
      <c r="C936" s="36"/>
      <c r="D936" s="36"/>
      <c r="E936" s="36"/>
      <c r="F936" s="36"/>
      <c r="G936" s="36"/>
      <c r="H936" s="36"/>
      <c r="I936" s="37"/>
      <c r="J936" s="38"/>
      <c r="K936" s="39"/>
      <c r="L936" s="39"/>
      <c r="M936" s="39"/>
      <c r="N936" s="39"/>
      <c r="O936" s="39"/>
      <c r="P936" s="39"/>
      <c r="Q936" s="39"/>
      <c r="R936" s="39"/>
      <c r="S936" s="39"/>
      <c r="T936" s="39"/>
      <c r="U936" s="39"/>
      <c r="V936" s="39"/>
      <c r="W936" s="39"/>
      <c r="X936" s="39"/>
      <c r="Y936" s="39"/>
      <c r="Z936" s="39"/>
      <c r="AA936" s="40"/>
      <c r="AB936" s="40"/>
      <c r="AC936" s="40"/>
    </row>
    <row r="937" spans="1:29" x14ac:dyDescent="0.25">
      <c r="A937" s="36"/>
      <c r="B937" s="36"/>
      <c r="C937" s="36"/>
      <c r="D937" s="36"/>
      <c r="E937" s="36"/>
      <c r="F937" s="36"/>
      <c r="G937" s="36"/>
      <c r="H937" s="36"/>
      <c r="I937" s="37"/>
      <c r="J937" s="38"/>
      <c r="K937" s="39"/>
      <c r="L937" s="39"/>
      <c r="M937" s="39"/>
      <c r="N937" s="39"/>
      <c r="O937" s="39"/>
      <c r="P937" s="39"/>
      <c r="Q937" s="39"/>
      <c r="R937" s="39"/>
      <c r="S937" s="39"/>
      <c r="T937" s="39"/>
      <c r="U937" s="39"/>
      <c r="V937" s="39"/>
      <c r="W937" s="39"/>
      <c r="X937" s="39"/>
      <c r="Y937" s="39"/>
      <c r="Z937" s="39"/>
      <c r="AA937" s="40"/>
      <c r="AB937" s="40"/>
      <c r="AC937" s="40"/>
    </row>
    <row r="938" spans="1:29" x14ac:dyDescent="0.25">
      <c r="A938" s="36"/>
      <c r="B938" s="36"/>
      <c r="C938" s="36"/>
      <c r="D938" s="36"/>
      <c r="E938" s="36"/>
      <c r="F938" s="36"/>
      <c r="G938" s="36"/>
      <c r="H938" s="36"/>
      <c r="I938" s="37"/>
      <c r="J938" s="38"/>
      <c r="K938" s="39"/>
      <c r="L938" s="39"/>
      <c r="M938" s="39"/>
      <c r="N938" s="39"/>
      <c r="O938" s="39"/>
      <c r="P938" s="39"/>
      <c r="Q938" s="39"/>
      <c r="R938" s="39"/>
      <c r="S938" s="39"/>
      <c r="T938" s="39"/>
      <c r="U938" s="39"/>
      <c r="V938" s="39"/>
      <c r="W938" s="39"/>
      <c r="X938" s="39"/>
      <c r="Y938" s="39"/>
      <c r="Z938" s="39"/>
      <c r="AA938" s="40"/>
      <c r="AB938" s="40"/>
      <c r="AC938" s="40"/>
    </row>
    <row r="939" spans="1:29" x14ac:dyDescent="0.25">
      <c r="A939" s="36"/>
      <c r="B939" s="36"/>
      <c r="C939" s="36"/>
      <c r="D939" s="36"/>
      <c r="E939" s="36"/>
      <c r="F939" s="36"/>
      <c r="G939" s="36"/>
      <c r="H939" s="36"/>
      <c r="I939" s="37"/>
      <c r="J939" s="38"/>
      <c r="K939" s="39"/>
      <c r="L939" s="39"/>
      <c r="M939" s="39"/>
      <c r="N939" s="39"/>
      <c r="O939" s="39"/>
      <c r="P939" s="39"/>
      <c r="Q939" s="39"/>
      <c r="R939" s="39"/>
      <c r="S939" s="39"/>
      <c r="T939" s="39"/>
      <c r="U939" s="39"/>
      <c r="V939" s="39"/>
      <c r="W939" s="39"/>
      <c r="X939" s="39"/>
      <c r="Y939" s="39"/>
      <c r="Z939" s="39"/>
      <c r="AA939" s="40"/>
      <c r="AB939" s="40"/>
      <c r="AC939" s="40"/>
    </row>
    <row r="940" spans="1:29" x14ac:dyDescent="0.25">
      <c r="A940" s="36"/>
      <c r="B940" s="36"/>
      <c r="C940" s="36"/>
      <c r="D940" s="36"/>
      <c r="E940" s="36"/>
      <c r="F940" s="36"/>
      <c r="G940" s="36"/>
      <c r="H940" s="36"/>
      <c r="I940" s="37"/>
      <c r="J940" s="38"/>
      <c r="K940" s="39"/>
      <c r="L940" s="39"/>
      <c r="M940" s="39"/>
      <c r="N940" s="39"/>
      <c r="O940" s="39"/>
      <c r="P940" s="39"/>
      <c r="Q940" s="39"/>
      <c r="R940" s="39"/>
      <c r="S940" s="39"/>
      <c r="T940" s="39"/>
      <c r="U940" s="39"/>
      <c r="V940" s="39"/>
      <c r="W940" s="39"/>
      <c r="X940" s="39"/>
      <c r="Y940" s="39"/>
      <c r="Z940" s="39"/>
      <c r="AA940" s="40"/>
      <c r="AB940" s="40"/>
      <c r="AC940" s="40"/>
    </row>
    <row r="941" spans="1:29" x14ac:dyDescent="0.25">
      <c r="A941" s="36"/>
      <c r="B941" s="36"/>
      <c r="C941" s="36"/>
      <c r="D941" s="36"/>
      <c r="E941" s="36"/>
      <c r="F941" s="36"/>
      <c r="G941" s="36"/>
      <c r="H941" s="36"/>
      <c r="I941" s="37"/>
      <c r="J941" s="38"/>
      <c r="K941" s="39"/>
      <c r="L941" s="39"/>
      <c r="M941" s="39"/>
      <c r="N941" s="39"/>
      <c r="O941" s="39"/>
      <c r="P941" s="39"/>
      <c r="Q941" s="39"/>
      <c r="R941" s="39"/>
      <c r="S941" s="39"/>
      <c r="T941" s="39"/>
      <c r="U941" s="39"/>
      <c r="V941" s="39"/>
      <c r="W941" s="39"/>
      <c r="X941" s="39"/>
      <c r="Y941" s="39"/>
      <c r="Z941" s="39"/>
      <c r="AA941" s="40"/>
      <c r="AB941" s="40"/>
      <c r="AC941" s="40"/>
    </row>
    <row r="942" spans="1:29" x14ac:dyDescent="0.25">
      <c r="A942" s="36"/>
      <c r="B942" s="36"/>
      <c r="C942" s="36"/>
      <c r="D942" s="36"/>
      <c r="E942" s="36"/>
      <c r="F942" s="36"/>
      <c r="G942" s="36"/>
      <c r="H942" s="36"/>
      <c r="I942" s="37"/>
      <c r="J942" s="38"/>
      <c r="K942" s="39"/>
      <c r="L942" s="39"/>
      <c r="M942" s="39"/>
      <c r="N942" s="39"/>
      <c r="O942" s="39"/>
      <c r="P942" s="39"/>
      <c r="Q942" s="39"/>
      <c r="R942" s="39"/>
      <c r="S942" s="39"/>
      <c r="T942" s="39"/>
      <c r="U942" s="39"/>
      <c r="V942" s="39"/>
      <c r="W942" s="39"/>
      <c r="X942" s="39"/>
      <c r="Y942" s="39"/>
      <c r="Z942" s="39"/>
      <c r="AA942" s="40"/>
      <c r="AB942" s="40"/>
      <c r="AC942" s="40"/>
    </row>
    <row r="943" spans="1:29" x14ac:dyDescent="0.25">
      <c r="A943" s="36"/>
      <c r="B943" s="36"/>
      <c r="C943" s="36"/>
      <c r="D943" s="36"/>
      <c r="E943" s="36"/>
      <c r="F943" s="36"/>
      <c r="G943" s="36"/>
      <c r="H943" s="36"/>
      <c r="I943" s="37"/>
      <c r="J943" s="38"/>
      <c r="K943" s="39"/>
      <c r="L943" s="39"/>
      <c r="M943" s="39"/>
      <c r="N943" s="39"/>
      <c r="O943" s="39"/>
      <c r="P943" s="39"/>
      <c r="Q943" s="39"/>
      <c r="R943" s="39"/>
      <c r="S943" s="39"/>
      <c r="T943" s="39"/>
      <c r="U943" s="39"/>
      <c r="V943" s="39"/>
      <c r="W943" s="39"/>
      <c r="X943" s="39"/>
      <c r="Y943" s="39"/>
      <c r="Z943" s="39"/>
      <c r="AA943" s="40"/>
      <c r="AB943" s="40"/>
      <c r="AC943" s="40"/>
    </row>
    <row r="944" spans="1:29" x14ac:dyDescent="0.25">
      <c r="A944" s="36"/>
      <c r="B944" s="36"/>
      <c r="C944" s="36"/>
      <c r="D944" s="36"/>
      <c r="E944" s="36"/>
      <c r="F944" s="36"/>
      <c r="G944" s="36"/>
      <c r="H944" s="36"/>
      <c r="I944" s="37"/>
      <c r="J944" s="38"/>
      <c r="K944" s="39"/>
      <c r="L944" s="39"/>
      <c r="M944" s="39"/>
      <c r="N944" s="39"/>
      <c r="O944" s="39"/>
      <c r="P944" s="39"/>
      <c r="Q944" s="39"/>
      <c r="R944" s="39"/>
      <c r="S944" s="39"/>
      <c r="T944" s="39"/>
      <c r="U944" s="39"/>
      <c r="V944" s="39"/>
      <c r="W944" s="39"/>
      <c r="X944" s="39"/>
      <c r="Y944" s="39"/>
      <c r="Z944" s="39"/>
      <c r="AA944" s="40"/>
      <c r="AB944" s="40"/>
      <c r="AC944" s="40"/>
    </row>
    <row r="945" spans="1:29" x14ac:dyDescent="0.25">
      <c r="A945" s="36"/>
      <c r="B945" s="36"/>
      <c r="C945" s="36"/>
      <c r="D945" s="36"/>
      <c r="E945" s="36"/>
      <c r="F945" s="36"/>
      <c r="G945" s="36"/>
      <c r="H945" s="36"/>
      <c r="I945" s="37"/>
      <c r="J945" s="38"/>
      <c r="K945" s="39"/>
      <c r="L945" s="39"/>
      <c r="M945" s="39"/>
      <c r="N945" s="39"/>
      <c r="O945" s="39"/>
      <c r="P945" s="39"/>
      <c r="Q945" s="39"/>
      <c r="R945" s="39"/>
      <c r="S945" s="39"/>
      <c r="T945" s="39"/>
      <c r="U945" s="39"/>
      <c r="V945" s="39"/>
      <c r="W945" s="39"/>
      <c r="X945" s="39"/>
      <c r="Y945" s="39"/>
      <c r="Z945" s="39"/>
      <c r="AA945" s="40"/>
      <c r="AB945" s="40"/>
      <c r="AC945" s="40"/>
    </row>
    <row r="946" spans="1:29" x14ac:dyDescent="0.25">
      <c r="A946" s="36"/>
      <c r="B946" s="36"/>
      <c r="C946" s="36"/>
      <c r="D946" s="36"/>
      <c r="E946" s="36"/>
      <c r="F946" s="36"/>
      <c r="G946" s="36"/>
      <c r="H946" s="36"/>
      <c r="I946" s="37"/>
      <c r="J946" s="38"/>
      <c r="K946" s="39"/>
      <c r="L946" s="39"/>
      <c r="M946" s="39"/>
      <c r="N946" s="39"/>
      <c r="O946" s="39"/>
      <c r="P946" s="39"/>
      <c r="Q946" s="39"/>
      <c r="R946" s="39"/>
      <c r="S946" s="39"/>
      <c r="T946" s="39"/>
      <c r="U946" s="39"/>
      <c r="V946" s="39"/>
      <c r="W946" s="39"/>
      <c r="X946" s="39"/>
      <c r="Y946" s="39"/>
      <c r="Z946" s="39"/>
      <c r="AA946" s="40"/>
      <c r="AB946" s="40"/>
      <c r="AC946" s="40"/>
    </row>
    <row r="947" spans="1:29" x14ac:dyDescent="0.25">
      <c r="A947" s="36"/>
      <c r="B947" s="36"/>
      <c r="C947" s="36"/>
      <c r="D947" s="36"/>
      <c r="E947" s="36"/>
      <c r="F947" s="36"/>
      <c r="G947" s="36"/>
      <c r="H947" s="36"/>
      <c r="I947" s="37"/>
      <c r="J947" s="38"/>
      <c r="K947" s="39"/>
      <c r="L947" s="39"/>
      <c r="M947" s="39"/>
      <c r="N947" s="39"/>
      <c r="O947" s="39"/>
      <c r="P947" s="39"/>
      <c r="Q947" s="39"/>
      <c r="R947" s="39"/>
      <c r="S947" s="39"/>
      <c r="T947" s="39"/>
      <c r="U947" s="39"/>
      <c r="V947" s="39"/>
      <c r="W947" s="39"/>
      <c r="X947" s="39"/>
      <c r="Y947" s="39"/>
      <c r="Z947" s="39"/>
      <c r="AA947" s="40"/>
      <c r="AB947" s="40"/>
      <c r="AC947" s="40"/>
    </row>
    <row r="948" spans="1:29" x14ac:dyDescent="0.25">
      <c r="A948" s="36"/>
      <c r="B948" s="36"/>
      <c r="C948" s="36"/>
      <c r="D948" s="36"/>
      <c r="E948" s="36"/>
      <c r="F948" s="36"/>
      <c r="G948" s="36"/>
      <c r="H948" s="36"/>
      <c r="I948" s="37"/>
      <c r="J948" s="38"/>
      <c r="K948" s="39"/>
      <c r="L948" s="39"/>
      <c r="M948" s="39"/>
      <c r="N948" s="39"/>
      <c r="O948" s="39"/>
      <c r="P948" s="39"/>
      <c r="Q948" s="39"/>
      <c r="R948" s="39"/>
      <c r="S948" s="39"/>
      <c r="T948" s="39"/>
      <c r="U948" s="39"/>
      <c r="V948" s="39"/>
      <c r="W948" s="39"/>
      <c r="X948" s="39"/>
      <c r="Y948" s="39"/>
      <c r="Z948" s="39"/>
      <c r="AA948" s="40"/>
      <c r="AB948" s="40"/>
      <c r="AC948" s="40"/>
    </row>
    <row r="949" spans="1:29" x14ac:dyDescent="0.25">
      <c r="A949" s="36"/>
      <c r="B949" s="36"/>
      <c r="C949" s="36"/>
      <c r="D949" s="36"/>
      <c r="E949" s="36"/>
      <c r="F949" s="36"/>
      <c r="G949" s="36"/>
      <c r="H949" s="36"/>
      <c r="I949" s="37"/>
      <c r="J949" s="38"/>
      <c r="K949" s="39"/>
      <c r="L949" s="39"/>
      <c r="M949" s="39"/>
      <c r="N949" s="39"/>
      <c r="O949" s="39"/>
      <c r="P949" s="39"/>
      <c r="Q949" s="39"/>
      <c r="R949" s="39"/>
      <c r="S949" s="39"/>
      <c r="T949" s="39"/>
      <c r="U949" s="39"/>
      <c r="V949" s="39"/>
      <c r="W949" s="39"/>
      <c r="X949" s="39"/>
      <c r="Y949" s="39"/>
      <c r="Z949" s="39"/>
      <c r="AA949" s="40"/>
      <c r="AB949" s="40"/>
      <c r="AC949" s="40"/>
    </row>
    <row r="950" spans="1:29" x14ac:dyDescent="0.25">
      <c r="A950" s="36"/>
      <c r="B950" s="36"/>
      <c r="C950" s="36"/>
      <c r="D950" s="36"/>
      <c r="E950" s="36"/>
      <c r="F950" s="36"/>
      <c r="G950" s="36"/>
      <c r="H950" s="36"/>
      <c r="I950" s="37"/>
      <c r="J950" s="38"/>
      <c r="K950" s="39"/>
      <c r="L950" s="39"/>
      <c r="M950" s="39"/>
      <c r="N950" s="39"/>
      <c r="O950" s="39"/>
      <c r="P950" s="39"/>
      <c r="Q950" s="39"/>
      <c r="R950" s="39"/>
      <c r="S950" s="39"/>
      <c r="T950" s="39"/>
      <c r="U950" s="39"/>
      <c r="V950" s="39"/>
      <c r="W950" s="39"/>
      <c r="X950" s="39"/>
      <c r="Y950" s="39"/>
      <c r="Z950" s="39"/>
      <c r="AA950" s="40"/>
      <c r="AB950" s="40"/>
      <c r="AC950" s="40"/>
    </row>
    <row r="951" spans="1:29" x14ac:dyDescent="0.25">
      <c r="A951" s="36"/>
      <c r="B951" s="36"/>
      <c r="C951" s="36"/>
      <c r="D951" s="36"/>
      <c r="E951" s="36"/>
      <c r="F951" s="36"/>
      <c r="G951" s="36"/>
      <c r="H951" s="36"/>
      <c r="I951" s="37"/>
      <c r="J951" s="38"/>
      <c r="K951" s="39"/>
      <c r="L951" s="39"/>
      <c r="M951" s="39"/>
      <c r="N951" s="39"/>
      <c r="O951" s="39"/>
      <c r="P951" s="39"/>
      <c r="Q951" s="39"/>
      <c r="R951" s="39"/>
      <c r="S951" s="39"/>
      <c r="T951" s="39"/>
      <c r="U951" s="39"/>
      <c r="V951" s="39"/>
      <c r="W951" s="39"/>
      <c r="X951" s="39"/>
      <c r="Y951" s="39"/>
      <c r="Z951" s="39"/>
      <c r="AA951" s="40"/>
      <c r="AB951" s="40"/>
      <c r="AC951" s="40"/>
    </row>
    <row r="952" spans="1:29" x14ac:dyDescent="0.25">
      <c r="A952" s="36"/>
      <c r="B952" s="36"/>
      <c r="C952" s="36"/>
      <c r="D952" s="36"/>
      <c r="E952" s="36"/>
      <c r="F952" s="36"/>
      <c r="G952" s="36"/>
      <c r="H952" s="36"/>
      <c r="I952" s="37"/>
      <c r="J952" s="38"/>
      <c r="K952" s="39"/>
      <c r="L952" s="39"/>
      <c r="M952" s="39"/>
      <c r="N952" s="39"/>
      <c r="O952" s="39"/>
      <c r="P952" s="39"/>
      <c r="Q952" s="39"/>
      <c r="R952" s="39"/>
      <c r="S952" s="39"/>
      <c r="T952" s="39"/>
      <c r="U952" s="39"/>
      <c r="V952" s="39"/>
      <c r="W952" s="39"/>
      <c r="X952" s="39"/>
      <c r="Y952" s="39"/>
      <c r="Z952" s="39"/>
      <c r="AA952" s="40"/>
      <c r="AB952" s="40"/>
      <c r="AC952" s="40"/>
    </row>
    <row r="953" spans="1:29" x14ac:dyDescent="0.25">
      <c r="A953" s="36"/>
      <c r="B953" s="36"/>
      <c r="C953" s="36"/>
      <c r="D953" s="36"/>
      <c r="E953" s="36"/>
      <c r="F953" s="36"/>
      <c r="G953" s="36"/>
      <c r="H953" s="36"/>
      <c r="I953" s="37"/>
      <c r="J953" s="38"/>
      <c r="K953" s="39"/>
      <c r="L953" s="39"/>
      <c r="M953" s="39"/>
      <c r="N953" s="39"/>
      <c r="O953" s="39"/>
      <c r="P953" s="39"/>
      <c r="Q953" s="39"/>
      <c r="R953" s="39"/>
      <c r="S953" s="39"/>
      <c r="T953" s="39"/>
      <c r="U953" s="39"/>
      <c r="V953" s="39"/>
      <c r="W953" s="39"/>
      <c r="X953" s="39"/>
      <c r="Y953" s="39"/>
      <c r="Z953" s="39"/>
      <c r="AA953" s="40"/>
      <c r="AB953" s="40"/>
      <c r="AC953" s="40"/>
    </row>
    <row r="954" spans="1:29" x14ac:dyDescent="0.25">
      <c r="A954" s="36"/>
      <c r="B954" s="36"/>
      <c r="C954" s="36"/>
      <c r="D954" s="36"/>
      <c r="E954" s="36"/>
      <c r="F954" s="36"/>
      <c r="G954" s="36"/>
      <c r="H954" s="36"/>
      <c r="I954" s="37"/>
      <c r="J954" s="38"/>
      <c r="K954" s="39"/>
      <c r="L954" s="39"/>
      <c r="M954" s="39"/>
      <c r="N954" s="39"/>
      <c r="O954" s="39"/>
      <c r="P954" s="39"/>
      <c r="Q954" s="39"/>
      <c r="R954" s="39"/>
      <c r="S954" s="39"/>
      <c r="T954" s="39"/>
      <c r="U954" s="39"/>
      <c r="V954" s="39"/>
      <c r="W954" s="39"/>
      <c r="X954" s="39"/>
      <c r="Y954" s="39"/>
      <c r="Z954" s="39"/>
      <c r="AA954" s="40"/>
      <c r="AB954" s="40"/>
      <c r="AC954" s="40"/>
    </row>
    <row r="955" spans="1:29" x14ac:dyDescent="0.25">
      <c r="A955" s="36"/>
      <c r="B955" s="36"/>
      <c r="C955" s="36"/>
      <c r="D955" s="36"/>
      <c r="E955" s="36"/>
      <c r="F955" s="36"/>
      <c r="G955" s="36"/>
      <c r="H955" s="36"/>
      <c r="I955" s="37"/>
      <c r="J955" s="38"/>
      <c r="K955" s="39"/>
      <c r="L955" s="39"/>
      <c r="M955" s="39"/>
      <c r="N955" s="39"/>
      <c r="O955" s="39"/>
      <c r="P955" s="39"/>
      <c r="Q955" s="39"/>
      <c r="R955" s="39"/>
      <c r="S955" s="39"/>
      <c r="T955" s="39"/>
      <c r="U955" s="39"/>
      <c r="V955" s="39"/>
      <c r="W955" s="39"/>
      <c r="X955" s="39"/>
      <c r="Y955" s="39"/>
      <c r="Z955" s="39"/>
      <c r="AA955" s="40"/>
      <c r="AB955" s="40"/>
      <c r="AC955" s="40"/>
    </row>
    <row r="956" spans="1:29" x14ac:dyDescent="0.25">
      <c r="A956" s="36"/>
      <c r="B956" s="36"/>
      <c r="C956" s="36"/>
      <c r="D956" s="36"/>
      <c r="E956" s="36"/>
      <c r="F956" s="36"/>
      <c r="G956" s="36"/>
      <c r="H956" s="36"/>
      <c r="I956" s="37"/>
      <c r="J956" s="38"/>
      <c r="K956" s="39"/>
      <c r="L956" s="39"/>
      <c r="M956" s="39"/>
      <c r="N956" s="39"/>
      <c r="O956" s="39"/>
      <c r="P956" s="39"/>
      <c r="Q956" s="39"/>
      <c r="R956" s="39"/>
      <c r="S956" s="39"/>
      <c r="T956" s="39"/>
      <c r="U956" s="39"/>
      <c r="V956" s="39"/>
      <c r="W956" s="39"/>
      <c r="X956" s="39"/>
      <c r="Y956" s="39"/>
      <c r="Z956" s="39"/>
      <c r="AA956" s="40"/>
      <c r="AB956" s="40"/>
      <c r="AC956" s="40"/>
    </row>
    <row r="957" spans="1:29" x14ac:dyDescent="0.25">
      <c r="A957" s="36"/>
      <c r="B957" s="36"/>
      <c r="C957" s="36"/>
      <c r="D957" s="36"/>
      <c r="E957" s="36"/>
      <c r="F957" s="36"/>
      <c r="G957" s="36"/>
      <c r="H957" s="36"/>
      <c r="I957" s="37"/>
      <c r="J957" s="38"/>
      <c r="K957" s="39"/>
      <c r="L957" s="39"/>
      <c r="M957" s="39"/>
      <c r="N957" s="39"/>
      <c r="O957" s="39"/>
      <c r="P957" s="39"/>
      <c r="Q957" s="39"/>
      <c r="R957" s="39"/>
      <c r="S957" s="39"/>
      <c r="T957" s="39"/>
      <c r="U957" s="39"/>
      <c r="V957" s="39"/>
      <c r="W957" s="39"/>
      <c r="X957" s="39"/>
      <c r="Y957" s="39"/>
      <c r="Z957" s="39"/>
      <c r="AA957" s="40"/>
      <c r="AB957" s="40"/>
      <c r="AC957" s="40"/>
    </row>
    <row r="958" spans="1:29" x14ac:dyDescent="0.25">
      <c r="A958" s="36"/>
      <c r="B958" s="36"/>
      <c r="C958" s="36"/>
      <c r="D958" s="36"/>
      <c r="E958" s="36"/>
      <c r="F958" s="36"/>
      <c r="G958" s="36"/>
      <c r="H958" s="36"/>
      <c r="I958" s="37"/>
      <c r="J958" s="38"/>
      <c r="K958" s="39"/>
      <c r="L958" s="39"/>
      <c r="M958" s="39"/>
      <c r="N958" s="39"/>
      <c r="O958" s="39"/>
      <c r="P958" s="39"/>
      <c r="Q958" s="39"/>
      <c r="R958" s="39"/>
      <c r="S958" s="39"/>
      <c r="T958" s="39"/>
      <c r="U958" s="39"/>
      <c r="V958" s="39"/>
      <c r="W958" s="39"/>
      <c r="X958" s="39"/>
      <c r="Y958" s="39"/>
      <c r="Z958" s="39"/>
      <c r="AA958" s="40"/>
      <c r="AB958" s="40"/>
      <c r="AC958" s="40"/>
    </row>
    <row r="959" spans="1:29" x14ac:dyDescent="0.25">
      <c r="A959" s="36"/>
      <c r="B959" s="36"/>
      <c r="C959" s="36"/>
      <c r="D959" s="36"/>
      <c r="E959" s="36"/>
      <c r="F959" s="36"/>
      <c r="G959" s="36"/>
      <c r="H959" s="36"/>
      <c r="I959" s="37"/>
      <c r="J959" s="38"/>
      <c r="K959" s="39"/>
      <c r="L959" s="39"/>
      <c r="M959" s="39"/>
      <c r="N959" s="39"/>
      <c r="O959" s="39"/>
      <c r="P959" s="39"/>
      <c r="Q959" s="39"/>
      <c r="R959" s="39"/>
      <c r="S959" s="39"/>
      <c r="T959" s="39"/>
      <c r="U959" s="39"/>
      <c r="V959" s="39"/>
      <c r="W959" s="39"/>
      <c r="X959" s="39"/>
      <c r="Y959" s="39"/>
      <c r="Z959" s="39"/>
      <c r="AA959" s="40"/>
      <c r="AB959" s="40"/>
      <c r="AC959" s="40"/>
    </row>
    <row r="960" spans="1:29" x14ac:dyDescent="0.25">
      <c r="A960" s="36"/>
      <c r="B960" s="36"/>
      <c r="C960" s="36"/>
      <c r="D960" s="36"/>
      <c r="E960" s="36"/>
      <c r="F960" s="36"/>
      <c r="G960" s="36"/>
      <c r="H960" s="36"/>
      <c r="I960" s="37"/>
      <c r="J960" s="38"/>
      <c r="K960" s="39"/>
      <c r="L960" s="39"/>
      <c r="M960" s="39"/>
      <c r="N960" s="39"/>
      <c r="O960" s="39"/>
      <c r="P960" s="39"/>
      <c r="Q960" s="39"/>
      <c r="R960" s="39"/>
      <c r="S960" s="39"/>
      <c r="T960" s="39"/>
      <c r="U960" s="39"/>
      <c r="V960" s="39"/>
      <c r="W960" s="39"/>
      <c r="X960" s="39"/>
      <c r="Y960" s="39"/>
      <c r="Z960" s="39"/>
      <c r="AA960" s="40"/>
      <c r="AB960" s="40"/>
      <c r="AC960" s="40"/>
    </row>
    <row r="961" spans="1:29" x14ac:dyDescent="0.25">
      <c r="A961" s="36"/>
      <c r="B961" s="36"/>
      <c r="C961" s="36"/>
      <c r="D961" s="36"/>
      <c r="E961" s="36"/>
      <c r="F961" s="36"/>
      <c r="G961" s="36"/>
      <c r="H961" s="36"/>
      <c r="I961" s="37"/>
      <c r="J961" s="38"/>
      <c r="K961" s="39"/>
      <c r="L961" s="39"/>
      <c r="M961" s="39"/>
      <c r="N961" s="39"/>
      <c r="O961" s="39"/>
      <c r="P961" s="39"/>
      <c r="Q961" s="39"/>
      <c r="R961" s="39"/>
      <c r="S961" s="39"/>
      <c r="T961" s="39"/>
      <c r="U961" s="39"/>
      <c r="V961" s="39"/>
      <c r="W961" s="39"/>
      <c r="X961" s="39"/>
      <c r="Y961" s="39"/>
      <c r="Z961" s="39"/>
      <c r="AA961" s="40"/>
      <c r="AB961" s="40"/>
      <c r="AC961" s="40"/>
    </row>
    <row r="962" spans="1:29" x14ac:dyDescent="0.25">
      <c r="A962" s="36"/>
      <c r="B962" s="36"/>
      <c r="C962" s="36"/>
      <c r="D962" s="36"/>
      <c r="E962" s="36"/>
      <c r="F962" s="36"/>
      <c r="G962" s="36"/>
      <c r="H962" s="36"/>
      <c r="I962" s="37"/>
      <c r="J962" s="38"/>
      <c r="K962" s="39"/>
      <c r="L962" s="39"/>
      <c r="M962" s="39"/>
      <c r="N962" s="39"/>
      <c r="O962" s="39"/>
      <c r="P962" s="39"/>
      <c r="Q962" s="39"/>
      <c r="R962" s="39"/>
      <c r="S962" s="39"/>
      <c r="T962" s="39"/>
      <c r="U962" s="39"/>
      <c r="V962" s="39"/>
      <c r="W962" s="39"/>
      <c r="X962" s="39"/>
      <c r="Y962" s="39"/>
      <c r="Z962" s="39"/>
      <c r="AA962" s="40"/>
      <c r="AB962" s="40"/>
      <c r="AC962" s="40"/>
    </row>
    <row r="963" spans="1:29" x14ac:dyDescent="0.25">
      <c r="A963" s="36"/>
      <c r="B963" s="36"/>
      <c r="C963" s="36"/>
      <c r="D963" s="36"/>
      <c r="E963" s="36"/>
      <c r="F963" s="36"/>
      <c r="G963" s="36"/>
      <c r="H963" s="36"/>
      <c r="I963" s="37"/>
      <c r="J963" s="38"/>
      <c r="K963" s="39"/>
      <c r="L963" s="39"/>
      <c r="M963" s="39"/>
      <c r="N963" s="39"/>
      <c r="O963" s="39"/>
      <c r="P963" s="39"/>
      <c r="Q963" s="39"/>
      <c r="R963" s="39"/>
      <c r="S963" s="39"/>
      <c r="T963" s="39"/>
      <c r="U963" s="39"/>
      <c r="V963" s="39"/>
      <c r="W963" s="39"/>
      <c r="X963" s="39"/>
      <c r="Y963" s="39"/>
      <c r="Z963" s="39"/>
      <c r="AA963" s="40"/>
      <c r="AB963" s="40"/>
      <c r="AC963" s="40"/>
    </row>
    <row r="964" spans="1:29" x14ac:dyDescent="0.25">
      <c r="A964" s="36"/>
      <c r="B964" s="36"/>
      <c r="C964" s="36"/>
      <c r="D964" s="36"/>
      <c r="E964" s="36"/>
      <c r="F964" s="36"/>
      <c r="G964" s="36"/>
      <c r="H964" s="36"/>
      <c r="I964" s="37"/>
      <c r="J964" s="38"/>
      <c r="K964" s="39"/>
      <c r="L964" s="39"/>
      <c r="M964" s="39"/>
      <c r="N964" s="39"/>
      <c r="O964" s="39"/>
      <c r="P964" s="39"/>
      <c r="Q964" s="39"/>
      <c r="R964" s="39"/>
      <c r="S964" s="39"/>
      <c r="T964" s="39"/>
      <c r="U964" s="39"/>
      <c r="V964" s="39"/>
      <c r="W964" s="39"/>
      <c r="X964" s="39"/>
      <c r="Y964" s="39"/>
      <c r="Z964" s="39"/>
      <c r="AA964" s="40"/>
      <c r="AB964" s="40"/>
      <c r="AC964" s="40"/>
    </row>
    <row r="965" spans="1:29" x14ac:dyDescent="0.25">
      <c r="A965" s="36"/>
      <c r="B965" s="36"/>
      <c r="C965" s="36"/>
      <c r="D965" s="36"/>
      <c r="E965" s="36"/>
      <c r="F965" s="36"/>
      <c r="G965" s="36"/>
      <c r="H965" s="36"/>
      <c r="I965" s="37"/>
      <c r="J965" s="38"/>
      <c r="K965" s="39"/>
      <c r="L965" s="39"/>
      <c r="M965" s="39"/>
      <c r="N965" s="39"/>
      <c r="O965" s="39"/>
      <c r="P965" s="39"/>
      <c r="Q965" s="39"/>
      <c r="R965" s="39"/>
      <c r="S965" s="39"/>
      <c r="T965" s="39"/>
      <c r="U965" s="39"/>
      <c r="V965" s="39"/>
      <c r="W965" s="39"/>
      <c r="X965" s="39"/>
      <c r="Y965" s="39"/>
      <c r="Z965" s="39"/>
      <c r="AA965" s="40"/>
      <c r="AB965" s="40"/>
      <c r="AC965" s="40"/>
    </row>
    <row r="966" spans="1:29" x14ac:dyDescent="0.25">
      <c r="A966" s="36"/>
      <c r="B966" s="36"/>
      <c r="C966" s="36"/>
      <c r="D966" s="36"/>
      <c r="E966" s="36"/>
      <c r="F966" s="36"/>
      <c r="G966" s="36"/>
      <c r="H966" s="36"/>
      <c r="I966" s="37"/>
      <c r="J966" s="38"/>
      <c r="K966" s="39"/>
      <c r="L966" s="39"/>
      <c r="M966" s="39"/>
      <c r="N966" s="39"/>
      <c r="O966" s="39"/>
      <c r="P966" s="39"/>
      <c r="Q966" s="39"/>
      <c r="R966" s="39"/>
      <c r="S966" s="39"/>
      <c r="T966" s="39"/>
      <c r="U966" s="39"/>
      <c r="V966" s="39"/>
      <c r="W966" s="39"/>
      <c r="X966" s="39"/>
      <c r="Y966" s="39"/>
      <c r="Z966" s="39"/>
      <c r="AA966" s="40"/>
      <c r="AB966" s="40"/>
      <c r="AC966" s="40"/>
    </row>
    <row r="967" spans="1:29" x14ac:dyDescent="0.25">
      <c r="A967" s="36"/>
      <c r="B967" s="36"/>
      <c r="C967" s="36"/>
      <c r="D967" s="36"/>
      <c r="E967" s="36"/>
      <c r="F967" s="36"/>
      <c r="G967" s="36"/>
      <c r="H967" s="36"/>
      <c r="I967" s="37"/>
      <c r="J967" s="38"/>
      <c r="K967" s="39"/>
      <c r="L967" s="39"/>
      <c r="M967" s="39"/>
      <c r="N967" s="39"/>
      <c r="O967" s="39"/>
      <c r="P967" s="39"/>
      <c r="Q967" s="39"/>
      <c r="R967" s="39"/>
      <c r="S967" s="39"/>
      <c r="T967" s="39"/>
      <c r="U967" s="39"/>
      <c r="V967" s="39"/>
      <c r="W967" s="39"/>
      <c r="X967" s="39"/>
      <c r="Y967" s="39"/>
      <c r="Z967" s="39"/>
      <c r="AA967" s="40"/>
      <c r="AB967" s="40"/>
      <c r="AC967" s="40"/>
    </row>
    <row r="968" spans="1:29" x14ac:dyDescent="0.25">
      <c r="A968" s="36"/>
      <c r="B968" s="36"/>
      <c r="C968" s="36"/>
      <c r="D968" s="36"/>
      <c r="E968" s="36"/>
      <c r="F968" s="36"/>
      <c r="G968" s="36"/>
      <c r="H968" s="36"/>
      <c r="I968" s="37"/>
      <c r="J968" s="38"/>
      <c r="K968" s="39"/>
      <c r="L968" s="39"/>
      <c r="M968" s="39"/>
      <c r="N968" s="39"/>
      <c r="O968" s="39"/>
      <c r="P968" s="39"/>
      <c r="Q968" s="39"/>
      <c r="R968" s="39"/>
      <c r="S968" s="39"/>
      <c r="T968" s="39"/>
      <c r="U968" s="39"/>
      <c r="V968" s="39"/>
      <c r="W968" s="39"/>
      <c r="X968" s="39"/>
      <c r="Y968" s="39"/>
      <c r="Z968" s="39"/>
      <c r="AA968" s="40"/>
      <c r="AB968" s="40"/>
      <c r="AC968" s="40"/>
    </row>
    <row r="969" spans="1:29" x14ac:dyDescent="0.25">
      <c r="A969" s="36"/>
      <c r="B969" s="36"/>
      <c r="C969" s="36"/>
      <c r="D969" s="36"/>
      <c r="E969" s="36"/>
      <c r="F969" s="36"/>
      <c r="G969" s="36"/>
      <c r="H969" s="36"/>
      <c r="I969" s="37"/>
      <c r="J969" s="38"/>
      <c r="K969" s="39"/>
      <c r="L969" s="39"/>
      <c r="M969" s="39"/>
      <c r="N969" s="39"/>
      <c r="O969" s="39"/>
      <c r="P969" s="39"/>
      <c r="Q969" s="39"/>
      <c r="R969" s="39"/>
      <c r="S969" s="39"/>
      <c r="T969" s="39"/>
      <c r="U969" s="39"/>
      <c r="V969" s="39"/>
      <c r="W969" s="39"/>
      <c r="X969" s="39"/>
      <c r="Y969" s="39"/>
      <c r="Z969" s="39"/>
      <c r="AA969" s="40"/>
      <c r="AB969" s="40"/>
      <c r="AC969" s="40"/>
    </row>
    <row r="970" spans="1:29" x14ac:dyDescent="0.25">
      <c r="A970" s="36"/>
      <c r="B970" s="36"/>
      <c r="C970" s="36"/>
      <c r="D970" s="36"/>
      <c r="E970" s="36"/>
      <c r="F970" s="36"/>
      <c r="G970" s="36"/>
      <c r="H970" s="36"/>
      <c r="I970" s="37"/>
      <c r="J970" s="38"/>
      <c r="K970" s="39"/>
      <c r="L970" s="39"/>
      <c r="M970" s="39"/>
      <c r="N970" s="39"/>
      <c r="O970" s="39"/>
      <c r="P970" s="39"/>
      <c r="Q970" s="39"/>
      <c r="R970" s="39"/>
      <c r="S970" s="39"/>
      <c r="T970" s="39"/>
      <c r="U970" s="39"/>
      <c r="V970" s="39"/>
      <c r="W970" s="39"/>
      <c r="X970" s="39"/>
      <c r="Y970" s="39"/>
      <c r="Z970" s="39"/>
      <c r="AA970" s="40"/>
      <c r="AB970" s="40"/>
      <c r="AC970" s="40"/>
    </row>
    <row r="971" spans="1:29" x14ac:dyDescent="0.25">
      <c r="A971" s="36"/>
      <c r="B971" s="36"/>
      <c r="C971" s="36"/>
      <c r="D971" s="36"/>
      <c r="E971" s="36"/>
      <c r="F971" s="36"/>
      <c r="G971" s="36"/>
      <c r="H971" s="36"/>
      <c r="I971" s="37"/>
      <c r="J971" s="38"/>
      <c r="K971" s="39"/>
      <c r="L971" s="39"/>
      <c r="M971" s="39"/>
      <c r="N971" s="39"/>
      <c r="O971" s="39"/>
      <c r="P971" s="39"/>
      <c r="Q971" s="39"/>
      <c r="R971" s="39"/>
      <c r="S971" s="39"/>
      <c r="T971" s="39"/>
      <c r="U971" s="39"/>
      <c r="V971" s="39"/>
      <c r="W971" s="39"/>
      <c r="X971" s="39"/>
      <c r="Y971" s="39"/>
      <c r="Z971" s="39"/>
      <c r="AA971" s="40"/>
      <c r="AB971" s="40"/>
      <c r="AC971" s="40"/>
    </row>
    <row r="972" spans="1:29" x14ac:dyDescent="0.25">
      <c r="A972" s="36"/>
      <c r="B972" s="36"/>
      <c r="C972" s="36"/>
      <c r="D972" s="36"/>
      <c r="E972" s="36"/>
      <c r="F972" s="36"/>
      <c r="G972" s="36"/>
      <c r="H972" s="36"/>
      <c r="I972" s="37"/>
      <c r="J972" s="38"/>
      <c r="K972" s="39"/>
      <c r="L972" s="39"/>
      <c r="M972" s="39"/>
      <c r="N972" s="39"/>
      <c r="O972" s="39"/>
      <c r="P972" s="39"/>
      <c r="Q972" s="39"/>
      <c r="R972" s="39"/>
      <c r="S972" s="39"/>
      <c r="T972" s="39"/>
      <c r="U972" s="39"/>
      <c r="V972" s="39"/>
      <c r="W972" s="39"/>
      <c r="X972" s="39"/>
      <c r="Y972" s="39"/>
      <c r="Z972" s="39"/>
      <c r="AA972" s="40"/>
      <c r="AB972" s="40"/>
      <c r="AC972" s="40"/>
    </row>
    <row r="973" spans="1:29" x14ac:dyDescent="0.25">
      <c r="A973" s="36"/>
      <c r="B973" s="36"/>
      <c r="C973" s="36"/>
      <c r="D973" s="36"/>
      <c r="E973" s="36"/>
      <c r="F973" s="36"/>
      <c r="G973" s="36"/>
      <c r="H973" s="36"/>
      <c r="I973" s="37"/>
      <c r="J973" s="38"/>
      <c r="K973" s="39"/>
      <c r="L973" s="39"/>
      <c r="M973" s="39"/>
      <c r="N973" s="39"/>
      <c r="O973" s="39"/>
      <c r="P973" s="39"/>
      <c r="Q973" s="39"/>
      <c r="R973" s="39"/>
      <c r="S973" s="39"/>
      <c r="T973" s="39"/>
      <c r="U973" s="39"/>
      <c r="V973" s="39"/>
      <c r="W973" s="39"/>
      <c r="X973" s="39"/>
      <c r="Y973" s="39"/>
      <c r="Z973" s="39"/>
      <c r="AA973" s="40"/>
      <c r="AB973" s="40"/>
      <c r="AC973" s="40"/>
    </row>
    <row r="974" spans="1:29" x14ac:dyDescent="0.25">
      <c r="A974" s="36"/>
      <c r="B974" s="36"/>
      <c r="C974" s="36"/>
      <c r="D974" s="36"/>
      <c r="E974" s="36"/>
      <c r="F974" s="36"/>
      <c r="G974" s="36"/>
      <c r="H974" s="36"/>
      <c r="I974" s="37"/>
      <c r="J974" s="38"/>
      <c r="K974" s="39"/>
      <c r="L974" s="39"/>
      <c r="M974" s="39"/>
      <c r="N974" s="39"/>
      <c r="O974" s="39"/>
      <c r="P974" s="39"/>
      <c r="Q974" s="39"/>
      <c r="R974" s="39"/>
      <c r="S974" s="39"/>
      <c r="T974" s="39"/>
      <c r="U974" s="39"/>
      <c r="V974" s="39"/>
      <c r="W974" s="39"/>
      <c r="X974" s="39"/>
      <c r="Y974" s="39"/>
      <c r="Z974" s="39"/>
      <c r="AA974" s="40"/>
      <c r="AB974" s="40"/>
      <c r="AC974" s="40"/>
    </row>
    <row r="975" spans="1:29" x14ac:dyDescent="0.25">
      <c r="A975" s="36"/>
      <c r="B975" s="36"/>
      <c r="C975" s="36"/>
      <c r="D975" s="36"/>
      <c r="E975" s="36"/>
      <c r="F975" s="36"/>
      <c r="G975" s="36"/>
      <c r="H975" s="36"/>
      <c r="I975" s="37"/>
      <c r="J975" s="38"/>
      <c r="K975" s="39"/>
      <c r="L975" s="39"/>
      <c r="M975" s="39"/>
      <c r="N975" s="39"/>
      <c r="O975" s="39"/>
      <c r="P975" s="39"/>
      <c r="Q975" s="39"/>
      <c r="R975" s="39"/>
      <c r="S975" s="39"/>
      <c r="T975" s="39"/>
      <c r="U975" s="39"/>
      <c r="V975" s="39"/>
      <c r="W975" s="39"/>
      <c r="X975" s="39"/>
      <c r="Y975" s="39"/>
      <c r="Z975" s="39"/>
      <c r="AA975" s="40"/>
      <c r="AB975" s="40"/>
      <c r="AC975" s="40"/>
    </row>
    <row r="976" spans="1:29" x14ac:dyDescent="0.25">
      <c r="A976" s="36"/>
      <c r="B976" s="36"/>
      <c r="C976" s="36"/>
      <c r="D976" s="36"/>
      <c r="E976" s="36"/>
      <c r="F976" s="36"/>
      <c r="G976" s="36"/>
      <c r="H976" s="36"/>
      <c r="I976" s="37"/>
      <c r="J976" s="38"/>
      <c r="K976" s="39"/>
      <c r="L976" s="39"/>
      <c r="M976" s="39"/>
      <c r="N976" s="39"/>
      <c r="O976" s="39"/>
      <c r="P976" s="39"/>
      <c r="Q976" s="39"/>
      <c r="R976" s="39"/>
      <c r="S976" s="39"/>
      <c r="T976" s="39"/>
      <c r="U976" s="39"/>
      <c r="V976" s="39"/>
      <c r="W976" s="39"/>
      <c r="X976" s="39"/>
      <c r="Y976" s="39"/>
      <c r="Z976" s="39"/>
      <c r="AA976" s="40"/>
      <c r="AB976" s="40"/>
      <c r="AC976" s="40"/>
    </row>
    <row r="977" spans="1:29" x14ac:dyDescent="0.25">
      <c r="A977" s="36"/>
      <c r="B977" s="36"/>
      <c r="C977" s="36"/>
      <c r="D977" s="36"/>
      <c r="E977" s="36"/>
      <c r="F977" s="36"/>
      <c r="G977" s="36"/>
      <c r="H977" s="36"/>
      <c r="I977" s="37"/>
      <c r="J977" s="38"/>
      <c r="K977" s="39"/>
      <c r="L977" s="39"/>
      <c r="M977" s="39"/>
      <c r="N977" s="39"/>
      <c r="O977" s="39"/>
      <c r="P977" s="39"/>
      <c r="Q977" s="39"/>
      <c r="R977" s="39"/>
      <c r="S977" s="39"/>
      <c r="T977" s="39"/>
      <c r="U977" s="39"/>
      <c r="V977" s="39"/>
      <c r="W977" s="39"/>
      <c r="X977" s="39"/>
      <c r="Y977" s="39"/>
      <c r="Z977" s="39"/>
      <c r="AA977" s="40"/>
      <c r="AB977" s="40"/>
      <c r="AC977" s="40"/>
    </row>
    <row r="978" spans="1:29" x14ac:dyDescent="0.25">
      <c r="A978" s="36"/>
      <c r="B978" s="36"/>
      <c r="C978" s="36"/>
      <c r="D978" s="36"/>
      <c r="E978" s="36"/>
      <c r="F978" s="36"/>
      <c r="G978" s="36"/>
      <c r="H978" s="36"/>
      <c r="I978" s="37"/>
      <c r="J978" s="38"/>
      <c r="K978" s="39"/>
      <c r="L978" s="39"/>
      <c r="M978" s="39"/>
      <c r="N978" s="39"/>
      <c r="O978" s="39"/>
      <c r="P978" s="39"/>
      <c r="Q978" s="39"/>
      <c r="R978" s="39"/>
      <c r="S978" s="39"/>
      <c r="T978" s="39"/>
      <c r="U978" s="39"/>
      <c r="V978" s="39"/>
      <c r="W978" s="39"/>
      <c r="X978" s="39"/>
      <c r="Y978" s="39"/>
      <c r="Z978" s="39"/>
      <c r="AA978" s="40"/>
      <c r="AB978" s="40"/>
      <c r="AC978" s="40"/>
    </row>
    <row r="979" spans="1:29" x14ac:dyDescent="0.25">
      <c r="A979" s="36"/>
      <c r="B979" s="36"/>
      <c r="C979" s="36"/>
      <c r="D979" s="36"/>
      <c r="E979" s="36"/>
      <c r="F979" s="36"/>
      <c r="G979" s="36"/>
      <c r="H979" s="36"/>
      <c r="I979" s="37"/>
      <c r="J979" s="38"/>
      <c r="K979" s="39"/>
      <c r="L979" s="39"/>
      <c r="M979" s="39"/>
      <c r="N979" s="39"/>
      <c r="O979" s="39"/>
      <c r="P979" s="39"/>
      <c r="Q979" s="39"/>
      <c r="R979" s="39"/>
      <c r="S979" s="39"/>
      <c r="T979" s="39"/>
      <c r="U979" s="39"/>
      <c r="V979" s="39"/>
      <c r="W979" s="39"/>
      <c r="X979" s="39"/>
      <c r="Y979" s="39"/>
      <c r="Z979" s="39"/>
      <c r="AA979" s="40"/>
      <c r="AB979" s="40"/>
      <c r="AC979" s="40"/>
    </row>
    <row r="980" spans="1:29" x14ac:dyDescent="0.25">
      <c r="A980" s="36"/>
      <c r="B980" s="36"/>
      <c r="C980" s="36"/>
      <c r="D980" s="36"/>
      <c r="E980" s="36"/>
      <c r="F980" s="36"/>
      <c r="G980" s="36"/>
      <c r="H980" s="36"/>
      <c r="I980" s="37"/>
      <c r="J980" s="38"/>
      <c r="K980" s="39"/>
      <c r="L980" s="39"/>
      <c r="M980" s="39"/>
      <c r="N980" s="39"/>
      <c r="O980" s="39"/>
      <c r="P980" s="39"/>
      <c r="Q980" s="39"/>
      <c r="R980" s="39"/>
      <c r="S980" s="39"/>
      <c r="T980" s="39"/>
      <c r="U980" s="39"/>
      <c r="V980" s="39"/>
      <c r="W980" s="39"/>
      <c r="X980" s="39"/>
      <c r="Y980" s="39"/>
      <c r="Z980" s="39"/>
      <c r="AA980" s="40"/>
      <c r="AB980" s="40"/>
      <c r="AC980" s="40"/>
    </row>
    <row r="981" spans="1:29" x14ac:dyDescent="0.25">
      <c r="A981" s="36"/>
      <c r="B981" s="36"/>
      <c r="C981" s="36"/>
      <c r="D981" s="36"/>
      <c r="E981" s="36"/>
      <c r="F981" s="36"/>
      <c r="G981" s="36"/>
      <c r="H981" s="36"/>
      <c r="I981" s="37"/>
      <c r="J981" s="38"/>
      <c r="K981" s="39"/>
      <c r="L981" s="39"/>
      <c r="M981" s="39"/>
      <c r="N981" s="39"/>
      <c r="O981" s="39"/>
      <c r="P981" s="39"/>
      <c r="Q981" s="39"/>
      <c r="R981" s="39"/>
      <c r="S981" s="39"/>
      <c r="T981" s="39"/>
      <c r="U981" s="39"/>
      <c r="V981" s="39"/>
      <c r="W981" s="39"/>
      <c r="X981" s="39"/>
      <c r="Y981" s="39"/>
      <c r="Z981" s="39"/>
      <c r="AA981" s="40"/>
      <c r="AB981" s="40"/>
      <c r="AC981" s="40"/>
    </row>
    <row r="982" spans="1:29" x14ac:dyDescent="0.25">
      <c r="A982" s="36"/>
      <c r="B982" s="36"/>
      <c r="C982" s="36"/>
      <c r="D982" s="36"/>
      <c r="E982" s="36"/>
      <c r="F982" s="36"/>
      <c r="G982" s="36"/>
      <c r="H982" s="36"/>
      <c r="I982" s="37"/>
      <c r="J982" s="38"/>
      <c r="K982" s="39"/>
      <c r="L982" s="39"/>
      <c r="M982" s="39"/>
      <c r="N982" s="39"/>
      <c r="O982" s="39"/>
      <c r="P982" s="39"/>
      <c r="Q982" s="39"/>
      <c r="R982" s="39"/>
      <c r="S982" s="39"/>
      <c r="T982" s="39"/>
      <c r="U982" s="39"/>
      <c r="V982" s="39"/>
      <c r="W982" s="39"/>
      <c r="X982" s="39"/>
      <c r="Y982" s="39"/>
      <c r="Z982" s="39"/>
      <c r="AA982" s="40"/>
      <c r="AB982" s="40"/>
      <c r="AC982" s="40"/>
    </row>
    <row r="983" spans="1:29" x14ac:dyDescent="0.25">
      <c r="A983" s="36"/>
      <c r="B983" s="36"/>
      <c r="C983" s="36"/>
      <c r="D983" s="36"/>
      <c r="E983" s="36"/>
      <c r="F983" s="36"/>
      <c r="G983" s="36"/>
      <c r="H983" s="36"/>
      <c r="I983" s="37"/>
      <c r="J983" s="38"/>
      <c r="K983" s="39"/>
      <c r="L983" s="39"/>
      <c r="M983" s="39"/>
      <c r="N983" s="39"/>
      <c r="O983" s="39"/>
      <c r="P983" s="39"/>
      <c r="Q983" s="39"/>
      <c r="R983" s="39"/>
      <c r="S983" s="39"/>
      <c r="T983" s="39"/>
      <c r="U983" s="39"/>
      <c r="V983" s="39"/>
      <c r="W983" s="39"/>
      <c r="X983" s="39"/>
      <c r="Y983" s="39"/>
      <c r="Z983" s="39"/>
      <c r="AA983" s="40"/>
      <c r="AB983" s="40"/>
      <c r="AC983" s="40"/>
    </row>
    <row r="984" spans="1:29" x14ac:dyDescent="0.25">
      <c r="A984" s="36"/>
      <c r="B984" s="36"/>
      <c r="C984" s="36"/>
      <c r="D984" s="36"/>
      <c r="E984" s="36"/>
      <c r="F984" s="36"/>
      <c r="G984" s="36"/>
      <c r="H984" s="36"/>
      <c r="I984" s="37"/>
      <c r="J984" s="38"/>
      <c r="K984" s="39"/>
      <c r="L984" s="39"/>
      <c r="M984" s="39"/>
      <c r="N984" s="39"/>
      <c r="O984" s="39"/>
      <c r="P984" s="39"/>
      <c r="Q984" s="39"/>
      <c r="R984" s="39"/>
      <c r="S984" s="39"/>
      <c r="T984" s="39"/>
      <c r="U984" s="39"/>
      <c r="V984" s="39"/>
      <c r="W984" s="39"/>
      <c r="X984" s="39"/>
      <c r="Y984" s="39"/>
      <c r="Z984" s="39"/>
      <c r="AA984" s="40"/>
      <c r="AB984" s="40"/>
      <c r="AC984" s="40"/>
    </row>
    <row r="985" spans="1:29" x14ac:dyDescent="0.25">
      <c r="A985" s="36"/>
      <c r="B985" s="36"/>
      <c r="C985" s="36"/>
      <c r="D985" s="36"/>
      <c r="E985" s="36"/>
      <c r="F985" s="36"/>
      <c r="G985" s="36"/>
      <c r="H985" s="36"/>
      <c r="I985" s="37"/>
      <c r="J985" s="38"/>
      <c r="K985" s="39"/>
      <c r="L985" s="39"/>
      <c r="M985" s="39"/>
      <c r="N985" s="39"/>
      <c r="O985" s="39"/>
      <c r="P985" s="39"/>
      <c r="Q985" s="39"/>
      <c r="R985" s="39"/>
      <c r="S985" s="39"/>
      <c r="T985" s="39"/>
      <c r="U985" s="39"/>
      <c r="V985" s="39"/>
      <c r="W985" s="39"/>
      <c r="X985" s="39"/>
      <c r="Y985" s="39"/>
      <c r="Z985" s="39"/>
      <c r="AA985" s="40"/>
      <c r="AB985" s="40"/>
      <c r="AC985" s="40"/>
    </row>
    <row r="986" spans="1:29" x14ac:dyDescent="0.25">
      <c r="A986" s="36"/>
      <c r="B986" s="36"/>
      <c r="C986" s="36"/>
      <c r="D986" s="36"/>
      <c r="E986" s="36"/>
      <c r="F986" s="36"/>
      <c r="G986" s="36"/>
      <c r="H986" s="36"/>
      <c r="I986" s="37"/>
      <c r="J986" s="38"/>
      <c r="K986" s="39"/>
      <c r="L986" s="39"/>
      <c r="M986" s="39"/>
      <c r="N986" s="39"/>
      <c r="O986" s="39"/>
      <c r="P986" s="39"/>
      <c r="Q986" s="39"/>
      <c r="R986" s="39"/>
      <c r="S986" s="39"/>
      <c r="T986" s="39"/>
      <c r="U986" s="39"/>
      <c r="V986" s="39"/>
      <c r="W986" s="39"/>
      <c r="X986" s="39"/>
      <c r="Y986" s="39"/>
      <c r="Z986" s="39"/>
      <c r="AA986" s="40"/>
      <c r="AB986" s="40"/>
      <c r="AC986" s="40"/>
    </row>
    <row r="987" spans="1:29" x14ac:dyDescent="0.25">
      <c r="A987" s="36"/>
      <c r="B987" s="36"/>
      <c r="C987" s="36"/>
      <c r="D987" s="36"/>
      <c r="E987" s="36"/>
      <c r="F987" s="36"/>
      <c r="G987" s="36"/>
      <c r="H987" s="36"/>
      <c r="I987" s="37"/>
      <c r="J987" s="38"/>
      <c r="K987" s="39"/>
      <c r="L987" s="39"/>
      <c r="M987" s="39"/>
      <c r="N987" s="39"/>
      <c r="O987" s="39"/>
      <c r="P987" s="39"/>
      <c r="Q987" s="39"/>
      <c r="R987" s="39"/>
      <c r="S987" s="39"/>
      <c r="T987" s="39"/>
      <c r="U987" s="39"/>
      <c r="V987" s="39"/>
      <c r="W987" s="39"/>
      <c r="X987" s="39"/>
      <c r="Y987" s="39"/>
      <c r="Z987" s="39"/>
      <c r="AA987" s="40"/>
      <c r="AB987" s="40"/>
      <c r="AC987" s="40"/>
    </row>
    <row r="988" spans="1:29" x14ac:dyDescent="0.25">
      <c r="A988" s="36"/>
      <c r="B988" s="36"/>
      <c r="C988" s="36"/>
      <c r="D988" s="36"/>
      <c r="E988" s="36"/>
      <c r="F988" s="36"/>
      <c r="G988" s="36"/>
      <c r="H988" s="36"/>
      <c r="I988" s="37"/>
      <c r="J988" s="38"/>
      <c r="K988" s="39"/>
      <c r="L988" s="39"/>
      <c r="M988" s="39"/>
      <c r="N988" s="39"/>
      <c r="O988" s="39"/>
      <c r="P988" s="39"/>
      <c r="Q988" s="39"/>
      <c r="R988" s="39"/>
      <c r="S988" s="39"/>
      <c r="T988" s="39"/>
      <c r="U988" s="39"/>
      <c r="V988" s="39"/>
      <c r="W988" s="39"/>
      <c r="X988" s="39"/>
      <c r="Y988" s="39"/>
      <c r="Z988" s="39"/>
      <c r="AA988" s="40"/>
      <c r="AB988" s="40"/>
      <c r="AC988" s="40"/>
    </row>
    <row r="989" spans="1:29" x14ac:dyDescent="0.25">
      <c r="A989" s="36"/>
      <c r="B989" s="36"/>
      <c r="C989" s="36"/>
      <c r="D989" s="36"/>
      <c r="E989" s="36"/>
      <c r="F989" s="36"/>
      <c r="G989" s="36"/>
      <c r="H989" s="36"/>
      <c r="I989" s="37"/>
      <c r="J989" s="38"/>
      <c r="K989" s="39"/>
      <c r="L989" s="39"/>
      <c r="M989" s="39"/>
      <c r="N989" s="39"/>
      <c r="O989" s="39"/>
      <c r="P989" s="39"/>
      <c r="Q989" s="39"/>
      <c r="R989" s="39"/>
      <c r="S989" s="39"/>
      <c r="T989" s="39"/>
      <c r="U989" s="39"/>
      <c r="V989" s="39"/>
      <c r="W989" s="39"/>
      <c r="X989" s="39"/>
      <c r="Y989" s="39"/>
      <c r="Z989" s="39"/>
      <c r="AA989" s="40"/>
      <c r="AB989" s="40"/>
      <c r="AC989" s="40"/>
    </row>
    <row r="990" spans="1:29" x14ac:dyDescent="0.25">
      <c r="A990" s="36"/>
      <c r="B990" s="36"/>
      <c r="C990" s="36"/>
      <c r="D990" s="36"/>
      <c r="E990" s="36"/>
      <c r="F990" s="36"/>
      <c r="G990" s="36"/>
      <c r="H990" s="36"/>
      <c r="I990" s="37"/>
      <c r="J990" s="38"/>
      <c r="K990" s="39"/>
      <c r="L990" s="39"/>
      <c r="M990" s="39"/>
      <c r="N990" s="39"/>
      <c r="O990" s="39"/>
      <c r="P990" s="39"/>
      <c r="Q990" s="39"/>
      <c r="R990" s="39"/>
      <c r="S990" s="39"/>
      <c r="T990" s="39"/>
      <c r="U990" s="39"/>
      <c r="V990" s="39"/>
      <c r="W990" s="39"/>
      <c r="X990" s="39"/>
      <c r="Y990" s="39"/>
      <c r="Z990" s="39"/>
      <c r="AA990" s="40"/>
      <c r="AB990" s="40"/>
      <c r="AC990" s="40"/>
    </row>
    <row r="991" spans="1:29" x14ac:dyDescent="0.25">
      <c r="A991" s="36"/>
      <c r="B991" s="36"/>
      <c r="C991" s="36"/>
      <c r="D991" s="36"/>
      <c r="E991" s="36"/>
      <c r="F991" s="36"/>
      <c r="G991" s="36"/>
      <c r="H991" s="36"/>
      <c r="I991" s="37"/>
      <c r="J991" s="38"/>
      <c r="K991" s="39"/>
      <c r="L991" s="39"/>
      <c r="M991" s="39"/>
      <c r="N991" s="39"/>
      <c r="O991" s="39"/>
      <c r="P991" s="39"/>
      <c r="Q991" s="39"/>
      <c r="R991" s="39"/>
      <c r="S991" s="39"/>
      <c r="T991" s="39"/>
      <c r="U991" s="39"/>
      <c r="V991" s="39"/>
      <c r="W991" s="39"/>
      <c r="X991" s="39"/>
      <c r="Y991" s="39"/>
      <c r="Z991" s="39"/>
      <c r="AA991" s="40"/>
      <c r="AB991" s="40"/>
      <c r="AC991" s="40"/>
    </row>
    <row r="992" spans="1:29" x14ac:dyDescent="0.25">
      <c r="A992" s="36"/>
      <c r="B992" s="36"/>
      <c r="C992" s="36"/>
      <c r="D992" s="36"/>
      <c r="E992" s="36"/>
      <c r="F992" s="36"/>
      <c r="G992" s="36"/>
      <c r="H992" s="36"/>
      <c r="I992" s="37"/>
      <c r="J992" s="38"/>
      <c r="K992" s="39"/>
      <c r="L992" s="39"/>
      <c r="M992" s="39"/>
      <c r="N992" s="39"/>
      <c r="O992" s="39"/>
      <c r="P992" s="39"/>
      <c r="Q992" s="39"/>
      <c r="R992" s="39"/>
      <c r="S992" s="39"/>
      <c r="T992" s="39"/>
      <c r="U992" s="39"/>
      <c r="V992" s="39"/>
      <c r="W992" s="39"/>
      <c r="X992" s="39"/>
      <c r="Y992" s="39"/>
      <c r="Z992" s="39"/>
      <c r="AA992" s="40"/>
      <c r="AB992" s="40"/>
      <c r="AC992" s="40"/>
    </row>
    <row r="993" spans="1:29" x14ac:dyDescent="0.25">
      <c r="A993" s="36"/>
      <c r="B993" s="36"/>
      <c r="C993" s="36"/>
      <c r="D993" s="36"/>
      <c r="E993" s="36"/>
      <c r="F993" s="36"/>
      <c r="G993" s="36"/>
      <c r="H993" s="36"/>
      <c r="I993" s="37"/>
      <c r="J993" s="38"/>
      <c r="K993" s="39"/>
      <c r="L993" s="39"/>
      <c r="M993" s="39"/>
      <c r="N993" s="39"/>
      <c r="O993" s="39"/>
      <c r="P993" s="39"/>
      <c r="Q993" s="39"/>
      <c r="R993" s="39"/>
      <c r="S993" s="39"/>
      <c r="T993" s="39"/>
      <c r="U993" s="39"/>
      <c r="V993" s="39"/>
      <c r="W993" s="39"/>
      <c r="X993" s="39"/>
      <c r="Y993" s="39"/>
      <c r="Z993" s="39"/>
      <c r="AA993" s="40"/>
      <c r="AB993" s="40"/>
      <c r="AC993" s="40"/>
    </row>
    <row r="994" spans="1:29" x14ac:dyDescent="0.25">
      <c r="A994" s="36"/>
      <c r="B994" s="36"/>
      <c r="C994" s="36"/>
      <c r="D994" s="36"/>
      <c r="E994" s="36"/>
      <c r="F994" s="36"/>
      <c r="G994" s="36"/>
      <c r="H994" s="36"/>
      <c r="I994" s="37"/>
      <c r="J994" s="38"/>
      <c r="K994" s="39"/>
      <c r="L994" s="39"/>
      <c r="M994" s="39"/>
      <c r="N994" s="39"/>
      <c r="O994" s="39"/>
      <c r="P994" s="39"/>
      <c r="Q994" s="39"/>
      <c r="R994" s="39"/>
      <c r="S994" s="39"/>
      <c r="T994" s="39"/>
      <c r="U994" s="39"/>
      <c r="V994" s="39"/>
      <c r="W994" s="39"/>
      <c r="X994" s="39"/>
      <c r="Y994" s="39"/>
      <c r="Z994" s="39"/>
      <c r="AA994" s="40"/>
      <c r="AB994" s="40"/>
      <c r="AC994" s="40"/>
    </row>
    <row r="995" spans="1:29" x14ac:dyDescent="0.25">
      <c r="A995" s="36"/>
      <c r="B995" s="36"/>
      <c r="C995" s="36"/>
      <c r="D995" s="36"/>
      <c r="E995" s="36"/>
      <c r="F995" s="36"/>
      <c r="G995" s="36"/>
      <c r="H995" s="36"/>
      <c r="I995" s="37"/>
      <c r="J995" s="38"/>
      <c r="K995" s="39"/>
      <c r="L995" s="39"/>
      <c r="M995" s="39"/>
      <c r="N995" s="39"/>
      <c r="O995" s="39"/>
      <c r="P995" s="39"/>
      <c r="Q995" s="39"/>
      <c r="R995" s="39"/>
      <c r="S995" s="39"/>
      <c r="T995" s="39"/>
      <c r="U995" s="39"/>
      <c r="V995" s="39"/>
      <c r="W995" s="39"/>
      <c r="X995" s="39"/>
      <c r="Y995" s="39"/>
      <c r="Z995" s="39"/>
      <c r="AA995" s="40"/>
      <c r="AB995" s="40"/>
      <c r="AC995" s="40"/>
    </row>
    <row r="996" spans="1:29" x14ac:dyDescent="0.25">
      <c r="A996" s="36"/>
      <c r="B996" s="36"/>
      <c r="C996" s="36"/>
      <c r="D996" s="36"/>
      <c r="E996" s="36"/>
      <c r="F996" s="36"/>
      <c r="G996" s="36"/>
      <c r="H996" s="36"/>
      <c r="I996" s="37"/>
      <c r="J996" s="38"/>
      <c r="K996" s="39"/>
      <c r="L996" s="39"/>
      <c r="M996" s="39"/>
      <c r="N996" s="39"/>
      <c r="O996" s="39"/>
      <c r="P996" s="39"/>
      <c r="Q996" s="39"/>
      <c r="R996" s="39"/>
      <c r="S996" s="39"/>
      <c r="T996" s="39"/>
      <c r="U996" s="39"/>
      <c r="V996" s="39"/>
      <c r="W996" s="39"/>
      <c r="X996" s="39"/>
      <c r="Y996" s="39"/>
      <c r="Z996" s="39"/>
      <c r="AA996" s="40"/>
      <c r="AB996" s="40"/>
      <c r="AC996" s="40"/>
    </row>
    <row r="997" spans="1:29" x14ac:dyDescent="0.25">
      <c r="A997" s="36"/>
      <c r="B997" s="36"/>
      <c r="C997" s="36"/>
      <c r="D997" s="36"/>
      <c r="E997" s="36"/>
      <c r="F997" s="36"/>
      <c r="G997" s="36"/>
      <c r="H997" s="36"/>
      <c r="I997" s="37"/>
      <c r="J997" s="38"/>
      <c r="K997" s="39"/>
      <c r="L997" s="39"/>
      <c r="M997" s="39"/>
      <c r="N997" s="39"/>
      <c r="O997" s="39"/>
      <c r="P997" s="39"/>
      <c r="Q997" s="39"/>
      <c r="R997" s="39"/>
      <c r="S997" s="39"/>
      <c r="T997" s="39"/>
      <c r="U997" s="39"/>
      <c r="V997" s="39"/>
      <c r="W997" s="39"/>
      <c r="X997" s="39"/>
      <c r="Y997" s="39"/>
      <c r="Z997" s="39"/>
      <c r="AA997" s="40"/>
      <c r="AB997" s="40"/>
      <c r="AC997" s="40"/>
    </row>
    <row r="998" spans="1:29" x14ac:dyDescent="0.25">
      <c r="A998" s="36"/>
      <c r="B998" s="36"/>
      <c r="C998" s="36"/>
      <c r="D998" s="36"/>
      <c r="E998" s="36"/>
      <c r="F998" s="36"/>
      <c r="G998" s="36"/>
      <c r="H998" s="36"/>
      <c r="I998" s="37"/>
      <c r="J998" s="38"/>
      <c r="K998" s="39"/>
      <c r="L998" s="39"/>
      <c r="M998" s="39"/>
      <c r="N998" s="39"/>
      <c r="O998" s="39"/>
      <c r="P998" s="39"/>
      <c r="Q998" s="39"/>
      <c r="R998" s="39"/>
      <c r="S998" s="39"/>
      <c r="T998" s="39"/>
      <c r="U998" s="39"/>
      <c r="V998" s="39"/>
      <c r="W998" s="39"/>
      <c r="X998" s="39"/>
      <c r="Y998" s="39"/>
      <c r="Z998" s="39"/>
      <c r="AA998" s="40"/>
      <c r="AB998" s="40"/>
      <c r="AC998" s="40"/>
    </row>
    <row r="999" spans="1:29" x14ac:dyDescent="0.25">
      <c r="A999" s="36"/>
      <c r="B999" s="36"/>
      <c r="C999" s="36"/>
      <c r="D999" s="36"/>
      <c r="E999" s="36"/>
      <c r="F999" s="36"/>
      <c r="G999" s="36"/>
      <c r="H999" s="36"/>
      <c r="I999" s="37"/>
      <c r="J999" s="38"/>
      <c r="K999" s="39"/>
      <c r="L999" s="39"/>
      <c r="M999" s="39"/>
      <c r="N999" s="39"/>
      <c r="O999" s="39"/>
      <c r="P999" s="39"/>
      <c r="Q999" s="39"/>
      <c r="R999" s="39"/>
      <c r="S999" s="39"/>
      <c r="T999" s="39"/>
      <c r="U999" s="39"/>
      <c r="V999" s="39"/>
      <c r="W999" s="39"/>
      <c r="X999" s="39"/>
      <c r="Y999" s="39"/>
      <c r="Z999" s="39"/>
      <c r="AA999" s="40"/>
      <c r="AB999" s="40"/>
      <c r="AC999" s="40"/>
    </row>
    <row r="1000" spans="1:29" x14ac:dyDescent="0.25">
      <c r="A1000" s="36"/>
      <c r="B1000" s="36"/>
      <c r="C1000" s="36"/>
      <c r="D1000" s="36"/>
      <c r="E1000" s="36"/>
      <c r="F1000" s="36"/>
      <c r="G1000" s="36"/>
      <c r="H1000" s="36"/>
      <c r="I1000" s="37"/>
      <c r="J1000" s="38"/>
      <c r="K1000" s="39"/>
      <c r="L1000" s="39"/>
      <c r="M1000" s="39"/>
      <c r="N1000" s="39"/>
      <c r="O1000" s="39"/>
      <c r="P1000" s="39"/>
      <c r="Q1000" s="39"/>
      <c r="R1000" s="39"/>
      <c r="S1000" s="39"/>
      <c r="T1000" s="39"/>
      <c r="U1000" s="39"/>
      <c r="V1000" s="39"/>
      <c r="W1000" s="39"/>
      <c r="X1000" s="39"/>
      <c r="Y1000" s="39"/>
      <c r="Z1000" s="39"/>
      <c r="AA1000" s="40"/>
      <c r="AB1000" s="40"/>
      <c r="AC1000" s="40"/>
    </row>
    <row r="1001" spans="1:29" x14ac:dyDescent="0.25">
      <c r="A1001" s="36"/>
      <c r="B1001" s="36"/>
      <c r="C1001" s="36"/>
      <c r="D1001" s="36"/>
      <c r="E1001" s="36"/>
      <c r="F1001" s="36"/>
      <c r="G1001" s="36"/>
      <c r="H1001" s="36"/>
      <c r="I1001" s="37"/>
      <c r="J1001" s="38"/>
      <c r="K1001" s="39"/>
      <c r="L1001" s="39"/>
      <c r="M1001" s="39"/>
      <c r="N1001" s="39"/>
      <c r="O1001" s="39"/>
      <c r="P1001" s="39"/>
      <c r="Q1001" s="39"/>
      <c r="R1001" s="39"/>
      <c r="S1001" s="39"/>
      <c r="T1001" s="39"/>
      <c r="U1001" s="39"/>
      <c r="V1001" s="39"/>
      <c r="W1001" s="39"/>
      <c r="X1001" s="39"/>
      <c r="Y1001" s="39"/>
      <c r="Z1001" s="39"/>
      <c r="AA1001" s="40"/>
      <c r="AB1001" s="40"/>
      <c r="AC1001" s="40"/>
    </row>
    <row r="1002" spans="1:29" x14ac:dyDescent="0.25">
      <c r="A1002" s="36"/>
      <c r="B1002" s="36"/>
      <c r="C1002" s="36"/>
      <c r="D1002" s="36"/>
      <c r="E1002" s="36"/>
      <c r="F1002" s="36"/>
      <c r="G1002" s="36"/>
      <c r="H1002" s="36"/>
      <c r="I1002" s="37"/>
      <c r="J1002" s="38"/>
      <c r="K1002" s="39"/>
      <c r="L1002" s="39"/>
      <c r="M1002" s="39"/>
      <c r="N1002" s="39"/>
      <c r="O1002" s="39"/>
      <c r="P1002" s="39"/>
      <c r="Q1002" s="39"/>
      <c r="R1002" s="39"/>
      <c r="S1002" s="39"/>
      <c r="T1002" s="39"/>
      <c r="U1002" s="39"/>
      <c r="V1002" s="39"/>
      <c r="W1002" s="39"/>
      <c r="X1002" s="39"/>
      <c r="Y1002" s="39"/>
      <c r="Z1002" s="39"/>
      <c r="AA1002" s="40"/>
      <c r="AB1002" s="40"/>
      <c r="AC1002" s="40"/>
    </row>
    <row r="1003" spans="1:29" x14ac:dyDescent="0.25">
      <c r="A1003" s="36"/>
      <c r="B1003" s="36"/>
      <c r="C1003" s="36"/>
      <c r="D1003" s="36"/>
      <c r="E1003" s="36"/>
      <c r="F1003" s="36"/>
      <c r="G1003" s="36"/>
      <c r="H1003" s="36"/>
      <c r="I1003" s="37"/>
      <c r="J1003" s="38"/>
      <c r="K1003" s="39"/>
      <c r="L1003" s="39"/>
      <c r="M1003" s="39"/>
      <c r="N1003" s="39"/>
      <c r="O1003" s="39"/>
      <c r="P1003" s="39"/>
      <c r="Q1003" s="39"/>
      <c r="R1003" s="39"/>
      <c r="S1003" s="39"/>
      <c r="T1003" s="39"/>
      <c r="U1003" s="39"/>
      <c r="V1003" s="39"/>
      <c r="W1003" s="39"/>
      <c r="X1003" s="39"/>
      <c r="Y1003" s="39"/>
      <c r="Z1003" s="39"/>
      <c r="AA1003" s="40"/>
      <c r="AB1003" s="40"/>
      <c r="AC1003" s="40"/>
    </row>
    <row r="1004" spans="1:29" x14ac:dyDescent="0.25">
      <c r="A1004" s="36"/>
      <c r="B1004" s="36"/>
      <c r="C1004" s="36"/>
      <c r="D1004" s="36"/>
      <c r="E1004" s="36"/>
      <c r="F1004" s="36"/>
      <c r="G1004" s="36"/>
      <c r="H1004" s="36"/>
      <c r="I1004" s="37"/>
      <c r="J1004" s="38"/>
      <c r="K1004" s="39"/>
      <c r="L1004" s="39"/>
      <c r="M1004" s="39"/>
      <c r="N1004" s="39"/>
      <c r="O1004" s="39"/>
      <c r="P1004" s="39"/>
      <c r="Q1004" s="39"/>
      <c r="R1004" s="39"/>
      <c r="S1004" s="39"/>
      <c r="T1004" s="39"/>
      <c r="U1004" s="39"/>
      <c r="V1004" s="39"/>
      <c r="W1004" s="39"/>
      <c r="X1004" s="39"/>
      <c r="Y1004" s="39"/>
      <c r="Z1004" s="39"/>
      <c r="AA1004" s="40"/>
      <c r="AB1004" s="40"/>
      <c r="AC1004" s="40"/>
    </row>
    <row r="1005" spans="1:29" x14ac:dyDescent="0.25">
      <c r="A1005" s="36"/>
      <c r="B1005" s="36"/>
      <c r="C1005" s="36"/>
      <c r="D1005" s="36"/>
      <c r="E1005" s="36"/>
      <c r="F1005" s="36"/>
      <c r="G1005" s="36"/>
      <c r="H1005" s="36"/>
      <c r="I1005" s="37"/>
      <c r="J1005" s="38"/>
      <c r="K1005" s="39"/>
      <c r="L1005" s="39"/>
      <c r="M1005" s="39"/>
      <c r="N1005" s="39"/>
      <c r="O1005" s="39"/>
      <c r="P1005" s="39"/>
      <c r="Q1005" s="39"/>
      <c r="R1005" s="39"/>
      <c r="S1005" s="39"/>
      <c r="T1005" s="39"/>
      <c r="U1005" s="39"/>
      <c r="V1005" s="39"/>
      <c r="W1005" s="39"/>
      <c r="X1005" s="39"/>
      <c r="Y1005" s="39"/>
      <c r="Z1005" s="39"/>
      <c r="AA1005" s="40"/>
      <c r="AB1005" s="40"/>
      <c r="AC1005" s="40"/>
    </row>
    <row r="1006" spans="1:29" x14ac:dyDescent="0.25">
      <c r="A1006" s="36"/>
      <c r="B1006" s="36"/>
      <c r="C1006" s="36"/>
      <c r="D1006" s="36"/>
      <c r="E1006" s="36"/>
      <c r="F1006" s="36"/>
      <c r="G1006" s="36"/>
      <c r="H1006" s="36"/>
      <c r="I1006" s="37"/>
      <c r="J1006" s="38"/>
      <c r="K1006" s="39"/>
      <c r="L1006" s="39"/>
      <c r="M1006" s="39"/>
      <c r="N1006" s="39"/>
      <c r="O1006" s="39"/>
      <c r="P1006" s="39"/>
      <c r="Q1006" s="39"/>
      <c r="R1006" s="39"/>
      <c r="S1006" s="39"/>
      <c r="T1006" s="39"/>
      <c r="U1006" s="39"/>
      <c r="V1006" s="39"/>
      <c r="W1006" s="39"/>
      <c r="X1006" s="39"/>
      <c r="Y1006" s="39"/>
      <c r="Z1006" s="39"/>
      <c r="AA1006" s="40"/>
      <c r="AB1006" s="40"/>
      <c r="AC1006" s="40"/>
    </row>
    <row r="1007" spans="1:29" x14ac:dyDescent="0.25">
      <c r="A1007" s="36"/>
      <c r="B1007" s="36"/>
      <c r="C1007" s="36"/>
      <c r="D1007" s="36"/>
      <c r="E1007" s="36"/>
      <c r="F1007" s="36"/>
      <c r="G1007" s="36"/>
      <c r="H1007" s="36"/>
      <c r="I1007" s="37"/>
      <c r="J1007" s="38"/>
      <c r="K1007" s="39"/>
      <c r="L1007" s="39"/>
      <c r="M1007" s="39"/>
      <c r="N1007" s="39"/>
      <c r="O1007" s="39"/>
      <c r="P1007" s="39"/>
      <c r="Q1007" s="39"/>
      <c r="R1007" s="39"/>
      <c r="S1007" s="39"/>
      <c r="T1007" s="39"/>
      <c r="U1007" s="39"/>
      <c r="V1007" s="39"/>
      <c r="W1007" s="39"/>
      <c r="X1007" s="39"/>
      <c r="Y1007" s="39"/>
      <c r="Z1007" s="39"/>
      <c r="AA1007" s="40"/>
      <c r="AB1007" s="40"/>
      <c r="AC1007" s="40"/>
    </row>
    <row r="1008" spans="1:29" x14ac:dyDescent="0.25">
      <c r="A1008" s="36"/>
      <c r="B1008" s="36"/>
      <c r="C1008" s="36"/>
      <c r="D1008" s="36"/>
      <c r="E1008" s="36"/>
      <c r="F1008" s="36"/>
      <c r="G1008" s="36"/>
      <c r="H1008" s="36"/>
      <c r="I1008" s="37"/>
      <c r="J1008" s="38"/>
      <c r="K1008" s="39"/>
      <c r="L1008" s="39"/>
      <c r="M1008" s="39"/>
      <c r="N1008" s="39"/>
      <c r="O1008" s="39"/>
      <c r="P1008" s="39"/>
      <c r="Q1008" s="39"/>
      <c r="R1008" s="39"/>
      <c r="S1008" s="39"/>
      <c r="T1008" s="39"/>
      <c r="U1008" s="39"/>
      <c r="V1008" s="39"/>
      <c r="W1008" s="39"/>
      <c r="X1008" s="39"/>
      <c r="Y1008" s="39"/>
      <c r="Z1008" s="39"/>
      <c r="AA1008" s="40"/>
      <c r="AB1008" s="40"/>
      <c r="AC1008" s="40"/>
    </row>
    <row r="1009" spans="1:29" x14ac:dyDescent="0.25">
      <c r="A1009" s="36"/>
      <c r="B1009" s="36"/>
      <c r="C1009" s="36"/>
      <c r="D1009" s="36"/>
      <c r="E1009" s="36"/>
      <c r="F1009" s="36"/>
      <c r="G1009" s="36"/>
      <c r="H1009" s="36"/>
      <c r="I1009" s="37"/>
      <c r="J1009" s="38"/>
      <c r="K1009" s="39"/>
      <c r="L1009" s="39"/>
      <c r="M1009" s="39"/>
      <c r="N1009" s="39"/>
      <c r="O1009" s="39"/>
      <c r="P1009" s="39"/>
      <c r="Q1009" s="39"/>
      <c r="R1009" s="39"/>
      <c r="S1009" s="39"/>
      <c r="T1009" s="39"/>
      <c r="U1009" s="39"/>
      <c r="V1009" s="39"/>
      <c r="W1009" s="39"/>
      <c r="X1009" s="39"/>
      <c r="Y1009" s="39"/>
      <c r="Z1009" s="39"/>
      <c r="AA1009" s="40"/>
      <c r="AB1009" s="40"/>
      <c r="AC1009" s="40"/>
    </row>
    <row r="1010" spans="1:29" x14ac:dyDescent="0.25">
      <c r="A1010" s="36"/>
      <c r="B1010" s="36"/>
      <c r="C1010" s="36"/>
      <c r="D1010" s="36"/>
      <c r="E1010" s="36"/>
      <c r="F1010" s="36"/>
      <c r="G1010" s="36"/>
      <c r="H1010" s="36"/>
      <c r="I1010" s="37"/>
      <c r="J1010" s="38"/>
      <c r="K1010" s="39"/>
      <c r="L1010" s="39"/>
      <c r="M1010" s="39"/>
      <c r="N1010" s="39"/>
      <c r="O1010" s="39"/>
      <c r="P1010" s="39"/>
      <c r="Q1010" s="39"/>
      <c r="R1010" s="39"/>
      <c r="S1010" s="39"/>
      <c r="T1010" s="39"/>
      <c r="U1010" s="39"/>
      <c r="V1010" s="39"/>
      <c r="W1010" s="39"/>
      <c r="X1010" s="39"/>
      <c r="Y1010" s="39"/>
      <c r="Z1010" s="39"/>
      <c r="AA1010" s="40"/>
      <c r="AB1010" s="40"/>
      <c r="AC1010" s="40"/>
    </row>
    <row r="1011" spans="1:29" x14ac:dyDescent="0.25">
      <c r="A1011" s="36"/>
      <c r="B1011" s="36"/>
      <c r="C1011" s="36"/>
      <c r="D1011" s="36"/>
      <c r="E1011" s="36"/>
      <c r="F1011" s="36"/>
      <c r="G1011" s="36"/>
      <c r="H1011" s="36"/>
      <c r="I1011" s="37"/>
      <c r="J1011" s="38"/>
      <c r="K1011" s="39"/>
      <c r="L1011" s="39"/>
      <c r="M1011" s="39"/>
      <c r="N1011" s="39"/>
      <c r="O1011" s="39"/>
      <c r="P1011" s="39"/>
      <c r="Q1011" s="39"/>
      <c r="R1011" s="39"/>
      <c r="S1011" s="39"/>
      <c r="T1011" s="39"/>
      <c r="U1011" s="39"/>
      <c r="V1011" s="39"/>
      <c r="W1011" s="39"/>
      <c r="X1011" s="39"/>
      <c r="Y1011" s="39"/>
      <c r="Z1011" s="39"/>
      <c r="AA1011" s="40"/>
      <c r="AB1011" s="40"/>
      <c r="AC1011" s="40"/>
    </row>
    <row r="1012" spans="1:29" x14ac:dyDescent="0.25">
      <c r="A1012" s="36"/>
      <c r="B1012" s="36"/>
      <c r="C1012" s="36"/>
      <c r="D1012" s="36"/>
      <c r="E1012" s="36"/>
      <c r="F1012" s="36"/>
      <c r="G1012" s="36"/>
      <c r="H1012" s="36"/>
      <c r="I1012" s="37"/>
      <c r="J1012" s="38"/>
      <c r="K1012" s="39"/>
      <c r="L1012" s="39"/>
      <c r="M1012" s="39"/>
      <c r="N1012" s="39"/>
      <c r="O1012" s="39"/>
      <c r="P1012" s="39"/>
      <c r="Q1012" s="39"/>
      <c r="R1012" s="39"/>
      <c r="S1012" s="39"/>
      <c r="T1012" s="39"/>
      <c r="U1012" s="39"/>
      <c r="V1012" s="39"/>
      <c r="W1012" s="39"/>
      <c r="X1012" s="39"/>
      <c r="Y1012" s="39"/>
      <c r="Z1012" s="39"/>
      <c r="AA1012" s="40"/>
      <c r="AB1012" s="40"/>
      <c r="AC1012" s="40"/>
    </row>
    <row r="1013" spans="1:29" x14ac:dyDescent="0.25">
      <c r="A1013" s="36"/>
      <c r="B1013" s="36"/>
      <c r="C1013" s="36"/>
      <c r="D1013" s="36"/>
      <c r="E1013" s="36"/>
      <c r="F1013" s="36"/>
      <c r="G1013" s="36"/>
      <c r="H1013" s="36"/>
      <c r="I1013" s="37"/>
      <c r="J1013" s="38"/>
      <c r="K1013" s="39"/>
      <c r="L1013" s="39"/>
      <c r="M1013" s="39"/>
      <c r="N1013" s="39"/>
      <c r="O1013" s="39"/>
      <c r="P1013" s="39"/>
      <c r="Q1013" s="39"/>
      <c r="R1013" s="39"/>
      <c r="S1013" s="39"/>
      <c r="T1013" s="39"/>
      <c r="U1013" s="39"/>
      <c r="V1013" s="39"/>
      <c r="W1013" s="39"/>
      <c r="X1013" s="39"/>
      <c r="Y1013" s="39"/>
      <c r="Z1013" s="39"/>
      <c r="AA1013" s="40"/>
      <c r="AB1013" s="40"/>
      <c r="AC1013" s="40"/>
    </row>
    <row r="1014" spans="1:29" x14ac:dyDescent="0.25">
      <c r="A1014" s="36"/>
      <c r="B1014" s="36"/>
      <c r="C1014" s="36"/>
      <c r="D1014" s="36"/>
      <c r="E1014" s="36"/>
      <c r="F1014" s="36"/>
      <c r="G1014" s="36"/>
      <c r="H1014" s="36"/>
      <c r="I1014" s="37"/>
      <c r="J1014" s="38"/>
      <c r="K1014" s="39"/>
      <c r="L1014" s="39"/>
      <c r="M1014" s="39"/>
      <c r="N1014" s="39"/>
      <c r="O1014" s="39"/>
      <c r="P1014" s="39"/>
      <c r="Q1014" s="39"/>
      <c r="R1014" s="39"/>
      <c r="S1014" s="39"/>
      <c r="T1014" s="39"/>
      <c r="U1014" s="39"/>
      <c r="V1014" s="39"/>
      <c r="W1014" s="39"/>
      <c r="X1014" s="39"/>
      <c r="Y1014" s="39"/>
      <c r="Z1014" s="39"/>
      <c r="AA1014" s="40"/>
      <c r="AB1014" s="40"/>
      <c r="AC1014" s="40"/>
    </row>
    <row r="1015" spans="1:29" x14ac:dyDescent="0.25">
      <c r="A1015" s="36"/>
      <c r="B1015" s="36"/>
      <c r="C1015" s="36"/>
      <c r="D1015" s="36"/>
      <c r="E1015" s="36"/>
      <c r="F1015" s="36"/>
      <c r="G1015" s="36"/>
      <c r="H1015" s="36"/>
      <c r="I1015" s="37"/>
      <c r="J1015" s="38"/>
      <c r="K1015" s="39"/>
      <c r="L1015" s="39"/>
      <c r="M1015" s="39"/>
      <c r="N1015" s="39"/>
      <c r="O1015" s="39"/>
      <c r="P1015" s="39"/>
      <c r="Q1015" s="39"/>
      <c r="R1015" s="39"/>
      <c r="S1015" s="39"/>
      <c r="T1015" s="39"/>
      <c r="U1015" s="39"/>
      <c r="V1015" s="39"/>
      <c r="W1015" s="39"/>
      <c r="X1015" s="39"/>
      <c r="Y1015" s="39"/>
      <c r="Z1015" s="39"/>
      <c r="AA1015" s="40"/>
      <c r="AB1015" s="40"/>
      <c r="AC1015" s="40"/>
    </row>
    <row r="1016" spans="1:29" x14ac:dyDescent="0.25">
      <c r="A1016" s="36"/>
      <c r="B1016" s="36"/>
      <c r="C1016" s="36"/>
      <c r="D1016" s="36"/>
      <c r="E1016" s="36"/>
      <c r="F1016" s="36"/>
      <c r="G1016" s="36"/>
      <c r="H1016" s="36"/>
      <c r="I1016" s="37"/>
      <c r="J1016" s="38"/>
      <c r="K1016" s="39"/>
      <c r="L1016" s="39"/>
      <c r="M1016" s="39"/>
      <c r="N1016" s="39"/>
      <c r="O1016" s="39"/>
      <c r="P1016" s="39"/>
      <c r="Q1016" s="39"/>
      <c r="R1016" s="39"/>
      <c r="S1016" s="39"/>
      <c r="T1016" s="39"/>
      <c r="U1016" s="39"/>
      <c r="V1016" s="39"/>
      <c r="W1016" s="39"/>
      <c r="X1016" s="39"/>
      <c r="Y1016" s="39"/>
      <c r="Z1016" s="39"/>
      <c r="AA1016" s="40"/>
      <c r="AB1016" s="40"/>
      <c r="AC1016" s="40"/>
    </row>
    <row r="1017" spans="1:29" x14ac:dyDescent="0.25">
      <c r="A1017" s="36"/>
      <c r="B1017" s="36"/>
      <c r="C1017" s="36"/>
      <c r="D1017" s="36"/>
      <c r="E1017" s="36"/>
      <c r="F1017" s="36"/>
      <c r="G1017" s="36"/>
      <c r="H1017" s="36"/>
      <c r="I1017" s="37"/>
      <c r="J1017" s="38"/>
      <c r="K1017" s="39"/>
      <c r="L1017" s="39"/>
      <c r="M1017" s="39"/>
      <c r="N1017" s="39"/>
      <c r="O1017" s="39"/>
      <c r="P1017" s="39"/>
      <c r="Q1017" s="39"/>
      <c r="R1017" s="39"/>
      <c r="S1017" s="39"/>
      <c r="T1017" s="39"/>
      <c r="U1017" s="39"/>
      <c r="V1017" s="39"/>
      <c r="W1017" s="39"/>
      <c r="X1017" s="39"/>
      <c r="Y1017" s="39"/>
      <c r="Z1017" s="39"/>
      <c r="AA1017" s="40"/>
      <c r="AB1017" s="40"/>
      <c r="AC1017" s="40"/>
    </row>
    <row r="1018" spans="1:29" x14ac:dyDescent="0.25">
      <c r="A1018" s="36"/>
      <c r="B1018" s="36"/>
      <c r="C1018" s="36"/>
      <c r="D1018" s="36"/>
      <c r="E1018" s="36"/>
      <c r="F1018" s="36"/>
      <c r="G1018" s="36"/>
      <c r="H1018" s="36"/>
      <c r="I1018" s="37"/>
      <c r="J1018" s="38"/>
      <c r="K1018" s="39"/>
      <c r="L1018" s="39"/>
      <c r="M1018" s="39"/>
      <c r="N1018" s="39"/>
      <c r="O1018" s="39"/>
      <c r="P1018" s="39"/>
      <c r="Q1018" s="39"/>
      <c r="R1018" s="39"/>
      <c r="S1018" s="39"/>
      <c r="T1018" s="39"/>
      <c r="U1018" s="39"/>
      <c r="V1018" s="39"/>
      <c r="W1018" s="39"/>
      <c r="X1018" s="39"/>
      <c r="Y1018" s="39"/>
      <c r="Z1018" s="39"/>
      <c r="AA1018" s="40"/>
      <c r="AB1018" s="40"/>
      <c r="AC1018" s="40"/>
    </row>
    <row r="1019" spans="1:29" x14ac:dyDescent="0.25">
      <c r="A1019" s="36"/>
      <c r="B1019" s="36"/>
      <c r="C1019" s="36"/>
      <c r="D1019" s="36"/>
      <c r="E1019" s="36"/>
      <c r="F1019" s="36"/>
      <c r="G1019" s="36"/>
      <c r="H1019" s="36"/>
      <c r="I1019" s="37"/>
      <c r="J1019" s="38"/>
      <c r="K1019" s="39"/>
      <c r="L1019" s="39"/>
      <c r="M1019" s="39"/>
      <c r="N1019" s="39"/>
      <c r="O1019" s="39"/>
      <c r="P1019" s="39"/>
      <c r="Q1019" s="39"/>
      <c r="R1019" s="39"/>
      <c r="S1019" s="39"/>
      <c r="T1019" s="39"/>
      <c r="U1019" s="39"/>
      <c r="V1019" s="39"/>
      <c r="W1019" s="39"/>
      <c r="X1019" s="39"/>
      <c r="Y1019" s="39"/>
      <c r="Z1019" s="39"/>
      <c r="AA1019" s="40"/>
      <c r="AB1019" s="40"/>
      <c r="AC1019" s="40"/>
    </row>
    <row r="1020" spans="1:29" x14ac:dyDescent="0.25">
      <c r="A1020" s="36"/>
      <c r="B1020" s="36"/>
      <c r="C1020" s="36"/>
      <c r="D1020" s="36"/>
      <c r="E1020" s="36"/>
      <c r="F1020" s="36"/>
      <c r="G1020" s="36"/>
      <c r="H1020" s="36"/>
      <c r="I1020" s="37"/>
      <c r="J1020" s="38"/>
      <c r="K1020" s="39"/>
      <c r="L1020" s="39"/>
      <c r="M1020" s="39"/>
      <c r="N1020" s="39"/>
      <c r="O1020" s="39"/>
      <c r="P1020" s="39"/>
      <c r="Q1020" s="39"/>
      <c r="R1020" s="39"/>
      <c r="S1020" s="39"/>
      <c r="T1020" s="39"/>
      <c r="U1020" s="39"/>
      <c r="V1020" s="39"/>
      <c r="W1020" s="39"/>
      <c r="X1020" s="39"/>
      <c r="Y1020" s="39"/>
      <c r="Z1020" s="39"/>
      <c r="AA1020" s="40"/>
      <c r="AB1020" s="40"/>
      <c r="AC1020" s="40"/>
    </row>
    <row r="1021" spans="1:29" x14ac:dyDescent="0.25">
      <c r="A1021" s="36"/>
      <c r="B1021" s="36"/>
      <c r="C1021" s="36"/>
      <c r="D1021" s="36"/>
      <c r="E1021" s="36"/>
      <c r="F1021" s="36"/>
      <c r="G1021" s="36"/>
      <c r="H1021" s="36"/>
      <c r="I1021" s="37"/>
      <c r="J1021" s="38"/>
      <c r="K1021" s="39"/>
      <c r="L1021" s="39"/>
      <c r="M1021" s="39"/>
      <c r="N1021" s="39"/>
      <c r="O1021" s="39"/>
      <c r="P1021" s="39"/>
      <c r="Q1021" s="39"/>
      <c r="R1021" s="39"/>
      <c r="S1021" s="39"/>
      <c r="T1021" s="39"/>
      <c r="U1021" s="39"/>
      <c r="V1021" s="39"/>
      <c r="W1021" s="39"/>
      <c r="X1021" s="39"/>
      <c r="Y1021" s="39"/>
      <c r="Z1021" s="39"/>
      <c r="AA1021" s="40"/>
      <c r="AB1021" s="40"/>
      <c r="AC1021" s="40"/>
    </row>
    <row r="1022" spans="1:29" x14ac:dyDescent="0.25">
      <c r="A1022" s="36"/>
      <c r="B1022" s="36"/>
      <c r="C1022" s="36"/>
      <c r="D1022" s="36"/>
      <c r="E1022" s="36"/>
      <c r="F1022" s="36"/>
      <c r="G1022" s="36"/>
      <c r="H1022" s="36"/>
      <c r="I1022" s="37"/>
      <c r="J1022" s="38"/>
      <c r="K1022" s="39"/>
      <c r="L1022" s="39"/>
      <c r="M1022" s="39"/>
      <c r="N1022" s="39"/>
      <c r="O1022" s="39"/>
      <c r="P1022" s="39"/>
      <c r="Q1022" s="39"/>
      <c r="R1022" s="39"/>
      <c r="S1022" s="39"/>
      <c r="T1022" s="39"/>
      <c r="U1022" s="39"/>
      <c r="V1022" s="39"/>
      <c r="W1022" s="39"/>
      <c r="X1022" s="39"/>
      <c r="Y1022" s="39"/>
      <c r="Z1022" s="39"/>
      <c r="AA1022" s="40"/>
      <c r="AB1022" s="40"/>
      <c r="AC1022" s="40"/>
    </row>
    <row r="1023" spans="1:29" x14ac:dyDescent="0.25">
      <c r="A1023" s="36"/>
      <c r="B1023" s="36"/>
      <c r="C1023" s="36"/>
      <c r="D1023" s="36"/>
      <c r="E1023" s="36"/>
      <c r="F1023" s="36"/>
      <c r="G1023" s="36"/>
      <c r="H1023" s="36"/>
      <c r="I1023" s="37"/>
      <c r="J1023" s="38"/>
      <c r="K1023" s="39"/>
      <c r="L1023" s="39"/>
      <c r="M1023" s="39"/>
      <c r="N1023" s="39"/>
      <c r="O1023" s="39"/>
      <c r="P1023" s="39"/>
      <c r="Q1023" s="39"/>
      <c r="R1023" s="39"/>
      <c r="S1023" s="39"/>
      <c r="T1023" s="39"/>
      <c r="U1023" s="39"/>
      <c r="V1023" s="39"/>
      <c r="W1023" s="39"/>
      <c r="X1023" s="39"/>
      <c r="Y1023" s="39"/>
      <c r="Z1023" s="39"/>
      <c r="AA1023" s="40"/>
      <c r="AB1023" s="40"/>
      <c r="AC1023" s="40"/>
    </row>
    <row r="1024" spans="1:29" x14ac:dyDescent="0.25">
      <c r="A1024" s="36"/>
      <c r="B1024" s="36"/>
      <c r="C1024" s="36"/>
      <c r="D1024" s="36"/>
      <c r="E1024" s="36"/>
      <c r="F1024" s="36"/>
      <c r="G1024" s="36"/>
      <c r="H1024" s="36"/>
      <c r="I1024" s="37"/>
      <c r="J1024" s="38"/>
      <c r="K1024" s="39"/>
      <c r="L1024" s="39"/>
      <c r="M1024" s="39"/>
      <c r="N1024" s="39"/>
      <c r="O1024" s="39"/>
      <c r="P1024" s="39"/>
      <c r="Q1024" s="39"/>
      <c r="R1024" s="39"/>
      <c r="S1024" s="39"/>
      <c r="T1024" s="39"/>
      <c r="U1024" s="39"/>
      <c r="V1024" s="39"/>
      <c r="W1024" s="39"/>
      <c r="X1024" s="39"/>
      <c r="Y1024" s="39"/>
      <c r="Z1024" s="39"/>
      <c r="AA1024" s="40"/>
      <c r="AB1024" s="40"/>
      <c r="AC1024" s="40"/>
    </row>
    <row r="1025" spans="1:29" x14ac:dyDescent="0.25">
      <c r="A1025" s="36"/>
      <c r="B1025" s="36"/>
      <c r="C1025" s="36"/>
      <c r="D1025" s="36"/>
      <c r="E1025" s="36"/>
      <c r="F1025" s="36"/>
      <c r="G1025" s="36"/>
      <c r="H1025" s="36"/>
      <c r="I1025" s="37"/>
      <c r="J1025" s="38"/>
      <c r="K1025" s="39"/>
      <c r="L1025" s="39"/>
      <c r="M1025" s="39"/>
      <c r="N1025" s="39"/>
      <c r="O1025" s="39"/>
      <c r="P1025" s="39"/>
      <c r="Q1025" s="39"/>
      <c r="R1025" s="39"/>
      <c r="S1025" s="39"/>
      <c r="T1025" s="39"/>
      <c r="U1025" s="39"/>
      <c r="V1025" s="39"/>
      <c r="W1025" s="39"/>
      <c r="X1025" s="39"/>
      <c r="Y1025" s="39"/>
      <c r="Z1025" s="39"/>
      <c r="AA1025" s="40"/>
      <c r="AB1025" s="40"/>
      <c r="AC1025" s="40"/>
    </row>
    <row r="1026" spans="1:29" x14ac:dyDescent="0.25">
      <c r="A1026" s="36"/>
      <c r="B1026" s="36"/>
      <c r="C1026" s="36"/>
      <c r="D1026" s="36"/>
      <c r="E1026" s="36"/>
      <c r="F1026" s="36"/>
      <c r="G1026" s="36"/>
      <c r="H1026" s="36"/>
      <c r="I1026" s="37"/>
      <c r="J1026" s="38"/>
      <c r="K1026" s="39"/>
      <c r="L1026" s="39"/>
      <c r="M1026" s="39"/>
      <c r="N1026" s="39"/>
      <c r="O1026" s="39"/>
      <c r="P1026" s="39"/>
      <c r="Q1026" s="39"/>
      <c r="R1026" s="39"/>
      <c r="S1026" s="39"/>
      <c r="T1026" s="39"/>
      <c r="U1026" s="39"/>
      <c r="V1026" s="39"/>
      <c r="W1026" s="39"/>
      <c r="X1026" s="39"/>
      <c r="Y1026" s="39"/>
      <c r="Z1026" s="39"/>
      <c r="AA1026" s="40"/>
      <c r="AB1026" s="40"/>
      <c r="AC1026" s="40"/>
    </row>
    <row r="1027" spans="1:29" x14ac:dyDescent="0.25">
      <c r="A1027" s="36"/>
      <c r="B1027" s="36"/>
      <c r="C1027" s="36"/>
      <c r="D1027" s="36"/>
      <c r="E1027" s="36"/>
      <c r="F1027" s="36"/>
      <c r="G1027" s="36"/>
      <c r="H1027" s="36"/>
      <c r="I1027" s="37"/>
      <c r="J1027" s="38"/>
      <c r="K1027" s="39"/>
      <c r="L1027" s="39"/>
      <c r="M1027" s="39"/>
      <c r="N1027" s="39"/>
      <c r="O1027" s="39"/>
      <c r="P1027" s="39"/>
      <c r="Q1027" s="39"/>
      <c r="R1027" s="39"/>
      <c r="S1027" s="39"/>
      <c r="T1027" s="39"/>
      <c r="U1027" s="39"/>
      <c r="V1027" s="39"/>
      <c r="W1027" s="39"/>
      <c r="X1027" s="39"/>
      <c r="Y1027" s="39"/>
      <c r="Z1027" s="39"/>
      <c r="AA1027" s="40"/>
      <c r="AB1027" s="40"/>
      <c r="AC1027" s="40"/>
    </row>
    <row r="1028" spans="1:29" x14ac:dyDescent="0.25">
      <c r="A1028" s="36"/>
      <c r="B1028" s="36"/>
      <c r="C1028" s="36"/>
      <c r="D1028" s="36"/>
      <c r="E1028" s="36"/>
      <c r="F1028" s="36"/>
      <c r="G1028" s="36"/>
      <c r="H1028" s="36"/>
      <c r="I1028" s="37"/>
      <c r="J1028" s="38"/>
      <c r="K1028" s="39"/>
      <c r="L1028" s="39"/>
      <c r="M1028" s="39"/>
      <c r="N1028" s="39"/>
      <c r="O1028" s="39"/>
      <c r="P1028" s="39"/>
      <c r="Q1028" s="39"/>
      <c r="R1028" s="39"/>
      <c r="S1028" s="39"/>
      <c r="T1028" s="39"/>
      <c r="U1028" s="39"/>
      <c r="V1028" s="39"/>
      <c r="W1028" s="39"/>
      <c r="X1028" s="39"/>
      <c r="Y1028" s="39"/>
      <c r="Z1028" s="39"/>
      <c r="AA1028" s="40"/>
      <c r="AB1028" s="40"/>
      <c r="AC1028" s="40"/>
    </row>
    <row r="1029" spans="1:29" x14ac:dyDescent="0.25">
      <c r="A1029" s="36"/>
      <c r="B1029" s="36"/>
      <c r="C1029" s="36"/>
      <c r="D1029" s="36"/>
      <c r="E1029" s="36"/>
      <c r="F1029" s="36"/>
      <c r="G1029" s="36"/>
      <c r="H1029" s="36"/>
      <c r="I1029" s="37"/>
      <c r="J1029" s="38"/>
      <c r="K1029" s="39"/>
      <c r="L1029" s="39"/>
      <c r="M1029" s="39"/>
      <c r="N1029" s="39"/>
      <c r="O1029" s="39"/>
      <c r="P1029" s="39"/>
      <c r="Q1029" s="39"/>
      <c r="R1029" s="39"/>
      <c r="S1029" s="39"/>
      <c r="T1029" s="39"/>
      <c r="U1029" s="39"/>
      <c r="V1029" s="39"/>
      <c r="W1029" s="39"/>
      <c r="X1029" s="39"/>
      <c r="Y1029" s="39"/>
      <c r="Z1029" s="39"/>
      <c r="AA1029" s="40"/>
      <c r="AB1029" s="40"/>
      <c r="AC1029" s="40"/>
    </row>
    <row r="1030" spans="1:29" x14ac:dyDescent="0.25">
      <c r="A1030" s="36"/>
      <c r="B1030" s="36"/>
      <c r="C1030" s="36"/>
      <c r="D1030" s="36"/>
      <c r="E1030" s="36"/>
      <c r="F1030" s="36"/>
      <c r="G1030" s="36"/>
      <c r="H1030" s="36"/>
      <c r="I1030" s="37"/>
      <c r="J1030" s="38"/>
      <c r="K1030" s="39"/>
      <c r="L1030" s="39"/>
      <c r="M1030" s="39"/>
      <c r="N1030" s="39"/>
      <c r="O1030" s="39"/>
      <c r="P1030" s="39"/>
      <c r="Q1030" s="39"/>
      <c r="R1030" s="39"/>
      <c r="S1030" s="39"/>
      <c r="T1030" s="39"/>
      <c r="U1030" s="39"/>
      <c r="V1030" s="39"/>
      <c r="W1030" s="39"/>
      <c r="X1030" s="39"/>
      <c r="Y1030" s="39"/>
      <c r="Z1030" s="39"/>
      <c r="AA1030" s="40"/>
      <c r="AB1030" s="40"/>
      <c r="AC1030" s="40"/>
    </row>
    <row r="1031" spans="1:29" x14ac:dyDescent="0.25">
      <c r="A1031" s="36"/>
      <c r="B1031" s="36"/>
      <c r="C1031" s="36"/>
      <c r="D1031" s="36"/>
      <c r="E1031" s="36"/>
      <c r="F1031" s="36"/>
      <c r="G1031" s="36"/>
      <c r="H1031" s="36"/>
      <c r="I1031" s="37"/>
      <c r="J1031" s="38"/>
      <c r="K1031" s="39"/>
      <c r="L1031" s="39"/>
      <c r="M1031" s="39"/>
      <c r="N1031" s="39"/>
      <c r="O1031" s="39"/>
      <c r="P1031" s="39"/>
      <c r="Q1031" s="39"/>
      <c r="R1031" s="39"/>
      <c r="S1031" s="39"/>
      <c r="T1031" s="39"/>
      <c r="U1031" s="39"/>
      <c r="V1031" s="39"/>
      <c r="W1031" s="39"/>
      <c r="X1031" s="39"/>
      <c r="Y1031" s="39"/>
      <c r="Z1031" s="39"/>
      <c r="AA1031" s="40"/>
      <c r="AB1031" s="40"/>
      <c r="AC1031" s="40"/>
    </row>
    <row r="1032" spans="1:29" x14ac:dyDescent="0.25">
      <c r="A1032" s="36"/>
      <c r="B1032" s="36"/>
      <c r="C1032" s="36"/>
      <c r="D1032" s="36"/>
      <c r="E1032" s="36"/>
      <c r="F1032" s="36"/>
      <c r="G1032" s="36"/>
      <c r="H1032" s="36"/>
      <c r="I1032" s="37"/>
      <c r="J1032" s="38"/>
      <c r="K1032" s="39"/>
      <c r="L1032" s="39"/>
      <c r="M1032" s="39"/>
      <c r="N1032" s="39"/>
      <c r="O1032" s="39"/>
      <c r="P1032" s="39"/>
      <c r="Q1032" s="39"/>
      <c r="R1032" s="39"/>
      <c r="S1032" s="39"/>
      <c r="T1032" s="39"/>
      <c r="U1032" s="39"/>
      <c r="V1032" s="39"/>
      <c r="W1032" s="39"/>
      <c r="X1032" s="39"/>
      <c r="Y1032" s="39"/>
      <c r="Z1032" s="39"/>
      <c r="AA1032" s="40"/>
      <c r="AB1032" s="40"/>
      <c r="AC1032" s="40"/>
    </row>
    <row r="1033" spans="1:29" x14ac:dyDescent="0.25">
      <c r="A1033" s="36"/>
      <c r="B1033" s="36"/>
      <c r="C1033" s="36"/>
      <c r="D1033" s="36"/>
      <c r="E1033" s="36"/>
      <c r="F1033" s="36"/>
      <c r="G1033" s="36"/>
      <c r="H1033" s="36"/>
      <c r="I1033" s="37"/>
      <c r="J1033" s="38"/>
      <c r="K1033" s="39"/>
      <c r="L1033" s="39"/>
      <c r="M1033" s="39"/>
      <c r="N1033" s="39"/>
      <c r="O1033" s="39"/>
      <c r="P1033" s="39"/>
      <c r="Q1033" s="39"/>
      <c r="R1033" s="39"/>
      <c r="S1033" s="39"/>
      <c r="T1033" s="39"/>
      <c r="U1033" s="39"/>
      <c r="V1033" s="39"/>
      <c r="W1033" s="39"/>
      <c r="X1033" s="39"/>
      <c r="Y1033" s="39"/>
      <c r="Z1033" s="39"/>
      <c r="AA1033" s="40"/>
      <c r="AB1033" s="40"/>
      <c r="AC1033" s="40"/>
    </row>
    <row r="1034" spans="1:29" x14ac:dyDescent="0.25">
      <c r="A1034" s="36"/>
      <c r="B1034" s="36"/>
      <c r="C1034" s="36"/>
      <c r="D1034" s="36"/>
      <c r="E1034" s="36"/>
      <c r="F1034" s="36"/>
      <c r="G1034" s="36"/>
      <c r="H1034" s="36"/>
      <c r="I1034" s="37"/>
      <c r="J1034" s="38"/>
      <c r="K1034" s="39"/>
      <c r="L1034" s="39"/>
      <c r="M1034" s="39"/>
      <c r="N1034" s="39"/>
      <c r="O1034" s="39"/>
      <c r="P1034" s="39"/>
      <c r="Q1034" s="39"/>
      <c r="R1034" s="39"/>
      <c r="S1034" s="39"/>
      <c r="T1034" s="39"/>
      <c r="U1034" s="39"/>
      <c r="V1034" s="39"/>
      <c r="W1034" s="39"/>
      <c r="X1034" s="39"/>
      <c r="Y1034" s="39"/>
      <c r="Z1034" s="39"/>
      <c r="AA1034" s="40"/>
      <c r="AB1034" s="40"/>
      <c r="AC1034" s="40"/>
    </row>
    <row r="1035" spans="1:29" x14ac:dyDescent="0.25">
      <c r="A1035" s="36"/>
      <c r="B1035" s="36"/>
      <c r="C1035" s="36"/>
      <c r="D1035" s="36"/>
      <c r="E1035" s="36"/>
      <c r="F1035" s="36"/>
      <c r="G1035" s="36"/>
      <c r="H1035" s="36"/>
      <c r="I1035" s="37"/>
      <c r="J1035" s="38"/>
      <c r="K1035" s="39"/>
      <c r="L1035" s="39"/>
      <c r="M1035" s="39"/>
      <c r="N1035" s="39"/>
      <c r="O1035" s="39"/>
      <c r="P1035" s="39"/>
      <c r="Q1035" s="39"/>
      <c r="R1035" s="39"/>
      <c r="S1035" s="39"/>
      <c r="T1035" s="39"/>
      <c r="U1035" s="39"/>
      <c r="V1035" s="39"/>
      <c r="W1035" s="39"/>
      <c r="X1035" s="39"/>
      <c r="Y1035" s="39"/>
      <c r="Z1035" s="39"/>
      <c r="AA1035" s="40"/>
      <c r="AB1035" s="40"/>
      <c r="AC1035" s="40"/>
    </row>
    <row r="1036" spans="1:29" x14ac:dyDescent="0.25">
      <c r="A1036" s="36"/>
      <c r="B1036" s="36"/>
      <c r="C1036" s="36"/>
      <c r="D1036" s="36"/>
      <c r="E1036" s="36"/>
      <c r="F1036" s="36"/>
      <c r="G1036" s="36"/>
      <c r="H1036" s="36"/>
      <c r="I1036" s="37"/>
      <c r="J1036" s="38"/>
      <c r="K1036" s="39"/>
      <c r="L1036" s="39"/>
      <c r="M1036" s="39"/>
      <c r="N1036" s="39"/>
      <c r="O1036" s="39"/>
      <c r="P1036" s="39"/>
      <c r="Q1036" s="39"/>
      <c r="R1036" s="39"/>
      <c r="S1036" s="39"/>
      <c r="T1036" s="39"/>
      <c r="U1036" s="39"/>
      <c r="V1036" s="39"/>
      <c r="W1036" s="39"/>
      <c r="X1036" s="39"/>
      <c r="Y1036" s="39"/>
      <c r="Z1036" s="39"/>
      <c r="AA1036" s="40"/>
      <c r="AB1036" s="40"/>
      <c r="AC1036" s="40"/>
    </row>
    <row r="1037" spans="1:29" x14ac:dyDescent="0.25">
      <c r="A1037" s="36"/>
      <c r="B1037" s="36"/>
      <c r="C1037" s="36"/>
      <c r="D1037" s="36"/>
      <c r="E1037" s="36"/>
      <c r="F1037" s="36"/>
      <c r="G1037" s="36"/>
      <c r="H1037" s="36"/>
      <c r="I1037" s="37"/>
      <c r="J1037" s="38"/>
      <c r="K1037" s="39"/>
      <c r="L1037" s="39"/>
      <c r="M1037" s="39"/>
      <c r="N1037" s="39"/>
      <c r="O1037" s="39"/>
      <c r="P1037" s="39"/>
      <c r="Q1037" s="39"/>
      <c r="R1037" s="39"/>
      <c r="S1037" s="39"/>
      <c r="T1037" s="39"/>
      <c r="U1037" s="39"/>
      <c r="V1037" s="39"/>
      <c r="W1037" s="39"/>
      <c r="X1037" s="39"/>
      <c r="Y1037" s="39"/>
      <c r="Z1037" s="39"/>
      <c r="AA1037" s="40"/>
      <c r="AB1037" s="40"/>
      <c r="AC1037" s="40"/>
    </row>
    <row r="1038" spans="1:29" x14ac:dyDescent="0.25">
      <c r="A1038" s="36"/>
      <c r="B1038" s="36"/>
      <c r="C1038" s="36"/>
      <c r="D1038" s="36"/>
      <c r="E1038" s="36"/>
      <c r="F1038" s="36"/>
      <c r="G1038" s="36"/>
      <c r="H1038" s="36"/>
      <c r="I1038" s="37"/>
      <c r="J1038" s="38"/>
      <c r="K1038" s="39"/>
      <c r="L1038" s="39"/>
      <c r="M1038" s="39"/>
      <c r="N1038" s="39"/>
      <c r="O1038" s="39"/>
      <c r="P1038" s="39"/>
      <c r="Q1038" s="39"/>
      <c r="R1038" s="39"/>
      <c r="S1038" s="39"/>
      <c r="T1038" s="39"/>
      <c r="U1038" s="39"/>
      <c r="V1038" s="39"/>
      <c r="W1038" s="39"/>
      <c r="X1038" s="39"/>
      <c r="Y1038" s="39"/>
      <c r="Z1038" s="39"/>
      <c r="AA1038" s="40"/>
      <c r="AB1038" s="40"/>
      <c r="AC1038" s="40"/>
    </row>
    <row r="1039" spans="1:29" x14ac:dyDescent="0.25">
      <c r="A1039" s="36"/>
      <c r="B1039" s="36"/>
      <c r="C1039" s="36"/>
      <c r="D1039" s="36"/>
      <c r="E1039" s="36"/>
      <c r="F1039" s="36"/>
      <c r="G1039" s="36"/>
      <c r="H1039" s="36"/>
      <c r="I1039" s="37"/>
      <c r="J1039" s="38"/>
      <c r="K1039" s="39"/>
      <c r="L1039" s="39"/>
      <c r="M1039" s="39"/>
      <c r="N1039" s="39"/>
      <c r="O1039" s="39"/>
      <c r="P1039" s="39"/>
      <c r="Q1039" s="39"/>
      <c r="R1039" s="39"/>
      <c r="S1039" s="39"/>
      <c r="T1039" s="39"/>
      <c r="U1039" s="39"/>
      <c r="V1039" s="39"/>
      <c r="W1039" s="39"/>
      <c r="X1039" s="39"/>
      <c r="Y1039" s="39"/>
      <c r="Z1039" s="39"/>
      <c r="AA1039" s="40"/>
      <c r="AB1039" s="40"/>
      <c r="AC1039" s="40"/>
    </row>
    <row r="1040" spans="1:29" x14ac:dyDescent="0.25">
      <c r="A1040" s="36"/>
      <c r="B1040" s="36"/>
      <c r="C1040" s="36"/>
      <c r="D1040" s="36"/>
      <c r="E1040" s="36"/>
      <c r="F1040" s="36"/>
      <c r="G1040" s="36"/>
      <c r="H1040" s="36"/>
      <c r="I1040" s="37"/>
      <c r="J1040" s="38"/>
      <c r="K1040" s="39"/>
      <c r="L1040" s="39"/>
      <c r="M1040" s="39"/>
      <c r="N1040" s="39"/>
      <c r="O1040" s="39"/>
      <c r="P1040" s="39"/>
      <c r="Q1040" s="39"/>
      <c r="R1040" s="39"/>
      <c r="S1040" s="39"/>
      <c r="T1040" s="39"/>
      <c r="U1040" s="39"/>
      <c r="V1040" s="39"/>
      <c r="W1040" s="39"/>
      <c r="X1040" s="39"/>
      <c r="Y1040" s="39"/>
      <c r="Z1040" s="39"/>
      <c r="AA1040" s="40"/>
      <c r="AB1040" s="40"/>
      <c r="AC1040" s="40"/>
    </row>
    <row r="1041" spans="1:29" x14ac:dyDescent="0.25">
      <c r="A1041" s="36"/>
      <c r="B1041" s="36"/>
      <c r="C1041" s="36"/>
      <c r="D1041" s="36"/>
      <c r="E1041" s="36"/>
      <c r="F1041" s="36"/>
      <c r="G1041" s="36"/>
      <c r="H1041" s="36"/>
      <c r="I1041" s="37"/>
      <c r="J1041" s="38"/>
      <c r="K1041" s="39"/>
      <c r="L1041" s="39"/>
      <c r="M1041" s="39"/>
      <c r="N1041" s="39"/>
      <c r="O1041" s="39"/>
      <c r="P1041" s="39"/>
      <c r="Q1041" s="39"/>
      <c r="R1041" s="39"/>
      <c r="S1041" s="39"/>
      <c r="T1041" s="39"/>
      <c r="U1041" s="39"/>
      <c r="V1041" s="39"/>
      <c r="W1041" s="39"/>
      <c r="X1041" s="39"/>
      <c r="Y1041" s="39"/>
      <c r="Z1041" s="39"/>
      <c r="AA1041" s="40"/>
      <c r="AB1041" s="40"/>
      <c r="AC1041" s="40"/>
    </row>
    <row r="1042" spans="1:29" x14ac:dyDescent="0.25">
      <c r="A1042" s="36"/>
      <c r="B1042" s="36"/>
      <c r="C1042" s="36"/>
      <c r="D1042" s="36"/>
      <c r="E1042" s="36"/>
      <c r="F1042" s="36"/>
      <c r="G1042" s="36"/>
      <c r="H1042" s="36"/>
      <c r="I1042" s="37"/>
      <c r="J1042" s="38"/>
      <c r="K1042" s="39"/>
      <c r="L1042" s="39"/>
      <c r="M1042" s="39"/>
      <c r="N1042" s="39"/>
      <c r="O1042" s="39"/>
      <c r="P1042" s="39"/>
      <c r="Q1042" s="39"/>
      <c r="R1042" s="39"/>
      <c r="S1042" s="39"/>
      <c r="T1042" s="39"/>
      <c r="U1042" s="39"/>
      <c r="V1042" s="39"/>
      <c r="W1042" s="39"/>
      <c r="X1042" s="39"/>
      <c r="Y1042" s="39"/>
      <c r="Z1042" s="39"/>
      <c r="AA1042" s="40"/>
      <c r="AB1042" s="40"/>
      <c r="AC1042" s="40"/>
    </row>
    <row r="1043" spans="1:29" x14ac:dyDescent="0.25">
      <c r="A1043" s="36"/>
      <c r="B1043" s="36"/>
      <c r="C1043" s="36"/>
      <c r="D1043" s="36"/>
      <c r="E1043" s="36"/>
      <c r="F1043" s="36"/>
      <c r="G1043" s="36"/>
      <c r="H1043" s="36"/>
      <c r="I1043" s="37"/>
      <c r="J1043" s="38"/>
      <c r="K1043" s="39"/>
      <c r="L1043" s="39"/>
      <c r="M1043" s="39"/>
      <c r="N1043" s="39"/>
      <c r="O1043" s="39"/>
      <c r="P1043" s="39"/>
      <c r="Q1043" s="39"/>
      <c r="R1043" s="39"/>
      <c r="S1043" s="39"/>
      <c r="T1043" s="39"/>
      <c r="U1043" s="39"/>
      <c r="V1043" s="39"/>
      <c r="W1043" s="39"/>
      <c r="X1043" s="39"/>
      <c r="Y1043" s="39"/>
      <c r="Z1043" s="39"/>
      <c r="AA1043" s="40"/>
      <c r="AB1043" s="40"/>
      <c r="AC1043" s="40"/>
    </row>
    <row r="1044" spans="1:29" x14ac:dyDescent="0.25">
      <c r="A1044" s="36"/>
      <c r="B1044" s="36"/>
      <c r="C1044" s="36"/>
      <c r="D1044" s="36"/>
      <c r="E1044" s="36"/>
      <c r="F1044" s="36"/>
      <c r="G1044" s="36"/>
      <c r="H1044" s="36"/>
      <c r="I1044" s="37"/>
      <c r="J1044" s="38"/>
      <c r="K1044" s="39"/>
      <c r="L1044" s="39"/>
      <c r="M1044" s="39"/>
      <c r="N1044" s="39"/>
      <c r="O1044" s="39"/>
      <c r="P1044" s="39"/>
      <c r="Q1044" s="39"/>
      <c r="R1044" s="39"/>
      <c r="S1044" s="39"/>
      <c r="T1044" s="39"/>
      <c r="U1044" s="39"/>
      <c r="V1044" s="39"/>
      <c r="W1044" s="39"/>
      <c r="X1044" s="39"/>
      <c r="Y1044" s="39"/>
      <c r="Z1044" s="39"/>
      <c r="AA1044" s="40"/>
      <c r="AB1044" s="40"/>
      <c r="AC1044" s="40"/>
    </row>
    <row r="1045" spans="1:29" x14ac:dyDescent="0.25">
      <c r="A1045" s="36"/>
      <c r="B1045" s="36"/>
      <c r="C1045" s="36"/>
      <c r="D1045" s="36"/>
      <c r="E1045" s="36"/>
      <c r="F1045" s="36"/>
      <c r="G1045" s="36"/>
      <c r="H1045" s="36"/>
      <c r="I1045" s="37"/>
      <c r="J1045" s="38"/>
      <c r="K1045" s="39"/>
      <c r="L1045" s="39"/>
      <c r="M1045" s="39"/>
      <c r="N1045" s="39"/>
      <c r="O1045" s="39"/>
      <c r="P1045" s="39"/>
      <c r="Q1045" s="39"/>
      <c r="R1045" s="39"/>
      <c r="S1045" s="39"/>
      <c r="T1045" s="39"/>
      <c r="U1045" s="39"/>
      <c r="V1045" s="39"/>
      <c r="W1045" s="39"/>
      <c r="X1045" s="39"/>
      <c r="Y1045" s="39"/>
      <c r="Z1045" s="39"/>
      <c r="AA1045" s="40"/>
      <c r="AB1045" s="40"/>
      <c r="AC1045" s="40"/>
    </row>
    <row r="1046" spans="1:29" x14ac:dyDescent="0.25">
      <c r="A1046" s="36"/>
      <c r="B1046" s="36"/>
      <c r="C1046" s="36"/>
      <c r="D1046" s="36"/>
      <c r="E1046" s="36"/>
      <c r="F1046" s="36"/>
      <c r="G1046" s="36"/>
      <c r="H1046" s="36"/>
      <c r="I1046" s="37"/>
      <c r="J1046" s="38"/>
      <c r="K1046" s="39"/>
      <c r="L1046" s="39"/>
      <c r="M1046" s="39"/>
      <c r="N1046" s="39"/>
      <c r="O1046" s="39"/>
      <c r="P1046" s="39"/>
      <c r="Q1046" s="39"/>
      <c r="R1046" s="39"/>
      <c r="S1046" s="39"/>
      <c r="T1046" s="39"/>
      <c r="U1046" s="39"/>
      <c r="V1046" s="39"/>
      <c r="W1046" s="39"/>
      <c r="X1046" s="39"/>
      <c r="Y1046" s="39"/>
      <c r="Z1046" s="39"/>
      <c r="AA1046" s="40"/>
      <c r="AB1046" s="40"/>
      <c r="AC1046" s="40"/>
    </row>
    <row r="1047" spans="1:29" x14ac:dyDescent="0.25">
      <c r="A1047" s="36"/>
      <c r="B1047" s="36"/>
      <c r="C1047" s="36"/>
      <c r="D1047" s="36"/>
      <c r="E1047" s="36"/>
      <c r="F1047" s="36"/>
      <c r="G1047" s="36"/>
      <c r="H1047" s="36"/>
      <c r="I1047" s="37"/>
      <c r="J1047" s="38"/>
      <c r="K1047" s="39"/>
      <c r="L1047" s="39"/>
      <c r="M1047" s="39"/>
      <c r="N1047" s="39"/>
      <c r="O1047" s="39"/>
      <c r="P1047" s="39"/>
      <c r="Q1047" s="39"/>
      <c r="R1047" s="39"/>
      <c r="S1047" s="39"/>
      <c r="T1047" s="39"/>
      <c r="U1047" s="39"/>
      <c r="V1047" s="39"/>
      <c r="W1047" s="39"/>
      <c r="X1047" s="39"/>
      <c r="Y1047" s="39"/>
      <c r="Z1047" s="39"/>
      <c r="AA1047" s="40"/>
      <c r="AB1047" s="40"/>
      <c r="AC1047" s="40"/>
    </row>
    <row r="1048" spans="1:29" x14ac:dyDescent="0.25">
      <c r="A1048" s="36"/>
      <c r="B1048" s="36"/>
      <c r="C1048" s="36"/>
      <c r="D1048" s="36"/>
      <c r="E1048" s="36"/>
      <c r="F1048" s="36"/>
      <c r="G1048" s="36"/>
      <c r="H1048" s="36"/>
      <c r="I1048" s="37"/>
      <c r="J1048" s="38"/>
      <c r="K1048" s="39"/>
      <c r="L1048" s="39"/>
      <c r="M1048" s="39"/>
      <c r="N1048" s="39"/>
      <c r="O1048" s="39"/>
      <c r="P1048" s="39"/>
      <c r="Q1048" s="39"/>
      <c r="R1048" s="39"/>
      <c r="S1048" s="39"/>
      <c r="T1048" s="39"/>
      <c r="U1048" s="39"/>
      <c r="V1048" s="39"/>
      <c r="W1048" s="39"/>
      <c r="X1048" s="39"/>
      <c r="Y1048" s="39"/>
      <c r="Z1048" s="39"/>
      <c r="AA1048" s="40"/>
      <c r="AB1048" s="40"/>
      <c r="AC1048" s="40"/>
    </row>
    <row r="1049" spans="1:29" x14ac:dyDescent="0.25">
      <c r="A1049" s="36"/>
      <c r="B1049" s="36"/>
      <c r="C1049" s="36"/>
      <c r="D1049" s="36"/>
      <c r="E1049" s="36"/>
      <c r="F1049" s="36"/>
      <c r="G1049" s="36"/>
      <c r="H1049" s="36"/>
      <c r="I1049" s="37"/>
      <c r="J1049" s="38"/>
      <c r="K1049" s="39"/>
      <c r="L1049" s="39"/>
      <c r="M1049" s="39"/>
      <c r="N1049" s="39"/>
      <c r="O1049" s="39"/>
      <c r="P1049" s="39"/>
      <c r="Q1049" s="39"/>
      <c r="R1049" s="39"/>
      <c r="S1049" s="39"/>
      <c r="T1049" s="39"/>
      <c r="U1049" s="39"/>
      <c r="V1049" s="39"/>
      <c r="W1049" s="39"/>
      <c r="X1049" s="39"/>
      <c r="Y1049" s="39"/>
      <c r="Z1049" s="39"/>
      <c r="AA1049" s="40"/>
      <c r="AB1049" s="40"/>
      <c r="AC1049" s="40"/>
    </row>
    <row r="1050" spans="1:29" x14ac:dyDescent="0.25">
      <c r="A1050" s="36"/>
      <c r="B1050" s="36"/>
      <c r="C1050" s="36"/>
      <c r="D1050" s="36"/>
      <c r="E1050" s="36"/>
      <c r="F1050" s="36"/>
      <c r="G1050" s="36"/>
      <c r="H1050" s="36"/>
      <c r="I1050" s="37"/>
      <c r="J1050" s="38"/>
      <c r="K1050" s="39"/>
      <c r="L1050" s="39"/>
      <c r="M1050" s="39"/>
      <c r="N1050" s="39"/>
      <c r="O1050" s="39"/>
      <c r="P1050" s="39"/>
      <c r="Q1050" s="39"/>
      <c r="R1050" s="39"/>
      <c r="S1050" s="39"/>
      <c r="T1050" s="39"/>
      <c r="U1050" s="39"/>
      <c r="V1050" s="39"/>
      <c r="W1050" s="39"/>
      <c r="X1050" s="39"/>
      <c r="Y1050" s="39"/>
      <c r="Z1050" s="39"/>
      <c r="AA1050" s="40"/>
      <c r="AB1050" s="40"/>
      <c r="AC1050" s="40"/>
    </row>
    <row r="1051" spans="1:29" x14ac:dyDescent="0.25">
      <c r="A1051" s="36"/>
      <c r="B1051" s="36"/>
      <c r="C1051" s="36"/>
      <c r="D1051" s="36"/>
      <c r="E1051" s="36"/>
      <c r="F1051" s="36"/>
      <c r="G1051" s="36"/>
      <c r="H1051" s="36"/>
      <c r="I1051" s="37"/>
      <c r="J1051" s="38"/>
      <c r="K1051" s="39"/>
      <c r="L1051" s="39"/>
      <c r="M1051" s="39"/>
      <c r="N1051" s="39"/>
      <c r="O1051" s="39"/>
      <c r="P1051" s="39"/>
      <c r="Q1051" s="39"/>
      <c r="R1051" s="39"/>
      <c r="S1051" s="39"/>
      <c r="T1051" s="39"/>
      <c r="U1051" s="39"/>
      <c r="V1051" s="39"/>
      <c r="W1051" s="39"/>
      <c r="X1051" s="39"/>
      <c r="Y1051" s="39"/>
      <c r="Z1051" s="39"/>
      <c r="AA1051" s="40"/>
      <c r="AB1051" s="40"/>
      <c r="AC1051" s="40"/>
    </row>
    <row r="1052" spans="1:29" x14ac:dyDescent="0.25">
      <c r="A1052" s="36"/>
      <c r="B1052" s="36"/>
      <c r="C1052" s="36"/>
      <c r="D1052" s="36"/>
      <c r="E1052" s="36"/>
      <c r="F1052" s="36"/>
      <c r="G1052" s="36"/>
      <c r="H1052" s="36"/>
      <c r="I1052" s="37"/>
      <c r="J1052" s="38"/>
      <c r="K1052" s="39"/>
      <c r="L1052" s="39"/>
      <c r="M1052" s="39"/>
      <c r="N1052" s="39"/>
      <c r="O1052" s="39"/>
      <c r="P1052" s="39"/>
      <c r="Q1052" s="39"/>
      <c r="R1052" s="39"/>
      <c r="S1052" s="39"/>
      <c r="T1052" s="39"/>
      <c r="U1052" s="39"/>
      <c r="V1052" s="39"/>
      <c r="W1052" s="39"/>
      <c r="X1052" s="39"/>
      <c r="Y1052" s="39"/>
      <c r="Z1052" s="39"/>
      <c r="AA1052" s="40"/>
      <c r="AB1052" s="40"/>
      <c r="AC1052" s="40"/>
    </row>
    <row r="1053" spans="1:29" x14ac:dyDescent="0.25">
      <c r="A1053" s="36"/>
      <c r="B1053" s="36"/>
      <c r="C1053" s="36"/>
      <c r="D1053" s="36"/>
      <c r="E1053" s="36"/>
      <c r="F1053" s="36"/>
      <c r="G1053" s="36"/>
      <c r="H1053" s="36"/>
      <c r="I1053" s="37"/>
      <c r="J1053" s="38"/>
      <c r="K1053" s="39"/>
      <c r="L1053" s="39"/>
      <c r="M1053" s="39"/>
      <c r="N1053" s="39"/>
      <c r="O1053" s="39"/>
      <c r="P1053" s="39"/>
      <c r="Q1053" s="39"/>
      <c r="R1053" s="39"/>
      <c r="S1053" s="39"/>
      <c r="T1053" s="39"/>
      <c r="U1053" s="39"/>
      <c r="V1053" s="39"/>
      <c r="W1053" s="39"/>
      <c r="X1053" s="39"/>
      <c r="Y1053" s="39"/>
      <c r="Z1053" s="39"/>
      <c r="AA1053" s="40"/>
      <c r="AB1053" s="40"/>
      <c r="AC1053" s="40"/>
    </row>
    <row r="1054" spans="1:29" x14ac:dyDescent="0.25">
      <c r="A1054" s="36"/>
      <c r="B1054" s="36"/>
      <c r="C1054" s="36"/>
      <c r="D1054" s="36"/>
      <c r="E1054" s="36"/>
      <c r="F1054" s="36"/>
      <c r="G1054" s="36"/>
      <c r="H1054" s="36"/>
      <c r="I1054" s="37"/>
      <c r="J1054" s="38"/>
      <c r="K1054" s="39"/>
      <c r="L1054" s="39"/>
      <c r="M1054" s="39"/>
      <c r="N1054" s="39"/>
      <c r="O1054" s="39"/>
      <c r="P1054" s="39"/>
      <c r="Q1054" s="39"/>
      <c r="R1054" s="39"/>
      <c r="S1054" s="39"/>
      <c r="T1054" s="39"/>
      <c r="U1054" s="39"/>
      <c r="V1054" s="39"/>
      <c r="W1054" s="39"/>
      <c r="X1054" s="39"/>
      <c r="Y1054" s="39"/>
      <c r="Z1054" s="39"/>
      <c r="AA1054" s="40"/>
      <c r="AB1054" s="40"/>
      <c r="AC1054" s="40"/>
    </row>
    <row r="1055" spans="1:29" x14ac:dyDescent="0.25">
      <c r="A1055" s="36"/>
      <c r="B1055" s="36"/>
      <c r="C1055" s="36"/>
      <c r="D1055" s="36"/>
      <c r="E1055" s="36"/>
      <c r="F1055" s="36"/>
      <c r="G1055" s="36"/>
      <c r="H1055" s="36"/>
      <c r="I1055" s="37"/>
      <c r="J1055" s="38"/>
      <c r="K1055" s="39"/>
      <c r="L1055" s="39"/>
      <c r="M1055" s="39"/>
      <c r="N1055" s="39"/>
      <c r="O1055" s="39"/>
      <c r="P1055" s="39"/>
      <c r="Q1055" s="39"/>
      <c r="R1055" s="39"/>
      <c r="S1055" s="39"/>
      <c r="T1055" s="39"/>
      <c r="U1055" s="39"/>
      <c r="V1055" s="39"/>
      <c r="W1055" s="39"/>
      <c r="X1055" s="39"/>
      <c r="Y1055" s="39"/>
      <c r="Z1055" s="39"/>
      <c r="AA1055" s="40"/>
      <c r="AB1055" s="40"/>
      <c r="AC1055" s="40"/>
    </row>
    <row r="1056" spans="1:29" x14ac:dyDescent="0.25">
      <c r="A1056" s="36"/>
      <c r="B1056" s="36"/>
      <c r="C1056" s="36"/>
      <c r="D1056" s="36"/>
      <c r="E1056" s="36"/>
      <c r="F1056" s="36"/>
      <c r="G1056" s="36"/>
      <c r="H1056" s="36"/>
      <c r="I1056" s="37"/>
      <c r="J1056" s="38"/>
      <c r="K1056" s="39"/>
      <c r="L1056" s="39"/>
      <c r="M1056" s="39"/>
      <c r="N1056" s="39"/>
      <c r="O1056" s="39"/>
      <c r="P1056" s="39"/>
      <c r="Q1056" s="39"/>
      <c r="R1056" s="39"/>
      <c r="S1056" s="39"/>
      <c r="T1056" s="39"/>
      <c r="U1056" s="39"/>
      <c r="V1056" s="39"/>
      <c r="W1056" s="39"/>
      <c r="X1056" s="39"/>
      <c r="Y1056" s="39"/>
      <c r="Z1056" s="39"/>
      <c r="AA1056" s="40"/>
      <c r="AB1056" s="40"/>
      <c r="AC1056" s="40"/>
    </row>
    <row r="1057" spans="1:29" x14ac:dyDescent="0.25">
      <c r="A1057" s="36"/>
      <c r="B1057" s="36"/>
      <c r="C1057" s="36"/>
      <c r="D1057" s="36"/>
      <c r="E1057" s="36"/>
      <c r="F1057" s="36"/>
      <c r="G1057" s="36"/>
      <c r="H1057" s="36"/>
      <c r="I1057" s="37"/>
      <c r="J1057" s="38"/>
      <c r="K1057" s="39"/>
      <c r="L1057" s="39"/>
      <c r="M1057" s="39"/>
      <c r="N1057" s="39"/>
      <c r="O1057" s="39"/>
      <c r="P1057" s="39"/>
      <c r="Q1057" s="39"/>
      <c r="R1057" s="39"/>
      <c r="S1057" s="39"/>
      <c r="T1057" s="39"/>
      <c r="U1057" s="39"/>
      <c r="V1057" s="39"/>
      <c r="W1057" s="39"/>
      <c r="X1057" s="39"/>
      <c r="Y1057" s="39"/>
      <c r="Z1057" s="39"/>
      <c r="AA1057" s="40"/>
      <c r="AB1057" s="40"/>
      <c r="AC1057" s="40"/>
    </row>
    <row r="1058" spans="1:29" x14ac:dyDescent="0.25">
      <c r="A1058" s="36"/>
      <c r="B1058" s="36"/>
      <c r="C1058" s="36"/>
      <c r="D1058" s="36"/>
      <c r="E1058" s="36"/>
      <c r="F1058" s="36"/>
      <c r="G1058" s="36"/>
      <c r="H1058" s="36"/>
      <c r="I1058" s="37"/>
      <c r="J1058" s="38"/>
      <c r="K1058" s="39"/>
      <c r="L1058" s="39"/>
      <c r="M1058" s="39"/>
      <c r="N1058" s="39"/>
      <c r="O1058" s="39"/>
      <c r="P1058" s="39"/>
      <c r="Q1058" s="39"/>
      <c r="R1058" s="39"/>
      <c r="S1058" s="39"/>
      <c r="T1058" s="39"/>
      <c r="U1058" s="39"/>
      <c r="V1058" s="39"/>
      <c r="W1058" s="39"/>
      <c r="X1058" s="39"/>
      <c r="Y1058" s="39"/>
      <c r="Z1058" s="39"/>
      <c r="AA1058" s="40"/>
      <c r="AB1058" s="40"/>
      <c r="AC1058" s="40"/>
    </row>
    <row r="1059" spans="1:29" x14ac:dyDescent="0.25">
      <c r="A1059" s="36"/>
      <c r="B1059" s="36"/>
      <c r="C1059" s="36"/>
      <c r="D1059" s="36"/>
      <c r="E1059" s="36"/>
      <c r="F1059" s="36"/>
      <c r="G1059" s="36"/>
      <c r="H1059" s="36"/>
      <c r="I1059" s="37"/>
      <c r="J1059" s="38"/>
      <c r="K1059" s="39"/>
      <c r="L1059" s="39"/>
      <c r="M1059" s="39"/>
      <c r="N1059" s="39"/>
      <c r="O1059" s="39"/>
      <c r="P1059" s="39"/>
      <c r="Q1059" s="39"/>
      <c r="R1059" s="39"/>
      <c r="S1059" s="39"/>
      <c r="T1059" s="39"/>
      <c r="U1059" s="39"/>
      <c r="V1059" s="39"/>
      <c r="W1059" s="39"/>
      <c r="X1059" s="39"/>
      <c r="Y1059" s="39"/>
      <c r="Z1059" s="39"/>
      <c r="AA1059" s="40"/>
      <c r="AB1059" s="40"/>
      <c r="AC1059" s="40"/>
    </row>
    <row r="1060" spans="1:29" x14ac:dyDescent="0.25">
      <c r="A1060" s="36"/>
      <c r="B1060" s="36"/>
      <c r="C1060" s="36"/>
      <c r="D1060" s="36"/>
      <c r="E1060" s="36"/>
      <c r="F1060" s="36"/>
      <c r="G1060" s="36"/>
      <c r="H1060" s="36"/>
      <c r="I1060" s="37"/>
      <c r="J1060" s="38"/>
      <c r="K1060" s="39"/>
      <c r="L1060" s="39"/>
      <c r="M1060" s="39"/>
      <c r="N1060" s="39"/>
      <c r="O1060" s="39"/>
      <c r="P1060" s="39"/>
      <c r="Q1060" s="39"/>
      <c r="R1060" s="39"/>
      <c r="S1060" s="39"/>
      <c r="T1060" s="39"/>
      <c r="U1060" s="39"/>
      <c r="V1060" s="39"/>
      <c r="W1060" s="39"/>
      <c r="X1060" s="39"/>
      <c r="Y1060" s="39"/>
      <c r="Z1060" s="39"/>
      <c r="AA1060" s="40"/>
      <c r="AB1060" s="40"/>
      <c r="AC1060" s="40"/>
    </row>
    <row r="1061" spans="1:29" x14ac:dyDescent="0.25">
      <c r="A1061" s="36"/>
      <c r="B1061" s="36"/>
      <c r="C1061" s="36"/>
      <c r="D1061" s="36"/>
      <c r="E1061" s="36"/>
      <c r="F1061" s="36"/>
      <c r="G1061" s="36"/>
      <c r="H1061" s="36"/>
      <c r="I1061" s="37"/>
      <c r="J1061" s="38"/>
      <c r="K1061" s="39"/>
      <c r="L1061" s="39"/>
      <c r="M1061" s="39"/>
      <c r="N1061" s="39"/>
      <c r="O1061" s="39"/>
      <c r="P1061" s="39"/>
      <c r="Q1061" s="39"/>
      <c r="R1061" s="39"/>
      <c r="S1061" s="39"/>
      <c r="T1061" s="39"/>
      <c r="U1061" s="39"/>
      <c r="V1061" s="39"/>
      <c r="W1061" s="39"/>
      <c r="X1061" s="39"/>
      <c r="Y1061" s="39"/>
      <c r="Z1061" s="39"/>
      <c r="AA1061" s="40"/>
      <c r="AB1061" s="40"/>
      <c r="AC1061" s="40"/>
    </row>
    <row r="1062" spans="1:29" x14ac:dyDescent="0.25">
      <c r="A1062" s="36"/>
      <c r="B1062" s="36"/>
      <c r="C1062" s="36"/>
      <c r="D1062" s="36"/>
      <c r="E1062" s="36"/>
      <c r="F1062" s="36"/>
      <c r="G1062" s="36"/>
      <c r="H1062" s="36"/>
      <c r="I1062" s="37"/>
      <c r="J1062" s="38"/>
      <c r="K1062" s="39"/>
      <c r="L1062" s="39"/>
      <c r="M1062" s="39"/>
      <c r="N1062" s="39"/>
      <c r="O1062" s="39"/>
      <c r="P1062" s="39"/>
      <c r="Q1062" s="39"/>
      <c r="R1062" s="39"/>
      <c r="S1062" s="39"/>
      <c r="T1062" s="39"/>
      <c r="U1062" s="39"/>
      <c r="V1062" s="39"/>
      <c r="W1062" s="39"/>
      <c r="X1062" s="39"/>
      <c r="Y1062" s="39"/>
      <c r="Z1062" s="39"/>
      <c r="AA1062" s="40"/>
      <c r="AB1062" s="40"/>
      <c r="AC1062" s="40"/>
    </row>
    <row r="1063" spans="1:29" x14ac:dyDescent="0.25">
      <c r="A1063" s="36"/>
      <c r="B1063" s="36"/>
      <c r="C1063" s="36"/>
      <c r="D1063" s="36"/>
      <c r="E1063" s="36"/>
      <c r="F1063" s="36"/>
      <c r="G1063" s="36"/>
      <c r="H1063" s="36"/>
      <c r="I1063" s="37"/>
      <c r="J1063" s="38"/>
      <c r="K1063" s="39"/>
      <c r="L1063" s="39"/>
      <c r="M1063" s="39"/>
      <c r="N1063" s="39"/>
      <c r="O1063" s="39"/>
      <c r="P1063" s="39"/>
      <c r="Q1063" s="39"/>
      <c r="R1063" s="39"/>
      <c r="S1063" s="39"/>
      <c r="T1063" s="39"/>
      <c r="U1063" s="39"/>
      <c r="V1063" s="39"/>
      <c r="W1063" s="39"/>
      <c r="X1063" s="39"/>
      <c r="Y1063" s="39"/>
      <c r="Z1063" s="39"/>
      <c r="AA1063" s="40"/>
      <c r="AB1063" s="40"/>
      <c r="AC1063" s="40"/>
    </row>
    <row r="1064" spans="1:29" x14ac:dyDescent="0.25">
      <c r="A1064" s="36"/>
      <c r="B1064" s="36"/>
      <c r="C1064" s="36"/>
      <c r="D1064" s="36"/>
      <c r="E1064" s="36"/>
      <c r="F1064" s="36"/>
      <c r="G1064" s="36"/>
      <c r="H1064" s="36"/>
      <c r="I1064" s="37"/>
      <c r="J1064" s="38"/>
      <c r="K1064" s="39"/>
      <c r="L1064" s="39"/>
      <c r="M1064" s="39"/>
      <c r="N1064" s="39"/>
      <c r="O1064" s="39"/>
      <c r="P1064" s="39"/>
      <c r="Q1064" s="39"/>
      <c r="R1064" s="39"/>
      <c r="S1064" s="39"/>
      <c r="T1064" s="39"/>
      <c r="U1064" s="39"/>
      <c r="V1064" s="39"/>
      <c r="W1064" s="39"/>
      <c r="X1064" s="39"/>
      <c r="Y1064" s="39"/>
      <c r="Z1064" s="39"/>
      <c r="AA1064" s="40"/>
      <c r="AB1064" s="40"/>
      <c r="AC1064" s="40"/>
    </row>
    <row r="1065" spans="1:29" x14ac:dyDescent="0.25">
      <c r="A1065" s="36"/>
      <c r="B1065" s="36"/>
      <c r="C1065" s="36"/>
      <c r="D1065" s="36"/>
      <c r="E1065" s="36"/>
      <c r="F1065" s="36"/>
      <c r="G1065" s="36"/>
      <c r="H1065" s="36"/>
      <c r="I1065" s="37"/>
      <c r="J1065" s="38"/>
      <c r="K1065" s="39"/>
      <c r="L1065" s="39"/>
      <c r="M1065" s="39"/>
      <c r="N1065" s="39"/>
      <c r="O1065" s="39"/>
      <c r="P1065" s="39"/>
      <c r="Q1065" s="39"/>
      <c r="R1065" s="39"/>
      <c r="S1065" s="39"/>
      <c r="T1065" s="39"/>
      <c r="U1065" s="39"/>
      <c r="V1065" s="39"/>
      <c r="W1065" s="39"/>
      <c r="X1065" s="39"/>
      <c r="Y1065" s="39"/>
      <c r="Z1065" s="39"/>
      <c r="AA1065" s="40"/>
      <c r="AB1065" s="40"/>
      <c r="AC1065" s="40"/>
    </row>
    <row r="1066" spans="1:29" x14ac:dyDescent="0.25">
      <c r="A1066" s="36"/>
      <c r="B1066" s="36"/>
      <c r="C1066" s="36"/>
      <c r="D1066" s="36"/>
      <c r="E1066" s="36"/>
      <c r="F1066" s="36"/>
      <c r="G1066" s="36"/>
      <c r="H1066" s="36"/>
      <c r="I1066" s="37"/>
      <c r="J1066" s="38"/>
      <c r="K1066" s="39"/>
      <c r="L1066" s="39"/>
      <c r="M1066" s="39"/>
      <c r="N1066" s="39"/>
      <c r="O1066" s="39"/>
      <c r="P1066" s="39"/>
      <c r="Q1066" s="39"/>
      <c r="R1066" s="39"/>
      <c r="S1066" s="39"/>
      <c r="T1066" s="39"/>
      <c r="U1066" s="39"/>
      <c r="V1066" s="39"/>
      <c r="W1066" s="39"/>
      <c r="X1066" s="39"/>
      <c r="Y1066" s="39"/>
      <c r="Z1066" s="39"/>
      <c r="AA1066" s="40"/>
      <c r="AB1066" s="40"/>
      <c r="AC1066" s="40"/>
    </row>
    <row r="1067" spans="1:29" x14ac:dyDescent="0.25">
      <c r="A1067" s="36"/>
      <c r="B1067" s="36"/>
      <c r="C1067" s="36"/>
      <c r="D1067" s="36"/>
      <c r="E1067" s="36"/>
      <c r="F1067" s="36"/>
      <c r="G1067" s="36"/>
      <c r="H1067" s="36"/>
      <c r="I1067" s="37"/>
      <c r="J1067" s="38"/>
      <c r="K1067" s="39"/>
      <c r="L1067" s="39"/>
      <c r="M1067" s="39"/>
      <c r="N1067" s="39"/>
      <c r="O1067" s="39"/>
      <c r="P1067" s="39"/>
      <c r="Q1067" s="39"/>
      <c r="R1067" s="39"/>
      <c r="S1067" s="39"/>
      <c r="T1067" s="39"/>
      <c r="U1067" s="39"/>
      <c r="V1067" s="39"/>
      <c r="W1067" s="39"/>
      <c r="X1067" s="39"/>
      <c r="Y1067" s="39"/>
      <c r="Z1067" s="39"/>
      <c r="AA1067" s="40"/>
      <c r="AB1067" s="40"/>
      <c r="AC1067" s="40"/>
    </row>
    <row r="1068" spans="1:29" x14ac:dyDescent="0.25">
      <c r="A1068" s="36"/>
      <c r="B1068" s="36"/>
      <c r="C1068" s="36"/>
      <c r="D1068" s="36"/>
      <c r="E1068" s="36"/>
      <c r="F1068" s="36"/>
      <c r="G1068" s="36"/>
      <c r="H1068" s="36"/>
      <c r="I1068" s="37"/>
      <c r="J1068" s="38"/>
      <c r="K1068" s="39"/>
      <c r="L1068" s="39"/>
      <c r="M1068" s="39"/>
      <c r="N1068" s="39"/>
      <c r="O1068" s="39"/>
      <c r="P1068" s="39"/>
      <c r="Q1068" s="39"/>
      <c r="R1068" s="39"/>
      <c r="S1068" s="39"/>
      <c r="T1068" s="39"/>
      <c r="U1068" s="39"/>
      <c r="V1068" s="39"/>
      <c r="W1068" s="39"/>
      <c r="X1068" s="39"/>
      <c r="Y1068" s="39"/>
      <c r="Z1068" s="39"/>
      <c r="AA1068" s="40"/>
      <c r="AB1068" s="40"/>
      <c r="AC1068" s="40"/>
    </row>
    <row r="1069" spans="1:29" x14ac:dyDescent="0.25">
      <c r="A1069" s="36"/>
      <c r="B1069" s="36"/>
      <c r="C1069" s="36"/>
      <c r="D1069" s="36"/>
      <c r="E1069" s="36"/>
      <c r="F1069" s="36"/>
      <c r="G1069" s="36"/>
      <c r="H1069" s="36"/>
      <c r="I1069" s="37"/>
      <c r="J1069" s="38"/>
      <c r="K1069" s="39"/>
      <c r="L1069" s="39"/>
      <c r="M1069" s="39"/>
      <c r="N1069" s="39"/>
      <c r="O1069" s="39"/>
      <c r="P1069" s="39"/>
      <c r="Q1069" s="39"/>
      <c r="R1069" s="39"/>
      <c r="S1069" s="39"/>
      <c r="T1069" s="39"/>
      <c r="U1069" s="39"/>
      <c r="V1069" s="39"/>
      <c r="W1069" s="39"/>
      <c r="X1069" s="39"/>
      <c r="Y1069" s="39"/>
      <c r="Z1069" s="39"/>
      <c r="AA1069" s="40"/>
      <c r="AB1069" s="40"/>
      <c r="AC1069" s="40"/>
    </row>
    <row r="1070" spans="1:29" x14ac:dyDescent="0.25">
      <c r="A1070" s="36"/>
      <c r="B1070" s="36"/>
      <c r="C1070" s="36"/>
      <c r="D1070" s="36"/>
      <c r="E1070" s="36"/>
      <c r="F1070" s="36"/>
      <c r="G1070" s="36"/>
      <c r="H1070" s="36"/>
      <c r="I1070" s="37"/>
      <c r="J1070" s="38"/>
      <c r="K1070" s="39"/>
      <c r="L1070" s="39"/>
      <c r="M1070" s="39"/>
      <c r="N1070" s="39"/>
      <c r="O1070" s="39"/>
      <c r="P1070" s="39"/>
      <c r="Q1070" s="39"/>
      <c r="R1070" s="39"/>
      <c r="S1070" s="39"/>
      <c r="T1070" s="39"/>
      <c r="U1070" s="39"/>
      <c r="V1070" s="39"/>
      <c r="W1070" s="39"/>
      <c r="X1070" s="39"/>
      <c r="Y1070" s="39"/>
      <c r="Z1070" s="39"/>
      <c r="AA1070" s="40"/>
      <c r="AB1070" s="40"/>
      <c r="AC1070" s="40"/>
    </row>
    <row r="1071" spans="1:29" x14ac:dyDescent="0.25">
      <c r="A1071" s="36"/>
      <c r="B1071" s="36"/>
      <c r="C1071" s="36"/>
      <c r="D1071" s="36"/>
      <c r="E1071" s="36"/>
      <c r="F1071" s="36"/>
      <c r="G1071" s="36"/>
      <c r="H1071" s="36"/>
      <c r="I1071" s="37"/>
      <c r="J1071" s="38"/>
      <c r="K1071" s="39"/>
      <c r="L1071" s="39"/>
      <c r="M1071" s="39"/>
      <c r="N1071" s="39"/>
      <c r="O1071" s="39"/>
      <c r="P1071" s="39"/>
      <c r="Q1071" s="39"/>
      <c r="R1071" s="39"/>
      <c r="S1071" s="39"/>
      <c r="T1071" s="39"/>
      <c r="U1071" s="39"/>
      <c r="V1071" s="39"/>
      <c r="W1071" s="39"/>
      <c r="X1071" s="39"/>
      <c r="Y1071" s="39"/>
      <c r="Z1071" s="39"/>
      <c r="AA1071" s="40"/>
      <c r="AB1071" s="40"/>
      <c r="AC1071" s="40"/>
    </row>
    <row r="1072" spans="1:29" x14ac:dyDescent="0.25">
      <c r="A1072" s="36"/>
      <c r="B1072" s="36"/>
      <c r="C1072" s="36"/>
      <c r="D1072" s="36"/>
      <c r="E1072" s="36"/>
      <c r="F1072" s="36"/>
      <c r="G1072" s="36"/>
      <c r="H1072" s="36"/>
      <c r="I1072" s="37"/>
      <c r="J1072" s="38"/>
      <c r="K1072" s="39"/>
      <c r="L1072" s="39"/>
      <c r="M1072" s="39"/>
      <c r="N1072" s="39"/>
      <c r="O1072" s="39"/>
      <c r="P1072" s="39"/>
      <c r="Q1072" s="39"/>
      <c r="R1072" s="39"/>
      <c r="S1072" s="39"/>
      <c r="T1072" s="39"/>
      <c r="U1072" s="39"/>
      <c r="V1072" s="39"/>
      <c r="W1072" s="39"/>
      <c r="X1072" s="39"/>
      <c r="Y1072" s="39"/>
      <c r="Z1072" s="39"/>
      <c r="AA1072" s="40"/>
      <c r="AB1072" s="40"/>
      <c r="AC1072" s="40"/>
    </row>
    <row r="1073" spans="1:29" x14ac:dyDescent="0.25">
      <c r="A1073" s="36"/>
      <c r="B1073" s="36"/>
      <c r="C1073" s="36"/>
      <c r="D1073" s="36"/>
      <c r="E1073" s="36"/>
      <c r="F1073" s="36"/>
      <c r="G1073" s="36"/>
      <c r="H1073" s="36"/>
      <c r="I1073" s="37"/>
      <c r="J1073" s="38"/>
      <c r="K1073" s="39"/>
      <c r="L1073" s="39"/>
      <c r="M1073" s="39"/>
      <c r="N1073" s="39"/>
      <c r="O1073" s="39"/>
      <c r="P1073" s="39"/>
      <c r="Q1073" s="39"/>
      <c r="R1073" s="39"/>
      <c r="S1073" s="39"/>
      <c r="T1073" s="39"/>
      <c r="U1073" s="39"/>
      <c r="V1073" s="39"/>
      <c r="W1073" s="39"/>
      <c r="X1073" s="39"/>
      <c r="Y1073" s="39"/>
      <c r="Z1073" s="39"/>
      <c r="AA1073" s="40"/>
      <c r="AB1073" s="40"/>
      <c r="AC1073" s="40"/>
    </row>
    <row r="1074" spans="1:29" x14ac:dyDescent="0.25">
      <c r="A1074" s="36"/>
      <c r="B1074" s="36"/>
      <c r="C1074" s="36"/>
      <c r="D1074" s="36"/>
      <c r="E1074" s="36"/>
      <c r="F1074" s="36"/>
      <c r="G1074" s="36"/>
      <c r="H1074" s="36"/>
      <c r="I1074" s="37"/>
      <c r="J1074" s="38"/>
      <c r="K1074" s="39"/>
      <c r="L1074" s="39"/>
      <c r="M1074" s="39"/>
      <c r="N1074" s="39"/>
      <c r="O1074" s="39"/>
      <c r="P1074" s="39"/>
      <c r="Q1074" s="39"/>
      <c r="R1074" s="39"/>
      <c r="S1074" s="39"/>
      <c r="T1074" s="39"/>
      <c r="U1074" s="39"/>
      <c r="V1074" s="39"/>
      <c r="W1074" s="39"/>
      <c r="X1074" s="39"/>
      <c r="Y1074" s="39"/>
      <c r="Z1074" s="39"/>
      <c r="AA1074" s="40"/>
      <c r="AB1074" s="40"/>
      <c r="AC1074" s="40"/>
    </row>
    <row r="1075" spans="1:29" x14ac:dyDescent="0.25">
      <c r="A1075" s="36"/>
      <c r="B1075" s="36"/>
      <c r="C1075" s="36"/>
      <c r="D1075" s="36"/>
      <c r="E1075" s="36"/>
      <c r="F1075" s="36"/>
      <c r="G1075" s="36"/>
      <c r="H1075" s="36"/>
      <c r="I1075" s="37"/>
      <c r="J1075" s="38"/>
      <c r="K1075" s="39"/>
      <c r="L1075" s="39"/>
      <c r="M1075" s="39"/>
      <c r="N1075" s="39"/>
      <c r="O1075" s="39"/>
      <c r="P1075" s="39"/>
      <c r="Q1075" s="39"/>
      <c r="R1075" s="39"/>
      <c r="S1075" s="39"/>
      <c r="T1075" s="39"/>
      <c r="U1075" s="39"/>
      <c r="V1075" s="39"/>
      <c r="W1075" s="39"/>
      <c r="X1075" s="39"/>
      <c r="Y1075" s="39"/>
      <c r="Z1075" s="39"/>
      <c r="AA1075" s="40"/>
      <c r="AB1075" s="40"/>
      <c r="AC1075" s="40"/>
    </row>
    <row r="1076" spans="1:29" x14ac:dyDescent="0.25">
      <c r="A1076" s="36"/>
      <c r="B1076" s="36"/>
      <c r="C1076" s="36"/>
      <c r="D1076" s="36"/>
      <c r="E1076" s="36"/>
      <c r="F1076" s="36"/>
      <c r="G1076" s="36"/>
      <c r="H1076" s="36"/>
      <c r="I1076" s="37"/>
      <c r="J1076" s="38"/>
      <c r="K1076" s="39"/>
      <c r="L1076" s="39"/>
      <c r="M1076" s="39"/>
      <c r="N1076" s="39"/>
      <c r="O1076" s="39"/>
      <c r="P1076" s="39"/>
      <c r="Q1076" s="39"/>
      <c r="R1076" s="39"/>
      <c r="S1076" s="39"/>
      <c r="T1076" s="39"/>
      <c r="U1076" s="39"/>
      <c r="V1076" s="39"/>
      <c r="W1076" s="39"/>
      <c r="X1076" s="39"/>
      <c r="Y1076" s="39"/>
      <c r="Z1076" s="39"/>
      <c r="AA1076" s="40"/>
      <c r="AB1076" s="40"/>
      <c r="AC1076" s="40"/>
    </row>
    <row r="1077" spans="1:29" x14ac:dyDescent="0.25">
      <c r="A1077" s="36"/>
      <c r="B1077" s="36"/>
      <c r="C1077" s="36"/>
      <c r="D1077" s="36"/>
      <c r="E1077" s="36"/>
      <c r="F1077" s="36"/>
      <c r="G1077" s="36"/>
      <c r="H1077" s="36"/>
      <c r="I1077" s="37"/>
      <c r="J1077" s="38"/>
      <c r="K1077" s="39"/>
      <c r="L1077" s="39"/>
      <c r="M1077" s="39"/>
      <c r="N1077" s="39"/>
      <c r="O1077" s="39"/>
      <c r="P1077" s="39"/>
      <c r="Q1077" s="39"/>
      <c r="R1077" s="39"/>
      <c r="S1077" s="39"/>
      <c r="T1077" s="39"/>
      <c r="U1077" s="39"/>
      <c r="V1077" s="39"/>
      <c r="W1077" s="39"/>
      <c r="X1077" s="39"/>
      <c r="Y1077" s="39"/>
      <c r="Z1077" s="39"/>
      <c r="AA1077" s="40"/>
      <c r="AB1077" s="40"/>
      <c r="AC1077" s="40"/>
    </row>
    <row r="1078" spans="1:29" x14ac:dyDescent="0.25">
      <c r="A1078" s="36"/>
      <c r="B1078" s="36"/>
      <c r="C1078" s="36"/>
      <c r="D1078" s="36"/>
      <c r="E1078" s="36"/>
      <c r="F1078" s="36"/>
      <c r="G1078" s="36"/>
      <c r="H1078" s="36"/>
      <c r="I1078" s="37"/>
      <c r="J1078" s="38"/>
      <c r="K1078" s="39"/>
      <c r="L1078" s="39"/>
      <c r="M1078" s="39"/>
      <c r="N1078" s="39"/>
      <c r="O1078" s="39"/>
      <c r="P1078" s="39"/>
      <c r="Q1078" s="39"/>
      <c r="R1078" s="39"/>
      <c r="S1078" s="39"/>
      <c r="T1078" s="39"/>
      <c r="U1078" s="39"/>
      <c r="V1078" s="39"/>
      <c r="W1078" s="39"/>
      <c r="X1078" s="39"/>
      <c r="Y1078" s="39"/>
      <c r="Z1078" s="39"/>
      <c r="AA1078" s="40"/>
      <c r="AB1078" s="40"/>
      <c r="AC1078" s="40"/>
    </row>
    <row r="1079" spans="1:29" x14ac:dyDescent="0.25">
      <c r="A1079" s="36"/>
      <c r="B1079" s="36"/>
      <c r="C1079" s="36"/>
      <c r="D1079" s="36"/>
      <c r="E1079" s="36"/>
      <c r="F1079" s="36"/>
      <c r="G1079" s="36"/>
      <c r="H1079" s="36"/>
      <c r="I1079" s="37"/>
      <c r="J1079" s="38"/>
      <c r="K1079" s="39"/>
      <c r="L1079" s="39"/>
      <c r="M1079" s="39"/>
      <c r="N1079" s="39"/>
      <c r="O1079" s="39"/>
      <c r="P1079" s="39"/>
      <c r="Q1079" s="39"/>
      <c r="R1079" s="39"/>
      <c r="S1079" s="39"/>
      <c r="T1079" s="39"/>
      <c r="U1079" s="39"/>
      <c r="V1079" s="39"/>
      <c r="W1079" s="39"/>
      <c r="X1079" s="39"/>
      <c r="Y1079" s="39"/>
      <c r="Z1079" s="39"/>
      <c r="AA1079" s="40"/>
      <c r="AB1079" s="40"/>
      <c r="AC1079" s="40"/>
    </row>
    <row r="1080" spans="1:29" x14ac:dyDescent="0.25">
      <c r="A1080" s="36"/>
      <c r="B1080" s="36"/>
      <c r="C1080" s="36"/>
      <c r="D1080" s="36"/>
      <c r="E1080" s="36"/>
      <c r="F1080" s="36"/>
      <c r="G1080" s="36"/>
      <c r="H1080" s="36"/>
      <c r="I1080" s="37"/>
      <c r="J1080" s="38"/>
      <c r="K1080" s="39"/>
      <c r="L1080" s="39"/>
      <c r="M1080" s="39"/>
      <c r="N1080" s="39"/>
      <c r="O1080" s="39"/>
      <c r="P1080" s="39"/>
      <c r="Q1080" s="39"/>
      <c r="R1080" s="39"/>
      <c r="S1080" s="39"/>
      <c r="T1080" s="39"/>
      <c r="U1080" s="39"/>
      <c r="V1080" s="39"/>
      <c r="W1080" s="39"/>
      <c r="X1080" s="39"/>
      <c r="Y1080" s="39"/>
      <c r="Z1080" s="39"/>
      <c r="AA1080" s="40"/>
      <c r="AB1080" s="40"/>
      <c r="AC1080" s="40"/>
    </row>
    <row r="1081" spans="1:29" x14ac:dyDescent="0.25">
      <c r="A1081" s="36"/>
      <c r="B1081" s="36"/>
      <c r="C1081" s="36"/>
      <c r="D1081" s="36"/>
      <c r="E1081" s="36"/>
      <c r="F1081" s="36"/>
      <c r="G1081" s="36"/>
      <c r="H1081" s="36"/>
      <c r="I1081" s="37"/>
      <c r="J1081" s="38"/>
      <c r="K1081" s="39"/>
      <c r="L1081" s="39"/>
      <c r="M1081" s="39"/>
      <c r="N1081" s="39"/>
      <c r="O1081" s="39"/>
      <c r="P1081" s="39"/>
      <c r="Q1081" s="39"/>
      <c r="R1081" s="39"/>
      <c r="S1081" s="39"/>
      <c r="T1081" s="39"/>
      <c r="U1081" s="39"/>
      <c r="V1081" s="39"/>
      <c r="W1081" s="39"/>
      <c r="X1081" s="39"/>
      <c r="Y1081" s="39"/>
      <c r="Z1081" s="39"/>
      <c r="AA1081" s="40"/>
      <c r="AB1081" s="40"/>
      <c r="AC1081" s="40"/>
    </row>
    <row r="1082" spans="1:29" x14ac:dyDescent="0.25">
      <c r="A1082" s="36"/>
      <c r="B1082" s="36"/>
      <c r="C1082" s="36"/>
      <c r="D1082" s="36"/>
      <c r="E1082" s="36"/>
      <c r="F1082" s="36"/>
      <c r="G1082" s="36"/>
      <c r="H1082" s="36"/>
      <c r="I1082" s="37"/>
      <c r="J1082" s="38"/>
      <c r="K1082" s="39"/>
      <c r="L1082" s="39"/>
      <c r="M1082" s="39"/>
      <c r="N1082" s="39"/>
      <c r="O1082" s="39"/>
      <c r="P1082" s="39"/>
      <c r="Q1082" s="39"/>
      <c r="R1082" s="39"/>
      <c r="S1082" s="39"/>
      <c r="T1082" s="39"/>
      <c r="U1082" s="39"/>
      <c r="V1082" s="39"/>
      <c r="W1082" s="39"/>
      <c r="X1082" s="39"/>
      <c r="Y1082" s="39"/>
      <c r="Z1082" s="39"/>
      <c r="AA1082" s="40"/>
      <c r="AB1082" s="40"/>
      <c r="AC1082" s="40"/>
    </row>
    <row r="1083" spans="1:29" x14ac:dyDescent="0.25">
      <c r="A1083" s="36"/>
      <c r="B1083" s="36"/>
      <c r="C1083" s="36"/>
      <c r="D1083" s="36"/>
      <c r="E1083" s="36"/>
      <c r="F1083" s="36"/>
      <c r="G1083" s="36"/>
      <c r="H1083" s="36"/>
      <c r="I1083" s="37"/>
      <c r="J1083" s="38"/>
      <c r="K1083" s="39"/>
      <c r="L1083" s="39"/>
      <c r="M1083" s="39"/>
      <c r="N1083" s="39"/>
      <c r="O1083" s="39"/>
      <c r="P1083" s="39"/>
      <c r="Q1083" s="39"/>
      <c r="R1083" s="39"/>
      <c r="S1083" s="39"/>
      <c r="T1083" s="39"/>
      <c r="U1083" s="39"/>
      <c r="V1083" s="39"/>
      <c r="W1083" s="39"/>
      <c r="X1083" s="39"/>
      <c r="Y1083" s="39"/>
      <c r="Z1083" s="39"/>
      <c r="AA1083" s="40"/>
      <c r="AB1083" s="40"/>
      <c r="AC1083" s="40"/>
    </row>
    <row r="1084" spans="1:29" x14ac:dyDescent="0.25">
      <c r="A1084" s="36"/>
      <c r="B1084" s="36"/>
      <c r="C1084" s="36"/>
      <c r="D1084" s="36"/>
      <c r="E1084" s="36"/>
      <c r="F1084" s="36"/>
      <c r="G1084" s="36"/>
      <c r="H1084" s="36"/>
      <c r="I1084" s="37"/>
      <c r="J1084" s="38"/>
      <c r="K1084" s="39"/>
      <c r="L1084" s="39"/>
      <c r="M1084" s="39"/>
      <c r="N1084" s="39"/>
      <c r="O1084" s="39"/>
      <c r="P1084" s="39"/>
      <c r="Q1084" s="39"/>
      <c r="R1084" s="39"/>
      <c r="S1084" s="39"/>
      <c r="T1084" s="39"/>
      <c r="U1084" s="39"/>
      <c r="V1084" s="39"/>
      <c r="W1084" s="39"/>
      <c r="X1084" s="39"/>
      <c r="Y1084" s="39"/>
      <c r="Z1084" s="39"/>
      <c r="AA1084" s="40"/>
      <c r="AB1084" s="40"/>
      <c r="AC1084" s="40"/>
    </row>
    <row r="1085" spans="1:29" x14ac:dyDescent="0.25">
      <c r="A1085" s="36"/>
      <c r="B1085" s="36"/>
      <c r="C1085" s="36"/>
      <c r="D1085" s="36"/>
      <c r="E1085" s="36"/>
      <c r="F1085" s="36"/>
      <c r="G1085" s="36"/>
      <c r="H1085" s="36"/>
      <c r="I1085" s="37"/>
      <c r="J1085" s="38"/>
      <c r="K1085" s="39"/>
      <c r="L1085" s="39"/>
      <c r="M1085" s="39"/>
      <c r="N1085" s="39"/>
      <c r="O1085" s="39"/>
      <c r="P1085" s="39"/>
      <c r="Q1085" s="39"/>
      <c r="R1085" s="39"/>
      <c r="S1085" s="39"/>
      <c r="T1085" s="39"/>
      <c r="U1085" s="39"/>
      <c r="V1085" s="39"/>
      <c r="W1085" s="39"/>
      <c r="X1085" s="39"/>
      <c r="Y1085" s="39"/>
      <c r="Z1085" s="39"/>
      <c r="AA1085" s="40"/>
      <c r="AB1085" s="40"/>
      <c r="AC1085" s="40"/>
    </row>
    <row r="1086" spans="1:29" x14ac:dyDescent="0.25">
      <c r="A1086" s="36"/>
      <c r="B1086" s="36"/>
      <c r="C1086" s="36"/>
      <c r="D1086" s="36"/>
      <c r="E1086" s="36"/>
      <c r="F1086" s="36"/>
      <c r="G1086" s="36"/>
      <c r="H1086" s="36"/>
      <c r="I1086" s="37"/>
      <c r="J1086" s="38"/>
      <c r="K1086" s="39"/>
      <c r="L1086" s="39"/>
      <c r="M1086" s="39"/>
      <c r="N1086" s="39"/>
      <c r="O1086" s="39"/>
      <c r="P1086" s="39"/>
      <c r="Q1086" s="39"/>
      <c r="R1086" s="39"/>
      <c r="S1086" s="39"/>
      <c r="T1086" s="39"/>
      <c r="U1086" s="39"/>
      <c r="V1086" s="39"/>
      <c r="W1086" s="39"/>
      <c r="X1086" s="39"/>
      <c r="Y1086" s="39"/>
      <c r="Z1086" s="39"/>
      <c r="AA1086" s="40"/>
      <c r="AB1086" s="40"/>
      <c r="AC1086" s="40"/>
    </row>
    <row r="1087" spans="1:29" x14ac:dyDescent="0.25">
      <c r="A1087" s="36"/>
      <c r="B1087" s="36"/>
      <c r="C1087" s="36"/>
      <c r="D1087" s="36"/>
      <c r="E1087" s="36"/>
      <c r="F1087" s="36"/>
      <c r="G1087" s="36"/>
      <c r="H1087" s="36"/>
      <c r="I1087" s="37"/>
      <c r="J1087" s="38"/>
      <c r="K1087" s="39"/>
      <c r="L1087" s="39"/>
      <c r="M1087" s="39"/>
      <c r="N1087" s="39"/>
      <c r="O1087" s="39"/>
      <c r="P1087" s="39"/>
      <c r="Q1087" s="39"/>
      <c r="R1087" s="39"/>
      <c r="S1087" s="39"/>
      <c r="T1087" s="39"/>
      <c r="U1087" s="39"/>
      <c r="V1087" s="39"/>
      <c r="W1087" s="39"/>
      <c r="X1087" s="39"/>
      <c r="Y1087" s="39"/>
      <c r="Z1087" s="39"/>
      <c r="AA1087" s="40"/>
      <c r="AB1087" s="40"/>
      <c r="AC1087" s="40"/>
    </row>
    <row r="1088" spans="1:29" x14ac:dyDescent="0.25">
      <c r="A1088" s="36"/>
      <c r="B1088" s="36"/>
      <c r="C1088" s="36"/>
      <c r="D1088" s="36"/>
      <c r="E1088" s="36"/>
      <c r="F1088" s="36"/>
      <c r="G1088" s="36"/>
      <c r="H1088" s="36"/>
      <c r="I1088" s="37"/>
      <c r="J1088" s="38"/>
      <c r="K1088" s="39"/>
      <c r="L1088" s="39"/>
      <c r="M1088" s="39"/>
      <c r="N1088" s="39"/>
      <c r="O1088" s="39"/>
      <c r="P1088" s="39"/>
      <c r="Q1088" s="39"/>
      <c r="R1088" s="39"/>
      <c r="S1088" s="39"/>
      <c r="T1088" s="39"/>
      <c r="U1088" s="39"/>
      <c r="V1088" s="39"/>
      <c r="W1088" s="39"/>
      <c r="X1088" s="39"/>
      <c r="Y1088" s="39"/>
      <c r="Z1088" s="39"/>
      <c r="AA1088" s="40"/>
      <c r="AB1088" s="40"/>
      <c r="AC1088" s="40"/>
    </row>
    <row r="1089" spans="1:29" x14ac:dyDescent="0.25">
      <c r="A1089" s="36"/>
      <c r="B1089" s="36"/>
      <c r="C1089" s="36"/>
      <c r="D1089" s="36"/>
      <c r="E1089" s="36"/>
      <c r="F1089" s="36"/>
      <c r="G1089" s="36"/>
      <c r="H1089" s="36"/>
      <c r="I1089" s="37"/>
      <c r="J1089" s="38"/>
      <c r="K1089" s="39"/>
      <c r="L1089" s="39"/>
      <c r="M1089" s="39"/>
      <c r="N1089" s="39"/>
      <c r="O1089" s="39"/>
      <c r="P1089" s="39"/>
      <c r="Q1089" s="39"/>
      <c r="R1089" s="39"/>
      <c r="S1089" s="39"/>
      <c r="T1089" s="39"/>
      <c r="U1089" s="39"/>
      <c r="V1089" s="39"/>
      <c r="W1089" s="39"/>
      <c r="X1089" s="39"/>
      <c r="Y1089" s="39"/>
      <c r="Z1089" s="39"/>
      <c r="AA1089" s="40"/>
      <c r="AB1089" s="40"/>
      <c r="AC1089" s="40"/>
    </row>
    <row r="1090" spans="1:29" x14ac:dyDescent="0.25">
      <c r="A1090" s="36"/>
      <c r="B1090" s="36"/>
      <c r="C1090" s="36"/>
      <c r="D1090" s="36"/>
      <c r="E1090" s="36"/>
      <c r="F1090" s="36"/>
      <c r="G1090" s="36"/>
      <c r="H1090" s="36"/>
      <c r="I1090" s="37"/>
      <c r="J1090" s="38"/>
      <c r="K1090" s="39"/>
      <c r="L1090" s="39"/>
      <c r="M1090" s="39"/>
      <c r="N1090" s="39"/>
      <c r="O1090" s="39"/>
      <c r="P1090" s="39"/>
      <c r="Q1090" s="39"/>
      <c r="R1090" s="39"/>
      <c r="S1090" s="39"/>
      <c r="T1090" s="39"/>
      <c r="U1090" s="39"/>
      <c r="V1090" s="39"/>
      <c r="W1090" s="39"/>
      <c r="X1090" s="39"/>
      <c r="Y1090" s="39"/>
      <c r="Z1090" s="39"/>
      <c r="AA1090" s="40"/>
      <c r="AB1090" s="40"/>
      <c r="AC1090" s="40"/>
    </row>
    <row r="1091" spans="1:29" x14ac:dyDescent="0.25">
      <c r="A1091" s="36"/>
      <c r="B1091" s="36"/>
      <c r="C1091" s="36"/>
      <c r="D1091" s="36"/>
      <c r="E1091" s="36"/>
      <c r="F1091" s="36"/>
      <c r="G1091" s="36"/>
      <c r="H1091" s="36"/>
      <c r="I1091" s="37"/>
      <c r="J1091" s="38"/>
      <c r="K1091" s="39"/>
      <c r="L1091" s="39"/>
      <c r="M1091" s="39"/>
      <c r="N1091" s="39"/>
      <c r="O1091" s="39"/>
      <c r="P1091" s="39"/>
      <c r="Q1091" s="39"/>
      <c r="R1091" s="39"/>
      <c r="S1091" s="39"/>
      <c r="T1091" s="39"/>
      <c r="U1091" s="39"/>
      <c r="V1091" s="39"/>
      <c r="W1091" s="39"/>
      <c r="X1091" s="39"/>
      <c r="Y1091" s="39"/>
      <c r="Z1091" s="39"/>
      <c r="AA1091" s="40"/>
      <c r="AB1091" s="40"/>
      <c r="AC1091" s="40"/>
    </row>
    <row r="1092" spans="1:29" x14ac:dyDescent="0.25">
      <c r="A1092" s="36"/>
      <c r="B1092" s="36"/>
      <c r="C1092" s="36"/>
      <c r="D1092" s="36"/>
      <c r="E1092" s="36"/>
      <c r="F1092" s="36"/>
      <c r="G1092" s="36"/>
      <c r="H1092" s="36"/>
      <c r="I1092" s="37"/>
      <c r="J1092" s="38"/>
      <c r="K1092" s="39"/>
      <c r="L1092" s="39"/>
      <c r="M1092" s="39"/>
      <c r="N1092" s="39"/>
      <c r="O1092" s="39"/>
      <c r="P1092" s="39"/>
      <c r="Q1092" s="39"/>
      <c r="R1092" s="39"/>
      <c r="S1092" s="39"/>
      <c r="T1092" s="39"/>
      <c r="U1092" s="39"/>
      <c r="V1092" s="39"/>
      <c r="W1092" s="39"/>
      <c r="X1092" s="39"/>
      <c r="Y1092" s="39"/>
      <c r="Z1092" s="39"/>
      <c r="AA1092" s="40"/>
      <c r="AB1092" s="40"/>
      <c r="AC1092" s="40"/>
    </row>
    <row r="1093" spans="1:29" x14ac:dyDescent="0.25">
      <c r="A1093" s="36"/>
      <c r="B1093" s="36"/>
      <c r="C1093" s="36"/>
      <c r="D1093" s="36"/>
      <c r="E1093" s="36"/>
      <c r="F1093" s="36"/>
      <c r="G1093" s="36"/>
      <c r="H1093" s="36"/>
      <c r="I1093" s="37"/>
      <c r="J1093" s="38"/>
      <c r="K1093" s="39"/>
      <c r="L1093" s="39"/>
      <c r="M1093" s="39"/>
      <c r="N1093" s="39"/>
      <c r="O1093" s="39"/>
      <c r="P1093" s="39"/>
      <c r="Q1093" s="39"/>
      <c r="R1093" s="39"/>
      <c r="S1093" s="39"/>
      <c r="T1093" s="39"/>
      <c r="U1093" s="39"/>
      <c r="V1093" s="39"/>
      <c r="W1093" s="39"/>
      <c r="X1093" s="39"/>
      <c r="Y1093" s="39"/>
      <c r="Z1093" s="39"/>
      <c r="AA1093" s="40"/>
      <c r="AB1093" s="40"/>
      <c r="AC1093" s="40"/>
    </row>
    <row r="1094" spans="1:29" x14ac:dyDescent="0.25">
      <c r="A1094" s="36"/>
      <c r="B1094" s="36"/>
      <c r="C1094" s="36"/>
      <c r="D1094" s="36"/>
      <c r="E1094" s="36"/>
      <c r="F1094" s="36"/>
      <c r="G1094" s="36"/>
      <c r="H1094" s="36"/>
      <c r="I1094" s="37"/>
      <c r="J1094" s="38"/>
      <c r="K1094" s="39"/>
      <c r="L1094" s="39"/>
      <c r="M1094" s="39"/>
      <c r="N1094" s="39"/>
      <c r="O1094" s="39"/>
      <c r="P1094" s="39"/>
      <c r="Q1094" s="39"/>
      <c r="R1094" s="39"/>
      <c r="S1094" s="39"/>
      <c r="T1094" s="39"/>
      <c r="U1094" s="39"/>
      <c r="V1094" s="39"/>
      <c r="W1094" s="39"/>
      <c r="X1094" s="39"/>
      <c r="Y1094" s="39"/>
      <c r="Z1094" s="39"/>
      <c r="AA1094" s="40"/>
      <c r="AB1094" s="40"/>
      <c r="AC1094" s="40"/>
    </row>
    <row r="1095" spans="1:29" x14ac:dyDescent="0.25">
      <c r="A1095" s="36"/>
      <c r="B1095" s="36"/>
      <c r="C1095" s="36"/>
      <c r="D1095" s="36"/>
      <c r="E1095" s="36"/>
      <c r="F1095" s="36"/>
      <c r="G1095" s="36"/>
      <c r="H1095" s="36"/>
      <c r="I1095" s="37"/>
      <c r="J1095" s="38"/>
      <c r="K1095" s="39"/>
      <c r="L1095" s="39"/>
      <c r="M1095" s="39"/>
      <c r="N1095" s="39"/>
      <c r="O1095" s="39"/>
      <c r="P1095" s="39"/>
      <c r="Q1095" s="39"/>
      <c r="R1095" s="39"/>
      <c r="S1095" s="39"/>
      <c r="T1095" s="39"/>
      <c r="U1095" s="39"/>
      <c r="V1095" s="39"/>
      <c r="W1095" s="39"/>
      <c r="X1095" s="39"/>
      <c r="Y1095" s="39"/>
      <c r="Z1095" s="39"/>
      <c r="AA1095" s="40"/>
      <c r="AB1095" s="40"/>
      <c r="AC1095" s="40"/>
    </row>
    <row r="1096" spans="1:29" x14ac:dyDescent="0.25">
      <c r="A1096" s="36"/>
      <c r="B1096" s="36"/>
      <c r="C1096" s="36"/>
      <c r="D1096" s="36"/>
      <c r="E1096" s="36"/>
      <c r="F1096" s="36"/>
      <c r="G1096" s="36"/>
      <c r="H1096" s="36"/>
      <c r="I1096" s="37"/>
      <c r="J1096" s="38"/>
      <c r="K1096" s="39"/>
      <c r="L1096" s="39"/>
      <c r="M1096" s="39"/>
      <c r="N1096" s="39"/>
      <c r="O1096" s="39"/>
      <c r="P1096" s="39"/>
      <c r="Q1096" s="39"/>
      <c r="R1096" s="39"/>
      <c r="S1096" s="39"/>
      <c r="T1096" s="39"/>
      <c r="U1096" s="39"/>
      <c r="V1096" s="39"/>
      <c r="W1096" s="39"/>
      <c r="X1096" s="39"/>
      <c r="Y1096" s="39"/>
      <c r="Z1096" s="39"/>
      <c r="AA1096" s="40"/>
      <c r="AB1096" s="40"/>
      <c r="AC1096" s="40"/>
    </row>
    <row r="1097" spans="1:29" x14ac:dyDescent="0.25">
      <c r="A1097" s="36"/>
      <c r="B1097" s="36"/>
      <c r="C1097" s="36"/>
      <c r="D1097" s="36"/>
      <c r="E1097" s="36"/>
      <c r="F1097" s="36"/>
      <c r="G1097" s="36"/>
      <c r="H1097" s="36"/>
      <c r="I1097" s="37"/>
      <c r="J1097" s="38"/>
      <c r="K1097" s="39"/>
      <c r="L1097" s="39"/>
      <c r="M1097" s="39"/>
      <c r="N1097" s="39"/>
      <c r="O1097" s="39"/>
      <c r="P1097" s="39"/>
      <c r="Q1097" s="39"/>
      <c r="R1097" s="39"/>
      <c r="S1097" s="39"/>
      <c r="T1097" s="39"/>
      <c r="U1097" s="39"/>
      <c r="V1097" s="39"/>
      <c r="W1097" s="39"/>
      <c r="X1097" s="39"/>
      <c r="Y1097" s="39"/>
      <c r="Z1097" s="39"/>
      <c r="AA1097" s="40"/>
      <c r="AB1097" s="40"/>
      <c r="AC1097" s="40"/>
    </row>
    <row r="1098" spans="1:29" x14ac:dyDescent="0.25">
      <c r="A1098" s="36"/>
      <c r="B1098" s="36"/>
      <c r="C1098" s="36"/>
      <c r="D1098" s="36"/>
      <c r="E1098" s="36"/>
      <c r="F1098" s="36"/>
      <c r="G1098" s="36"/>
      <c r="H1098" s="36"/>
      <c r="I1098" s="37"/>
      <c r="J1098" s="38"/>
      <c r="K1098" s="39"/>
      <c r="L1098" s="39"/>
      <c r="M1098" s="39"/>
      <c r="N1098" s="39"/>
      <c r="O1098" s="39"/>
      <c r="P1098" s="39"/>
      <c r="Q1098" s="39"/>
      <c r="R1098" s="39"/>
      <c r="S1098" s="39"/>
      <c r="T1098" s="39"/>
      <c r="U1098" s="39"/>
      <c r="V1098" s="39"/>
      <c r="W1098" s="39"/>
      <c r="X1098" s="39"/>
      <c r="Y1098" s="39"/>
      <c r="Z1098" s="39"/>
      <c r="AA1098" s="40"/>
      <c r="AB1098" s="40"/>
      <c r="AC1098" s="40"/>
    </row>
    <row r="1099" spans="1:29" x14ac:dyDescent="0.25">
      <c r="A1099" s="36"/>
      <c r="B1099" s="36"/>
      <c r="C1099" s="36"/>
      <c r="D1099" s="36"/>
      <c r="E1099" s="36"/>
      <c r="F1099" s="36"/>
      <c r="G1099" s="36"/>
      <c r="H1099" s="36"/>
      <c r="I1099" s="37"/>
      <c r="J1099" s="38"/>
      <c r="K1099" s="39"/>
      <c r="L1099" s="39"/>
      <c r="M1099" s="39"/>
      <c r="N1099" s="39"/>
      <c r="O1099" s="39"/>
      <c r="P1099" s="39"/>
      <c r="Q1099" s="39"/>
      <c r="R1099" s="39"/>
      <c r="S1099" s="39"/>
      <c r="T1099" s="39"/>
      <c r="U1099" s="39"/>
      <c r="V1099" s="39"/>
      <c r="W1099" s="39"/>
      <c r="X1099" s="39"/>
      <c r="Y1099" s="39"/>
      <c r="Z1099" s="39"/>
      <c r="AA1099" s="40"/>
      <c r="AB1099" s="40"/>
      <c r="AC1099" s="40"/>
    </row>
    <row r="1100" spans="1:29" x14ac:dyDescent="0.25">
      <c r="A1100" s="36"/>
      <c r="B1100" s="36"/>
      <c r="C1100" s="36"/>
      <c r="D1100" s="36"/>
      <c r="E1100" s="36"/>
      <c r="F1100" s="36"/>
      <c r="G1100" s="36"/>
      <c r="H1100" s="36"/>
      <c r="I1100" s="37"/>
      <c r="J1100" s="38"/>
      <c r="K1100" s="39"/>
      <c r="L1100" s="39"/>
      <c r="M1100" s="39"/>
      <c r="N1100" s="39"/>
      <c r="O1100" s="39"/>
      <c r="P1100" s="39"/>
      <c r="Q1100" s="39"/>
      <c r="R1100" s="39"/>
      <c r="S1100" s="39"/>
      <c r="T1100" s="39"/>
      <c r="U1100" s="39"/>
      <c r="V1100" s="39"/>
      <c r="W1100" s="39"/>
      <c r="X1100" s="39"/>
      <c r="Y1100" s="39"/>
      <c r="Z1100" s="39"/>
      <c r="AA1100" s="40"/>
      <c r="AB1100" s="40"/>
      <c r="AC1100" s="40"/>
    </row>
    <row r="1101" spans="1:29" x14ac:dyDescent="0.25">
      <c r="A1101" s="36"/>
      <c r="B1101" s="36"/>
      <c r="C1101" s="36"/>
      <c r="D1101" s="36"/>
      <c r="E1101" s="36"/>
      <c r="F1101" s="36"/>
      <c r="G1101" s="36"/>
      <c r="H1101" s="36"/>
      <c r="I1101" s="37"/>
      <c r="J1101" s="38"/>
      <c r="K1101" s="39"/>
      <c r="L1101" s="39"/>
      <c r="M1101" s="39"/>
      <c r="N1101" s="39"/>
      <c r="O1101" s="39"/>
      <c r="P1101" s="39"/>
      <c r="Q1101" s="39"/>
      <c r="R1101" s="39"/>
      <c r="S1101" s="39"/>
      <c r="T1101" s="39"/>
      <c r="U1101" s="39"/>
      <c r="V1101" s="39"/>
      <c r="W1101" s="39"/>
      <c r="X1101" s="39"/>
      <c r="Y1101" s="39"/>
      <c r="Z1101" s="39"/>
      <c r="AA1101" s="40"/>
      <c r="AB1101" s="40"/>
      <c r="AC1101" s="40"/>
    </row>
    <row r="1102" spans="1:29" x14ac:dyDescent="0.25">
      <c r="A1102" s="36"/>
      <c r="B1102" s="36"/>
      <c r="C1102" s="36"/>
      <c r="D1102" s="36"/>
      <c r="E1102" s="36"/>
      <c r="F1102" s="36"/>
      <c r="G1102" s="36"/>
      <c r="H1102" s="36"/>
      <c r="I1102" s="37"/>
      <c r="J1102" s="38"/>
      <c r="K1102" s="39"/>
      <c r="L1102" s="39"/>
      <c r="M1102" s="39"/>
      <c r="N1102" s="39"/>
      <c r="O1102" s="39"/>
      <c r="P1102" s="39"/>
      <c r="Q1102" s="39"/>
      <c r="R1102" s="39"/>
      <c r="S1102" s="39"/>
      <c r="T1102" s="39"/>
      <c r="U1102" s="39"/>
      <c r="V1102" s="39"/>
      <c r="W1102" s="39"/>
      <c r="X1102" s="39"/>
      <c r="Y1102" s="39"/>
      <c r="Z1102" s="39"/>
      <c r="AA1102" s="40"/>
      <c r="AB1102" s="40"/>
      <c r="AC1102" s="40"/>
    </row>
    <row r="1103" spans="1:29" x14ac:dyDescent="0.25">
      <c r="A1103" s="36"/>
      <c r="B1103" s="36"/>
      <c r="C1103" s="36"/>
      <c r="D1103" s="36"/>
      <c r="E1103" s="36"/>
      <c r="F1103" s="36"/>
      <c r="G1103" s="36"/>
      <c r="H1103" s="36"/>
      <c r="I1103" s="37"/>
      <c r="J1103" s="38"/>
      <c r="K1103" s="39"/>
      <c r="L1103" s="39"/>
      <c r="M1103" s="39"/>
      <c r="N1103" s="39"/>
      <c r="O1103" s="39"/>
      <c r="P1103" s="39"/>
      <c r="Q1103" s="39"/>
      <c r="R1103" s="39"/>
      <c r="S1103" s="39"/>
      <c r="T1103" s="39"/>
      <c r="U1103" s="39"/>
      <c r="V1103" s="39"/>
      <c r="W1103" s="39"/>
      <c r="X1103" s="39"/>
      <c r="Y1103" s="39"/>
      <c r="Z1103" s="39"/>
      <c r="AA1103" s="40"/>
      <c r="AB1103" s="40"/>
      <c r="AC1103" s="40"/>
    </row>
    <row r="1104" spans="1:29" x14ac:dyDescent="0.25">
      <c r="A1104" s="36"/>
      <c r="B1104" s="36"/>
      <c r="C1104" s="36"/>
      <c r="D1104" s="36"/>
      <c r="E1104" s="36"/>
      <c r="F1104" s="36"/>
      <c r="G1104" s="36"/>
      <c r="H1104" s="36"/>
      <c r="I1104" s="37"/>
      <c r="J1104" s="38"/>
      <c r="K1104" s="39"/>
      <c r="L1104" s="39"/>
      <c r="M1104" s="39"/>
      <c r="N1104" s="39"/>
      <c r="O1104" s="39"/>
      <c r="P1104" s="39"/>
      <c r="Q1104" s="39"/>
      <c r="R1104" s="39"/>
      <c r="S1104" s="39"/>
      <c r="T1104" s="39"/>
      <c r="U1104" s="39"/>
      <c r="V1104" s="39"/>
      <c r="W1104" s="39"/>
      <c r="X1104" s="39"/>
      <c r="Y1104" s="39"/>
      <c r="Z1104" s="39"/>
      <c r="AA1104" s="40"/>
      <c r="AB1104" s="40"/>
      <c r="AC1104" s="40"/>
    </row>
    <row r="1105" spans="1:29" x14ac:dyDescent="0.25">
      <c r="A1105" s="36"/>
      <c r="B1105" s="36"/>
      <c r="C1105" s="36"/>
      <c r="D1105" s="36"/>
      <c r="E1105" s="36"/>
      <c r="F1105" s="36"/>
      <c r="G1105" s="36"/>
      <c r="H1105" s="36"/>
      <c r="I1105" s="37"/>
      <c r="J1105" s="38"/>
      <c r="K1105" s="39"/>
      <c r="L1105" s="39"/>
      <c r="M1105" s="39"/>
      <c r="N1105" s="39"/>
      <c r="O1105" s="39"/>
      <c r="P1105" s="39"/>
      <c r="Q1105" s="39"/>
      <c r="R1105" s="39"/>
      <c r="S1105" s="39"/>
      <c r="T1105" s="39"/>
      <c r="U1105" s="39"/>
      <c r="V1105" s="39"/>
      <c r="W1105" s="39"/>
      <c r="X1105" s="39"/>
      <c r="Y1105" s="39"/>
      <c r="Z1105" s="39"/>
      <c r="AA1105" s="40"/>
      <c r="AB1105" s="40"/>
      <c r="AC1105" s="40"/>
    </row>
    <row r="1106" spans="1:29" x14ac:dyDescent="0.25">
      <c r="A1106" s="36"/>
      <c r="B1106" s="36"/>
      <c r="C1106" s="36"/>
      <c r="D1106" s="36"/>
      <c r="E1106" s="36"/>
      <c r="F1106" s="36"/>
      <c r="G1106" s="36"/>
      <c r="H1106" s="36"/>
      <c r="I1106" s="37"/>
      <c r="J1106" s="38"/>
      <c r="K1106" s="39"/>
      <c r="L1106" s="39"/>
      <c r="M1106" s="39"/>
      <c r="N1106" s="39"/>
      <c r="O1106" s="39"/>
      <c r="P1106" s="39"/>
      <c r="Q1106" s="39"/>
      <c r="R1106" s="39"/>
      <c r="S1106" s="39"/>
      <c r="T1106" s="39"/>
      <c r="U1106" s="39"/>
      <c r="V1106" s="39"/>
      <c r="W1106" s="39"/>
      <c r="X1106" s="39"/>
      <c r="Y1106" s="39"/>
      <c r="Z1106" s="39"/>
      <c r="AA1106" s="40"/>
      <c r="AB1106" s="40"/>
      <c r="AC1106" s="40"/>
    </row>
    <row r="1107" spans="1:29" x14ac:dyDescent="0.25">
      <c r="A1107" s="36"/>
      <c r="B1107" s="36"/>
      <c r="C1107" s="36"/>
      <c r="D1107" s="36"/>
      <c r="E1107" s="36"/>
      <c r="F1107" s="36"/>
      <c r="G1107" s="36"/>
      <c r="H1107" s="36"/>
      <c r="I1107" s="37"/>
      <c r="J1107" s="38"/>
      <c r="K1107" s="39"/>
      <c r="L1107" s="39"/>
      <c r="M1107" s="39"/>
      <c r="N1107" s="39"/>
      <c r="O1107" s="39"/>
      <c r="P1107" s="39"/>
      <c r="Q1107" s="39"/>
      <c r="R1107" s="39"/>
      <c r="S1107" s="39"/>
      <c r="T1107" s="39"/>
      <c r="U1107" s="39"/>
      <c r="V1107" s="39"/>
      <c r="W1107" s="39"/>
      <c r="X1107" s="39"/>
      <c r="Y1107" s="39"/>
      <c r="Z1107" s="39"/>
      <c r="AA1107" s="40"/>
      <c r="AB1107" s="40"/>
      <c r="AC1107" s="40"/>
    </row>
    <row r="1108" spans="1:29" x14ac:dyDescent="0.25">
      <c r="A1108" s="36"/>
      <c r="B1108" s="36"/>
      <c r="C1108" s="36"/>
      <c r="D1108" s="36"/>
      <c r="E1108" s="36"/>
      <c r="F1108" s="36"/>
      <c r="G1108" s="36"/>
      <c r="H1108" s="36"/>
      <c r="I1108" s="37"/>
      <c r="J1108" s="38"/>
      <c r="K1108" s="39"/>
      <c r="L1108" s="39"/>
      <c r="M1108" s="39"/>
      <c r="N1108" s="39"/>
      <c r="O1108" s="39"/>
      <c r="P1108" s="39"/>
      <c r="Q1108" s="39"/>
      <c r="R1108" s="39"/>
      <c r="S1108" s="39"/>
      <c r="T1108" s="39"/>
      <c r="U1108" s="39"/>
      <c r="V1108" s="39"/>
      <c r="W1108" s="39"/>
      <c r="X1108" s="39"/>
      <c r="Y1108" s="39"/>
      <c r="Z1108" s="39"/>
      <c r="AA1108" s="40"/>
      <c r="AB1108" s="40"/>
      <c r="AC1108" s="40"/>
    </row>
    <row r="1109" spans="1:29" x14ac:dyDescent="0.25">
      <c r="A1109" s="36"/>
      <c r="B1109" s="36"/>
      <c r="C1109" s="36"/>
      <c r="D1109" s="36"/>
      <c r="E1109" s="36"/>
      <c r="F1109" s="36"/>
      <c r="G1109" s="36"/>
      <c r="H1109" s="36"/>
      <c r="I1109" s="37"/>
      <c r="J1109" s="38"/>
      <c r="K1109" s="39"/>
      <c r="L1109" s="39"/>
      <c r="M1109" s="39"/>
      <c r="N1109" s="39"/>
      <c r="O1109" s="39"/>
      <c r="P1109" s="39"/>
      <c r="Q1109" s="39"/>
      <c r="R1109" s="39"/>
      <c r="S1109" s="39"/>
      <c r="T1109" s="39"/>
      <c r="U1109" s="39"/>
      <c r="V1109" s="39"/>
      <c r="W1109" s="39"/>
      <c r="X1109" s="39"/>
      <c r="Y1109" s="39"/>
      <c r="Z1109" s="39"/>
      <c r="AA1109" s="40"/>
      <c r="AB1109" s="40"/>
      <c r="AC1109" s="40"/>
    </row>
    <row r="1110" spans="1:29" x14ac:dyDescent="0.25">
      <c r="A1110" s="36"/>
      <c r="B1110" s="36"/>
      <c r="C1110" s="36"/>
      <c r="D1110" s="36"/>
      <c r="E1110" s="36"/>
      <c r="F1110" s="36"/>
      <c r="G1110" s="36"/>
      <c r="H1110" s="36"/>
      <c r="I1110" s="37"/>
      <c r="J1110" s="38"/>
      <c r="K1110" s="39"/>
      <c r="L1110" s="39"/>
      <c r="M1110" s="39"/>
      <c r="N1110" s="39"/>
      <c r="O1110" s="39"/>
      <c r="P1110" s="39"/>
      <c r="Q1110" s="39"/>
      <c r="R1110" s="39"/>
      <c r="S1110" s="39"/>
      <c r="T1110" s="39"/>
      <c r="U1110" s="39"/>
      <c r="V1110" s="39"/>
      <c r="W1110" s="39"/>
      <c r="X1110" s="39"/>
      <c r="Y1110" s="39"/>
      <c r="Z1110" s="39"/>
      <c r="AA1110" s="40"/>
      <c r="AB1110" s="40"/>
      <c r="AC1110" s="40"/>
    </row>
    <row r="1111" spans="1:29" x14ac:dyDescent="0.25">
      <c r="A1111" s="36"/>
      <c r="B1111" s="36"/>
      <c r="C1111" s="36"/>
      <c r="D1111" s="36"/>
      <c r="E1111" s="36"/>
      <c r="F1111" s="36"/>
      <c r="G1111" s="36"/>
      <c r="H1111" s="36"/>
      <c r="I1111" s="37"/>
      <c r="J1111" s="38"/>
      <c r="K1111" s="39"/>
      <c r="L1111" s="39"/>
      <c r="M1111" s="39"/>
      <c r="N1111" s="39"/>
      <c r="O1111" s="39"/>
      <c r="P1111" s="39"/>
      <c r="Q1111" s="39"/>
      <c r="R1111" s="39"/>
      <c r="S1111" s="39"/>
      <c r="T1111" s="39"/>
      <c r="U1111" s="39"/>
      <c r="V1111" s="39"/>
      <c r="W1111" s="39"/>
      <c r="X1111" s="39"/>
      <c r="Y1111" s="39"/>
      <c r="Z1111" s="39"/>
      <c r="AA1111" s="40"/>
      <c r="AB1111" s="40"/>
      <c r="AC1111" s="40"/>
    </row>
    <row r="1112" spans="1:29" x14ac:dyDescent="0.25">
      <c r="A1112" s="36"/>
      <c r="B1112" s="36"/>
      <c r="C1112" s="36"/>
      <c r="D1112" s="36"/>
      <c r="E1112" s="36"/>
      <c r="F1112" s="36"/>
      <c r="G1112" s="36"/>
      <c r="H1112" s="36"/>
      <c r="I1112" s="37"/>
      <c r="J1112" s="38"/>
      <c r="K1112" s="39"/>
      <c r="L1112" s="39"/>
      <c r="M1112" s="39"/>
      <c r="N1112" s="39"/>
      <c r="O1112" s="39"/>
      <c r="P1112" s="39"/>
      <c r="Q1112" s="39"/>
      <c r="R1112" s="39"/>
      <c r="S1112" s="39"/>
      <c r="T1112" s="39"/>
      <c r="U1112" s="39"/>
      <c r="V1112" s="39"/>
      <c r="W1112" s="39"/>
      <c r="X1112" s="39"/>
      <c r="Y1112" s="39"/>
      <c r="Z1112" s="39"/>
      <c r="AA1112" s="40"/>
      <c r="AB1112" s="40"/>
      <c r="AC1112" s="40"/>
    </row>
    <row r="1113" spans="1:29" x14ac:dyDescent="0.25">
      <c r="A1113" s="36"/>
      <c r="B1113" s="36"/>
      <c r="C1113" s="36"/>
      <c r="D1113" s="36"/>
      <c r="E1113" s="36"/>
      <c r="F1113" s="36"/>
      <c r="G1113" s="36"/>
      <c r="H1113" s="36"/>
      <c r="I1113" s="37"/>
      <c r="J1113" s="38"/>
      <c r="K1113" s="39"/>
      <c r="L1113" s="39"/>
      <c r="M1113" s="39"/>
      <c r="N1113" s="39"/>
      <c r="O1113" s="39"/>
      <c r="P1113" s="39"/>
      <c r="Q1113" s="39"/>
      <c r="R1113" s="39"/>
      <c r="S1113" s="39"/>
      <c r="T1113" s="39"/>
      <c r="U1113" s="39"/>
      <c r="V1113" s="39"/>
      <c r="W1113" s="39"/>
      <c r="X1113" s="39"/>
      <c r="Y1113" s="39"/>
      <c r="Z1113" s="39"/>
      <c r="AA1113" s="40"/>
      <c r="AB1113" s="40"/>
      <c r="AC1113" s="40"/>
    </row>
    <row r="1114" spans="1:29" x14ac:dyDescent="0.25">
      <c r="A1114" s="36"/>
      <c r="B1114" s="36"/>
      <c r="C1114" s="36"/>
      <c r="D1114" s="36"/>
      <c r="E1114" s="36"/>
      <c r="F1114" s="36"/>
      <c r="G1114" s="36"/>
      <c r="H1114" s="36"/>
      <c r="I1114" s="37"/>
      <c r="J1114" s="38"/>
      <c r="K1114" s="39"/>
      <c r="L1114" s="39"/>
      <c r="M1114" s="39"/>
      <c r="N1114" s="39"/>
      <c r="O1114" s="39"/>
      <c r="P1114" s="39"/>
      <c r="Q1114" s="39"/>
      <c r="R1114" s="39"/>
      <c r="S1114" s="39"/>
      <c r="T1114" s="39"/>
      <c r="U1114" s="39"/>
      <c r="V1114" s="39"/>
      <c r="W1114" s="39"/>
      <c r="X1114" s="39"/>
      <c r="Y1114" s="39"/>
      <c r="Z1114" s="39"/>
      <c r="AA1114" s="40"/>
      <c r="AB1114" s="40"/>
      <c r="AC1114" s="40"/>
    </row>
    <row r="1115" spans="1:29" x14ac:dyDescent="0.25">
      <c r="A1115" s="36"/>
      <c r="B1115" s="36"/>
      <c r="C1115" s="36"/>
      <c r="D1115" s="36"/>
      <c r="E1115" s="36"/>
      <c r="F1115" s="36"/>
      <c r="G1115" s="36"/>
      <c r="H1115" s="36"/>
      <c r="I1115" s="37"/>
      <c r="J1115" s="38"/>
      <c r="K1115" s="39"/>
      <c r="L1115" s="39"/>
      <c r="M1115" s="39"/>
      <c r="N1115" s="39"/>
      <c r="O1115" s="39"/>
      <c r="P1115" s="39"/>
      <c r="Q1115" s="39"/>
      <c r="R1115" s="39"/>
      <c r="S1115" s="39"/>
      <c r="T1115" s="39"/>
      <c r="U1115" s="39"/>
      <c r="V1115" s="39"/>
      <c r="W1115" s="39"/>
      <c r="X1115" s="39"/>
      <c r="Y1115" s="39"/>
      <c r="Z1115" s="39"/>
      <c r="AA1115" s="40"/>
      <c r="AB1115" s="40"/>
      <c r="AC1115" s="40"/>
    </row>
    <row r="1116" spans="1:29" x14ac:dyDescent="0.25">
      <c r="A1116" s="36"/>
      <c r="B1116" s="36"/>
      <c r="C1116" s="36"/>
      <c r="D1116" s="36"/>
      <c r="E1116" s="36"/>
      <c r="F1116" s="36"/>
      <c r="G1116" s="36"/>
      <c r="H1116" s="36"/>
      <c r="I1116" s="37"/>
      <c r="J1116" s="38"/>
      <c r="K1116" s="39"/>
      <c r="L1116" s="39"/>
      <c r="M1116" s="39"/>
      <c r="N1116" s="39"/>
      <c r="O1116" s="39"/>
      <c r="P1116" s="39"/>
      <c r="Q1116" s="39"/>
      <c r="R1116" s="39"/>
      <c r="S1116" s="39"/>
      <c r="T1116" s="39"/>
      <c r="U1116" s="39"/>
      <c r="V1116" s="39"/>
      <c r="W1116" s="39"/>
      <c r="X1116" s="39"/>
      <c r="Y1116" s="39"/>
      <c r="Z1116" s="39"/>
      <c r="AA1116" s="40"/>
      <c r="AB1116" s="40"/>
      <c r="AC1116" s="40"/>
    </row>
    <row r="1117" spans="1:29" x14ac:dyDescent="0.25">
      <c r="A1117" s="36"/>
      <c r="B1117" s="36"/>
      <c r="C1117" s="36"/>
      <c r="D1117" s="36"/>
      <c r="E1117" s="36"/>
      <c r="F1117" s="36"/>
      <c r="G1117" s="36"/>
      <c r="H1117" s="36"/>
      <c r="I1117" s="37"/>
      <c r="J1117" s="38"/>
      <c r="K1117" s="39"/>
      <c r="L1117" s="39"/>
      <c r="M1117" s="39"/>
      <c r="N1117" s="39"/>
      <c r="O1117" s="39"/>
      <c r="P1117" s="39"/>
      <c r="Q1117" s="39"/>
      <c r="R1117" s="39"/>
      <c r="S1117" s="39"/>
      <c r="T1117" s="39"/>
      <c r="U1117" s="39"/>
      <c r="V1117" s="39"/>
      <c r="W1117" s="39"/>
      <c r="X1117" s="39"/>
      <c r="Y1117" s="39"/>
      <c r="Z1117" s="39"/>
      <c r="AA1117" s="40"/>
      <c r="AB1117" s="40"/>
      <c r="AC1117" s="40"/>
    </row>
    <row r="1118" spans="1:29" x14ac:dyDescent="0.25">
      <c r="A1118" s="36"/>
      <c r="B1118" s="36"/>
      <c r="C1118" s="36"/>
      <c r="D1118" s="36"/>
      <c r="E1118" s="36"/>
      <c r="F1118" s="36"/>
      <c r="G1118" s="36"/>
      <c r="H1118" s="36"/>
      <c r="I1118" s="37"/>
      <c r="J1118" s="38"/>
      <c r="K1118" s="39"/>
      <c r="L1118" s="39"/>
      <c r="M1118" s="39"/>
      <c r="N1118" s="39"/>
      <c r="O1118" s="39"/>
      <c r="P1118" s="39"/>
      <c r="Q1118" s="39"/>
      <c r="R1118" s="39"/>
      <c r="S1118" s="39"/>
      <c r="T1118" s="39"/>
      <c r="U1118" s="39"/>
      <c r="V1118" s="39"/>
      <c r="W1118" s="39"/>
      <c r="X1118" s="39"/>
      <c r="Y1118" s="39"/>
      <c r="Z1118" s="39"/>
      <c r="AA1118" s="40"/>
      <c r="AB1118" s="40"/>
      <c r="AC1118" s="40"/>
    </row>
    <row r="1119" spans="1:29" x14ac:dyDescent="0.25">
      <c r="A1119" s="36"/>
      <c r="B1119" s="36"/>
      <c r="C1119" s="36"/>
      <c r="D1119" s="36"/>
      <c r="E1119" s="36"/>
      <c r="F1119" s="36"/>
      <c r="G1119" s="36"/>
      <c r="H1119" s="36"/>
      <c r="I1119" s="37"/>
      <c r="J1119" s="38"/>
      <c r="K1119" s="39"/>
      <c r="L1119" s="39"/>
      <c r="M1119" s="39"/>
      <c r="N1119" s="39"/>
      <c r="O1119" s="39"/>
      <c r="P1119" s="39"/>
      <c r="Q1119" s="39"/>
      <c r="R1119" s="39"/>
      <c r="S1119" s="39"/>
      <c r="T1119" s="39"/>
      <c r="U1119" s="39"/>
      <c r="V1119" s="39"/>
      <c r="W1119" s="39"/>
      <c r="X1119" s="39"/>
      <c r="Y1119" s="39"/>
      <c r="Z1119" s="39"/>
      <c r="AA1119" s="40"/>
      <c r="AB1119" s="40"/>
      <c r="AC1119" s="40"/>
    </row>
    <row r="1120" spans="1:29" x14ac:dyDescent="0.25">
      <c r="A1120" s="36"/>
      <c r="B1120" s="36"/>
      <c r="C1120" s="36"/>
      <c r="D1120" s="36"/>
      <c r="E1120" s="36"/>
      <c r="F1120" s="36"/>
      <c r="G1120" s="36"/>
      <c r="H1120" s="36"/>
      <c r="I1120" s="37"/>
      <c r="J1120" s="38"/>
      <c r="K1120" s="39"/>
      <c r="L1120" s="39"/>
      <c r="M1120" s="39"/>
      <c r="N1120" s="39"/>
      <c r="O1120" s="39"/>
      <c r="P1120" s="39"/>
      <c r="Q1120" s="39"/>
      <c r="R1120" s="39"/>
      <c r="S1120" s="39"/>
      <c r="T1120" s="39"/>
      <c r="U1120" s="39"/>
      <c r="V1120" s="39"/>
      <c r="W1120" s="39"/>
      <c r="X1120" s="39"/>
      <c r="Y1120" s="39"/>
      <c r="Z1120" s="39"/>
      <c r="AA1120" s="40"/>
      <c r="AB1120" s="40"/>
      <c r="AC1120" s="40"/>
    </row>
    <row r="1121" spans="1:29" x14ac:dyDescent="0.25">
      <c r="A1121" s="36"/>
      <c r="B1121" s="36"/>
      <c r="C1121" s="36"/>
      <c r="D1121" s="36"/>
      <c r="E1121" s="36"/>
      <c r="F1121" s="36"/>
      <c r="G1121" s="36"/>
      <c r="H1121" s="36"/>
      <c r="I1121" s="37"/>
      <c r="J1121" s="38"/>
      <c r="K1121" s="39"/>
      <c r="L1121" s="39"/>
      <c r="M1121" s="39"/>
      <c r="N1121" s="39"/>
      <c r="O1121" s="39"/>
      <c r="P1121" s="39"/>
      <c r="Q1121" s="39"/>
      <c r="R1121" s="39"/>
      <c r="S1121" s="39"/>
      <c r="T1121" s="39"/>
      <c r="U1121" s="39"/>
      <c r="V1121" s="39"/>
      <c r="W1121" s="39"/>
      <c r="X1121" s="39"/>
      <c r="Y1121" s="39"/>
      <c r="Z1121" s="39"/>
      <c r="AA1121" s="40"/>
      <c r="AB1121" s="40"/>
      <c r="AC1121" s="40"/>
    </row>
    <row r="1122" spans="1:29" x14ac:dyDescent="0.25">
      <c r="A1122" s="36"/>
      <c r="B1122" s="36"/>
      <c r="C1122" s="36"/>
      <c r="D1122" s="36"/>
      <c r="E1122" s="36"/>
      <c r="F1122" s="36"/>
      <c r="G1122" s="36"/>
      <c r="H1122" s="36"/>
      <c r="I1122" s="37"/>
      <c r="J1122" s="38"/>
      <c r="K1122" s="39"/>
      <c r="L1122" s="39"/>
      <c r="M1122" s="39"/>
      <c r="N1122" s="39"/>
      <c r="O1122" s="39"/>
      <c r="P1122" s="39"/>
      <c r="Q1122" s="39"/>
      <c r="R1122" s="39"/>
      <c r="S1122" s="39"/>
      <c r="T1122" s="39"/>
      <c r="U1122" s="39"/>
      <c r="V1122" s="39"/>
      <c r="W1122" s="39"/>
      <c r="X1122" s="39"/>
      <c r="Y1122" s="39"/>
      <c r="Z1122" s="39"/>
      <c r="AA1122" s="40"/>
      <c r="AB1122" s="40"/>
      <c r="AC1122" s="40"/>
    </row>
    <row r="1123" spans="1:29" x14ac:dyDescent="0.25">
      <c r="A1123" s="36"/>
      <c r="B1123" s="36"/>
      <c r="C1123" s="36"/>
      <c r="D1123" s="36"/>
      <c r="E1123" s="36"/>
      <c r="F1123" s="36"/>
      <c r="G1123" s="36"/>
      <c r="H1123" s="36"/>
      <c r="I1123" s="37"/>
      <c r="J1123" s="38"/>
      <c r="K1123" s="39"/>
      <c r="L1123" s="39"/>
      <c r="M1123" s="39"/>
      <c r="N1123" s="39"/>
      <c r="O1123" s="39"/>
      <c r="P1123" s="39"/>
      <c r="Q1123" s="39"/>
      <c r="R1123" s="39"/>
      <c r="S1123" s="39"/>
      <c r="T1123" s="39"/>
      <c r="U1123" s="39"/>
      <c r="V1123" s="39"/>
      <c r="W1123" s="39"/>
      <c r="X1123" s="39"/>
      <c r="Y1123" s="39"/>
      <c r="Z1123" s="39"/>
      <c r="AA1123" s="40"/>
      <c r="AB1123" s="40"/>
      <c r="AC1123" s="40"/>
    </row>
    <row r="1124" spans="1:29" x14ac:dyDescent="0.25">
      <c r="A1124" s="36"/>
      <c r="B1124" s="36"/>
      <c r="C1124" s="36"/>
      <c r="D1124" s="36"/>
      <c r="E1124" s="36"/>
      <c r="F1124" s="36"/>
      <c r="G1124" s="36"/>
      <c r="H1124" s="36"/>
      <c r="I1124" s="37"/>
      <c r="J1124" s="38"/>
      <c r="K1124" s="39"/>
      <c r="L1124" s="39"/>
      <c r="M1124" s="39"/>
      <c r="N1124" s="39"/>
      <c r="O1124" s="39"/>
      <c r="P1124" s="39"/>
      <c r="Q1124" s="39"/>
      <c r="R1124" s="39"/>
      <c r="S1124" s="39"/>
      <c r="T1124" s="39"/>
      <c r="U1124" s="39"/>
      <c r="V1124" s="39"/>
      <c r="W1124" s="39"/>
      <c r="X1124" s="39"/>
      <c r="Y1124" s="39"/>
      <c r="Z1124" s="39"/>
      <c r="AA1124" s="40"/>
      <c r="AB1124" s="40"/>
      <c r="AC1124" s="40"/>
    </row>
    <row r="1125" spans="1:29" x14ac:dyDescent="0.25">
      <c r="A1125" s="36"/>
      <c r="B1125" s="36"/>
      <c r="C1125" s="36"/>
      <c r="D1125" s="36"/>
      <c r="E1125" s="36"/>
      <c r="F1125" s="36"/>
      <c r="G1125" s="36"/>
      <c r="H1125" s="36"/>
      <c r="I1125" s="37"/>
      <c r="J1125" s="38"/>
      <c r="K1125" s="39"/>
      <c r="L1125" s="39"/>
      <c r="M1125" s="39"/>
      <c r="N1125" s="39"/>
      <c r="O1125" s="39"/>
      <c r="P1125" s="39"/>
      <c r="Q1125" s="39"/>
      <c r="R1125" s="39"/>
      <c r="S1125" s="39"/>
      <c r="T1125" s="39"/>
      <c r="U1125" s="39"/>
      <c r="V1125" s="39"/>
      <c r="W1125" s="39"/>
      <c r="X1125" s="39"/>
      <c r="Y1125" s="39"/>
      <c r="Z1125" s="39"/>
      <c r="AA1125" s="40"/>
      <c r="AB1125" s="40"/>
      <c r="AC1125" s="40"/>
    </row>
    <row r="1126" spans="1:29" x14ac:dyDescent="0.25">
      <c r="A1126" s="36"/>
      <c r="B1126" s="36"/>
      <c r="C1126" s="36"/>
      <c r="D1126" s="36"/>
      <c r="E1126" s="36"/>
      <c r="F1126" s="36"/>
      <c r="G1126" s="36"/>
      <c r="H1126" s="36"/>
      <c r="I1126" s="37"/>
      <c r="J1126" s="38"/>
      <c r="K1126" s="39"/>
      <c r="L1126" s="39"/>
      <c r="M1126" s="39"/>
      <c r="N1126" s="39"/>
      <c r="O1126" s="39"/>
      <c r="P1126" s="39"/>
      <c r="Q1126" s="39"/>
      <c r="R1126" s="39"/>
      <c r="S1126" s="39"/>
      <c r="T1126" s="39"/>
      <c r="U1126" s="39"/>
      <c r="V1126" s="39"/>
      <c r="W1126" s="39"/>
      <c r="X1126" s="39"/>
      <c r="Y1126" s="39"/>
      <c r="Z1126" s="39"/>
      <c r="AA1126" s="40"/>
      <c r="AB1126" s="40"/>
      <c r="AC1126" s="40"/>
    </row>
    <row r="1127" spans="1:29" x14ac:dyDescent="0.25">
      <c r="A1127" s="36"/>
      <c r="B1127" s="36"/>
      <c r="C1127" s="36"/>
      <c r="D1127" s="36"/>
      <c r="E1127" s="36"/>
      <c r="F1127" s="36"/>
      <c r="G1127" s="36"/>
      <c r="H1127" s="36"/>
      <c r="I1127" s="37"/>
      <c r="J1127" s="38"/>
      <c r="K1127" s="39"/>
      <c r="L1127" s="39"/>
      <c r="M1127" s="39"/>
      <c r="N1127" s="39"/>
      <c r="O1127" s="39"/>
      <c r="P1127" s="39"/>
      <c r="Q1127" s="39"/>
      <c r="R1127" s="39"/>
      <c r="S1127" s="39"/>
      <c r="T1127" s="39"/>
      <c r="U1127" s="39"/>
      <c r="V1127" s="39"/>
      <c r="W1127" s="39"/>
      <c r="X1127" s="39"/>
      <c r="Y1127" s="39"/>
      <c r="Z1127" s="39"/>
      <c r="AA1127" s="40"/>
      <c r="AB1127" s="40"/>
      <c r="AC1127" s="40"/>
    </row>
    <row r="1128" spans="1:29" x14ac:dyDescent="0.25">
      <c r="A1128" s="36"/>
      <c r="B1128" s="36"/>
      <c r="C1128" s="36"/>
      <c r="D1128" s="36"/>
      <c r="E1128" s="36"/>
      <c r="F1128" s="36"/>
      <c r="G1128" s="36"/>
      <c r="H1128" s="36"/>
      <c r="I1128" s="37"/>
      <c r="J1128" s="38"/>
      <c r="K1128" s="39"/>
      <c r="L1128" s="39"/>
      <c r="M1128" s="39"/>
      <c r="N1128" s="39"/>
      <c r="O1128" s="39"/>
      <c r="P1128" s="39"/>
      <c r="Q1128" s="39"/>
      <c r="R1128" s="39"/>
      <c r="S1128" s="39"/>
      <c r="T1128" s="39"/>
      <c r="U1128" s="39"/>
      <c r="V1128" s="39"/>
      <c r="W1128" s="39"/>
      <c r="X1128" s="39"/>
      <c r="Y1128" s="39"/>
      <c r="Z1128" s="39"/>
      <c r="AA1128" s="40"/>
      <c r="AB1128" s="40"/>
      <c r="AC1128" s="40"/>
    </row>
    <row r="1129" spans="1:29" x14ac:dyDescent="0.25">
      <c r="A1129" s="36"/>
      <c r="B1129" s="36"/>
      <c r="C1129" s="36"/>
      <c r="D1129" s="36"/>
      <c r="E1129" s="36"/>
      <c r="F1129" s="36"/>
      <c r="G1129" s="36"/>
      <c r="H1129" s="36"/>
      <c r="I1129" s="37"/>
      <c r="J1129" s="38"/>
      <c r="K1129" s="39"/>
      <c r="L1129" s="39"/>
      <c r="M1129" s="39"/>
      <c r="N1129" s="39"/>
      <c r="O1129" s="39"/>
      <c r="P1129" s="39"/>
      <c r="Q1129" s="39"/>
      <c r="R1129" s="39"/>
      <c r="S1129" s="39"/>
      <c r="T1129" s="39"/>
      <c r="U1129" s="39"/>
      <c r="V1129" s="39"/>
      <c r="W1129" s="39"/>
      <c r="X1129" s="39"/>
      <c r="Y1129" s="39"/>
      <c r="Z1129" s="39"/>
      <c r="AA1129" s="40"/>
      <c r="AB1129" s="40"/>
      <c r="AC1129" s="40"/>
    </row>
    <row r="1130" spans="1:29" x14ac:dyDescent="0.25">
      <c r="A1130" s="36"/>
      <c r="B1130" s="36"/>
      <c r="C1130" s="36"/>
      <c r="D1130" s="36"/>
      <c r="E1130" s="36"/>
      <c r="F1130" s="36"/>
      <c r="G1130" s="36"/>
      <c r="H1130" s="36"/>
      <c r="I1130" s="37"/>
      <c r="J1130" s="38"/>
      <c r="K1130" s="39"/>
      <c r="L1130" s="39"/>
      <c r="M1130" s="39"/>
      <c r="N1130" s="39"/>
      <c r="O1130" s="39"/>
      <c r="P1130" s="39"/>
      <c r="Q1130" s="39"/>
      <c r="R1130" s="39"/>
      <c r="S1130" s="39"/>
      <c r="T1130" s="39"/>
      <c r="U1130" s="39"/>
      <c r="V1130" s="39"/>
      <c r="W1130" s="39"/>
      <c r="X1130" s="39"/>
      <c r="Y1130" s="39"/>
      <c r="Z1130" s="39"/>
      <c r="AA1130" s="40"/>
      <c r="AB1130" s="40"/>
      <c r="AC1130" s="40"/>
    </row>
    <row r="1131" spans="1:29" x14ac:dyDescent="0.25">
      <c r="A1131" s="36"/>
      <c r="B1131" s="36"/>
      <c r="C1131" s="36"/>
      <c r="D1131" s="36"/>
      <c r="E1131" s="36"/>
      <c r="F1131" s="36"/>
      <c r="G1131" s="36"/>
      <c r="H1131" s="36"/>
      <c r="I1131" s="37"/>
      <c r="J1131" s="38"/>
      <c r="K1131" s="39"/>
      <c r="L1131" s="39"/>
      <c r="M1131" s="39"/>
      <c r="N1131" s="39"/>
      <c r="O1131" s="39"/>
      <c r="P1131" s="39"/>
      <c r="Q1131" s="39"/>
      <c r="R1131" s="39"/>
      <c r="S1131" s="39"/>
      <c r="T1131" s="39"/>
      <c r="U1131" s="39"/>
      <c r="V1131" s="39"/>
      <c r="W1131" s="39"/>
      <c r="X1131" s="39"/>
      <c r="Y1131" s="39"/>
      <c r="Z1131" s="39"/>
      <c r="AA1131" s="40"/>
      <c r="AB1131" s="40"/>
      <c r="AC1131" s="40"/>
    </row>
    <row r="1132" spans="1:29" x14ac:dyDescent="0.25">
      <c r="A1132" s="36"/>
      <c r="B1132" s="36"/>
      <c r="C1132" s="36"/>
      <c r="D1132" s="36"/>
      <c r="E1132" s="36"/>
      <c r="F1132" s="36"/>
      <c r="G1132" s="36"/>
      <c r="H1132" s="36"/>
      <c r="I1132" s="37"/>
      <c r="J1132" s="38"/>
      <c r="K1132" s="39"/>
      <c r="L1132" s="39"/>
      <c r="M1132" s="39"/>
      <c r="N1132" s="39"/>
      <c r="O1132" s="39"/>
      <c r="P1132" s="39"/>
      <c r="Q1132" s="39"/>
      <c r="R1132" s="39"/>
      <c r="S1132" s="39"/>
      <c r="T1132" s="39"/>
      <c r="U1132" s="39"/>
      <c r="V1132" s="39"/>
      <c r="W1132" s="39"/>
      <c r="X1132" s="39"/>
      <c r="Y1132" s="39"/>
      <c r="Z1132" s="39"/>
      <c r="AA1132" s="40"/>
      <c r="AB1132" s="40"/>
      <c r="AC1132" s="40"/>
    </row>
    <row r="1133" spans="1:29" x14ac:dyDescent="0.25">
      <c r="A1133" s="36"/>
      <c r="B1133" s="36"/>
      <c r="C1133" s="36"/>
      <c r="D1133" s="36"/>
      <c r="E1133" s="36"/>
      <c r="F1133" s="36"/>
      <c r="G1133" s="36"/>
      <c r="H1133" s="36"/>
      <c r="I1133" s="37"/>
      <c r="J1133" s="38"/>
      <c r="K1133" s="39"/>
      <c r="L1133" s="39"/>
      <c r="M1133" s="39"/>
      <c r="N1133" s="39"/>
      <c r="O1133" s="39"/>
      <c r="P1133" s="39"/>
      <c r="Q1133" s="39"/>
      <c r="R1133" s="39"/>
      <c r="S1133" s="39"/>
      <c r="T1133" s="39"/>
      <c r="U1133" s="39"/>
      <c r="V1133" s="39"/>
      <c r="W1133" s="39"/>
      <c r="X1133" s="39"/>
      <c r="Y1133" s="39"/>
      <c r="Z1133" s="39"/>
      <c r="AA1133" s="40"/>
      <c r="AB1133" s="40"/>
      <c r="AC1133" s="40"/>
    </row>
    <row r="1134" spans="1:29" x14ac:dyDescent="0.25">
      <c r="A1134" s="36"/>
      <c r="B1134" s="36"/>
      <c r="C1134" s="36"/>
      <c r="D1134" s="36"/>
      <c r="E1134" s="36"/>
      <c r="F1134" s="36"/>
      <c r="G1134" s="36"/>
      <c r="H1134" s="36"/>
      <c r="I1134" s="37"/>
      <c r="J1134" s="38"/>
      <c r="K1134" s="39"/>
      <c r="L1134" s="39"/>
      <c r="M1134" s="39"/>
      <c r="N1134" s="39"/>
      <c r="O1134" s="39"/>
      <c r="P1134" s="39"/>
      <c r="Q1134" s="39"/>
      <c r="R1134" s="39"/>
      <c r="S1134" s="39"/>
      <c r="T1134" s="39"/>
      <c r="U1134" s="39"/>
      <c r="V1134" s="39"/>
      <c r="W1134" s="39"/>
      <c r="X1134" s="39"/>
      <c r="Y1134" s="39"/>
      <c r="Z1134" s="39"/>
      <c r="AA1134" s="40"/>
      <c r="AB1134" s="40"/>
      <c r="AC1134" s="40"/>
    </row>
    <row r="1135" spans="1:29" x14ac:dyDescent="0.25">
      <c r="A1135" s="36"/>
      <c r="B1135" s="36"/>
      <c r="C1135" s="36"/>
      <c r="D1135" s="36"/>
      <c r="E1135" s="36"/>
      <c r="F1135" s="36"/>
      <c r="G1135" s="36"/>
      <c r="H1135" s="36"/>
      <c r="I1135" s="37"/>
      <c r="J1135" s="38"/>
      <c r="K1135" s="39"/>
      <c r="L1135" s="39"/>
      <c r="M1135" s="39"/>
      <c r="N1135" s="39"/>
      <c r="O1135" s="39"/>
      <c r="P1135" s="39"/>
      <c r="Q1135" s="39"/>
      <c r="R1135" s="39"/>
      <c r="S1135" s="39"/>
      <c r="T1135" s="39"/>
      <c r="U1135" s="39"/>
      <c r="V1135" s="39"/>
      <c r="W1135" s="39"/>
      <c r="X1135" s="39"/>
      <c r="Y1135" s="39"/>
      <c r="Z1135" s="39"/>
      <c r="AA1135" s="40"/>
      <c r="AB1135" s="40"/>
      <c r="AC1135" s="40"/>
    </row>
    <row r="1136" spans="1:29" x14ac:dyDescent="0.25">
      <c r="A1136" s="36"/>
      <c r="B1136" s="36"/>
      <c r="C1136" s="36"/>
      <c r="D1136" s="36"/>
      <c r="E1136" s="36"/>
      <c r="F1136" s="36"/>
      <c r="G1136" s="36"/>
      <c r="H1136" s="36"/>
      <c r="I1136" s="37"/>
      <c r="J1136" s="38"/>
      <c r="K1136" s="39"/>
      <c r="L1136" s="39"/>
      <c r="M1136" s="39"/>
      <c r="N1136" s="39"/>
      <c r="O1136" s="39"/>
      <c r="P1136" s="39"/>
      <c r="Q1136" s="39"/>
      <c r="R1136" s="39"/>
      <c r="S1136" s="39"/>
      <c r="T1136" s="39"/>
      <c r="U1136" s="39"/>
      <c r="V1136" s="39"/>
      <c r="W1136" s="39"/>
      <c r="X1136" s="39"/>
      <c r="Y1136" s="39"/>
      <c r="Z1136" s="39"/>
      <c r="AA1136" s="40"/>
      <c r="AB1136" s="40"/>
      <c r="AC1136" s="40"/>
    </row>
    <row r="1137" spans="1:29" x14ac:dyDescent="0.25">
      <c r="A1137" s="36"/>
      <c r="B1137" s="36"/>
      <c r="C1137" s="36"/>
      <c r="D1137" s="36"/>
      <c r="E1137" s="36"/>
      <c r="F1137" s="36"/>
      <c r="G1137" s="36"/>
      <c r="H1137" s="36"/>
      <c r="I1137" s="37"/>
      <c r="J1137" s="38"/>
      <c r="K1137" s="39"/>
      <c r="L1137" s="39"/>
      <c r="M1137" s="39"/>
      <c r="N1137" s="39"/>
      <c r="O1137" s="39"/>
      <c r="P1137" s="39"/>
      <c r="Q1137" s="39"/>
      <c r="R1137" s="39"/>
      <c r="S1137" s="39"/>
      <c r="T1137" s="39"/>
      <c r="U1137" s="39"/>
      <c r="V1137" s="39"/>
      <c r="W1137" s="39"/>
      <c r="X1137" s="39"/>
      <c r="Y1137" s="39"/>
      <c r="Z1137" s="39"/>
      <c r="AA1137" s="40"/>
      <c r="AB1137" s="40"/>
      <c r="AC1137" s="40"/>
    </row>
    <row r="1138" spans="1:29" x14ac:dyDescent="0.25">
      <c r="A1138" s="36"/>
      <c r="B1138" s="36"/>
      <c r="C1138" s="36"/>
      <c r="D1138" s="36"/>
      <c r="E1138" s="36"/>
      <c r="F1138" s="36"/>
      <c r="G1138" s="36"/>
      <c r="H1138" s="36"/>
      <c r="I1138" s="37"/>
      <c r="J1138" s="38"/>
      <c r="K1138" s="39"/>
      <c r="L1138" s="39"/>
      <c r="M1138" s="39"/>
      <c r="N1138" s="39"/>
      <c r="O1138" s="39"/>
      <c r="P1138" s="39"/>
      <c r="Q1138" s="39"/>
      <c r="R1138" s="39"/>
      <c r="S1138" s="39"/>
      <c r="T1138" s="39"/>
      <c r="U1138" s="39"/>
      <c r="V1138" s="39"/>
      <c r="W1138" s="39"/>
      <c r="X1138" s="39"/>
      <c r="Y1138" s="39"/>
      <c r="Z1138" s="39"/>
      <c r="AA1138" s="40"/>
      <c r="AB1138" s="40"/>
      <c r="AC1138" s="40"/>
    </row>
    <row r="1139" spans="1:29" x14ac:dyDescent="0.25">
      <c r="A1139" s="36"/>
      <c r="B1139" s="36"/>
      <c r="C1139" s="36"/>
      <c r="D1139" s="36"/>
      <c r="E1139" s="36"/>
      <c r="F1139" s="36"/>
      <c r="G1139" s="36"/>
      <c r="H1139" s="36"/>
      <c r="I1139" s="37"/>
      <c r="J1139" s="38"/>
      <c r="K1139" s="39"/>
      <c r="L1139" s="39"/>
      <c r="M1139" s="39"/>
      <c r="N1139" s="39"/>
      <c r="O1139" s="39"/>
      <c r="P1139" s="39"/>
      <c r="Q1139" s="39"/>
      <c r="R1139" s="39"/>
      <c r="S1139" s="39"/>
      <c r="T1139" s="39"/>
      <c r="U1139" s="39"/>
      <c r="V1139" s="39"/>
      <c r="W1139" s="39"/>
      <c r="X1139" s="39"/>
      <c r="Y1139" s="39"/>
      <c r="Z1139" s="39"/>
      <c r="AA1139" s="40"/>
      <c r="AB1139" s="40"/>
      <c r="AC1139" s="40"/>
    </row>
    <row r="1140" spans="1:29" x14ac:dyDescent="0.25">
      <c r="A1140" s="36"/>
      <c r="B1140" s="36"/>
      <c r="C1140" s="36"/>
      <c r="D1140" s="36"/>
      <c r="E1140" s="36"/>
      <c r="F1140" s="36"/>
      <c r="G1140" s="36"/>
      <c r="H1140" s="36"/>
      <c r="I1140" s="37"/>
      <c r="J1140" s="38"/>
      <c r="K1140" s="39"/>
      <c r="L1140" s="39"/>
      <c r="M1140" s="39"/>
      <c r="N1140" s="39"/>
      <c r="O1140" s="39"/>
      <c r="P1140" s="39"/>
      <c r="Q1140" s="39"/>
      <c r="R1140" s="39"/>
      <c r="S1140" s="39"/>
      <c r="T1140" s="39"/>
      <c r="U1140" s="39"/>
      <c r="V1140" s="39"/>
      <c r="W1140" s="39"/>
      <c r="X1140" s="39"/>
      <c r="Y1140" s="39"/>
      <c r="Z1140" s="39"/>
      <c r="AA1140" s="40"/>
      <c r="AB1140" s="40"/>
      <c r="AC1140" s="40"/>
    </row>
    <row r="1141" spans="1:29" x14ac:dyDescent="0.25">
      <c r="A1141" s="36"/>
      <c r="B1141" s="36"/>
      <c r="C1141" s="36"/>
      <c r="D1141" s="36"/>
      <c r="E1141" s="36"/>
      <c r="F1141" s="36"/>
      <c r="G1141" s="36"/>
      <c r="H1141" s="36"/>
      <c r="I1141" s="37"/>
      <c r="J1141" s="38"/>
      <c r="K1141" s="39"/>
      <c r="L1141" s="39"/>
      <c r="M1141" s="39"/>
      <c r="N1141" s="39"/>
      <c r="O1141" s="39"/>
      <c r="P1141" s="39"/>
      <c r="Q1141" s="39"/>
      <c r="R1141" s="39"/>
      <c r="S1141" s="39"/>
      <c r="T1141" s="39"/>
      <c r="U1141" s="39"/>
      <c r="V1141" s="39"/>
      <c r="W1141" s="39"/>
      <c r="X1141" s="39"/>
      <c r="Y1141" s="39"/>
      <c r="Z1141" s="39"/>
      <c r="AA1141" s="40"/>
      <c r="AB1141" s="40"/>
      <c r="AC1141" s="40"/>
    </row>
    <row r="1142" spans="1:29" x14ac:dyDescent="0.25">
      <c r="A1142" s="36"/>
      <c r="B1142" s="36"/>
      <c r="C1142" s="36"/>
      <c r="D1142" s="36"/>
      <c r="E1142" s="36"/>
      <c r="F1142" s="36"/>
      <c r="G1142" s="36"/>
      <c r="H1142" s="36"/>
      <c r="I1142" s="37"/>
      <c r="J1142" s="38"/>
      <c r="K1142" s="39"/>
      <c r="L1142" s="39"/>
      <c r="M1142" s="39"/>
      <c r="N1142" s="39"/>
      <c r="O1142" s="39"/>
      <c r="P1142" s="39"/>
      <c r="Q1142" s="39"/>
      <c r="R1142" s="39"/>
      <c r="S1142" s="39"/>
      <c r="T1142" s="39"/>
      <c r="U1142" s="39"/>
      <c r="V1142" s="39"/>
      <c r="W1142" s="39"/>
      <c r="X1142" s="39"/>
      <c r="Y1142" s="39"/>
      <c r="Z1142" s="39"/>
      <c r="AA1142" s="40"/>
      <c r="AB1142" s="40"/>
      <c r="AC1142" s="40"/>
    </row>
    <row r="1143" spans="1:29" x14ac:dyDescent="0.25">
      <c r="A1143" s="36"/>
      <c r="B1143" s="36"/>
      <c r="C1143" s="36"/>
      <c r="D1143" s="36"/>
      <c r="E1143" s="36"/>
      <c r="F1143" s="36"/>
      <c r="G1143" s="36"/>
      <c r="H1143" s="36"/>
      <c r="I1143" s="37"/>
      <c r="J1143" s="38"/>
      <c r="K1143" s="39"/>
      <c r="L1143" s="39"/>
      <c r="M1143" s="39"/>
      <c r="N1143" s="39"/>
      <c r="O1143" s="39"/>
      <c r="P1143" s="39"/>
      <c r="Q1143" s="39"/>
      <c r="R1143" s="39"/>
      <c r="S1143" s="39"/>
      <c r="T1143" s="39"/>
      <c r="U1143" s="39"/>
      <c r="V1143" s="39"/>
      <c r="W1143" s="39"/>
      <c r="X1143" s="39"/>
      <c r="Y1143" s="39"/>
      <c r="Z1143" s="39"/>
      <c r="AA1143" s="40"/>
      <c r="AB1143" s="40"/>
      <c r="AC1143" s="40"/>
    </row>
    <row r="1144" spans="1:29" x14ac:dyDescent="0.25">
      <c r="A1144" s="36"/>
      <c r="B1144" s="36"/>
      <c r="C1144" s="36"/>
      <c r="D1144" s="36"/>
      <c r="E1144" s="36"/>
      <c r="F1144" s="36"/>
      <c r="G1144" s="36"/>
      <c r="H1144" s="36"/>
      <c r="I1144" s="37"/>
      <c r="J1144" s="38"/>
      <c r="K1144" s="39"/>
      <c r="L1144" s="39"/>
      <c r="M1144" s="39"/>
      <c r="N1144" s="39"/>
      <c r="O1144" s="39"/>
      <c r="P1144" s="39"/>
      <c r="Q1144" s="39"/>
      <c r="R1144" s="39"/>
      <c r="S1144" s="39"/>
      <c r="T1144" s="39"/>
      <c r="U1144" s="39"/>
      <c r="V1144" s="39"/>
      <c r="W1144" s="39"/>
      <c r="X1144" s="39"/>
      <c r="Y1144" s="39"/>
      <c r="Z1144" s="39"/>
      <c r="AA1144" s="40"/>
      <c r="AB1144" s="40"/>
      <c r="AC1144" s="40"/>
    </row>
    <row r="1145" spans="1:29" x14ac:dyDescent="0.25">
      <c r="A1145" s="36"/>
      <c r="B1145" s="36"/>
      <c r="C1145" s="36"/>
      <c r="D1145" s="36"/>
      <c r="E1145" s="36"/>
      <c r="F1145" s="36"/>
      <c r="G1145" s="36"/>
      <c r="H1145" s="36"/>
      <c r="I1145" s="37"/>
      <c r="J1145" s="38"/>
      <c r="K1145" s="39"/>
      <c r="L1145" s="39"/>
      <c r="M1145" s="39"/>
      <c r="N1145" s="39"/>
      <c r="O1145" s="39"/>
      <c r="P1145" s="39"/>
      <c r="Q1145" s="39"/>
      <c r="R1145" s="39"/>
      <c r="S1145" s="39"/>
      <c r="T1145" s="39"/>
      <c r="U1145" s="39"/>
      <c r="V1145" s="39"/>
      <c r="W1145" s="39"/>
      <c r="X1145" s="39"/>
      <c r="Y1145" s="39"/>
      <c r="Z1145" s="39"/>
      <c r="AA1145" s="40"/>
      <c r="AB1145" s="40"/>
      <c r="AC1145" s="40"/>
    </row>
    <row r="1146" spans="1:29" x14ac:dyDescent="0.25">
      <c r="A1146" s="36"/>
      <c r="B1146" s="36"/>
      <c r="C1146" s="36"/>
      <c r="D1146" s="36"/>
      <c r="E1146" s="36"/>
      <c r="F1146" s="36"/>
      <c r="G1146" s="36"/>
      <c r="H1146" s="36"/>
      <c r="I1146" s="37"/>
      <c r="J1146" s="38"/>
      <c r="K1146" s="39"/>
      <c r="L1146" s="39"/>
      <c r="M1146" s="39"/>
      <c r="N1146" s="39"/>
      <c r="O1146" s="39"/>
      <c r="P1146" s="39"/>
      <c r="Q1146" s="39"/>
      <c r="R1146" s="39"/>
      <c r="S1146" s="39"/>
      <c r="T1146" s="39"/>
      <c r="U1146" s="39"/>
      <c r="V1146" s="39"/>
      <c r="W1146" s="39"/>
      <c r="X1146" s="39"/>
      <c r="Y1146" s="39"/>
      <c r="Z1146" s="39"/>
      <c r="AA1146" s="40"/>
      <c r="AB1146" s="40"/>
      <c r="AC1146" s="40"/>
    </row>
    <row r="1147" spans="1:29" x14ac:dyDescent="0.25">
      <c r="A1147" s="36"/>
      <c r="B1147" s="36"/>
      <c r="C1147" s="36"/>
      <c r="D1147" s="36"/>
      <c r="E1147" s="36"/>
      <c r="F1147" s="36"/>
      <c r="G1147" s="36"/>
      <c r="H1147" s="36"/>
      <c r="I1147" s="37"/>
      <c r="J1147" s="38"/>
      <c r="K1147" s="39"/>
      <c r="L1147" s="39"/>
      <c r="M1147" s="39"/>
      <c r="N1147" s="39"/>
      <c r="O1147" s="39"/>
      <c r="P1147" s="39"/>
      <c r="Q1147" s="39"/>
      <c r="R1147" s="39"/>
      <c r="S1147" s="39"/>
      <c r="T1147" s="39"/>
      <c r="U1147" s="39"/>
      <c r="V1147" s="39"/>
      <c r="W1147" s="39"/>
      <c r="X1147" s="39"/>
      <c r="Y1147" s="39"/>
      <c r="Z1147" s="39"/>
      <c r="AA1147" s="40"/>
      <c r="AB1147" s="40"/>
      <c r="AC1147" s="40"/>
    </row>
    <row r="1148" spans="1:29" x14ac:dyDescent="0.25">
      <c r="A1148" s="36"/>
      <c r="B1148" s="36"/>
      <c r="C1148" s="36"/>
      <c r="D1148" s="36"/>
      <c r="E1148" s="36"/>
      <c r="F1148" s="36"/>
      <c r="G1148" s="36"/>
      <c r="H1148" s="36"/>
      <c r="I1148" s="37"/>
      <c r="J1148" s="38"/>
      <c r="K1148" s="39"/>
      <c r="L1148" s="39"/>
      <c r="M1148" s="39"/>
      <c r="N1148" s="39"/>
      <c r="O1148" s="39"/>
      <c r="P1148" s="39"/>
      <c r="Q1148" s="39"/>
      <c r="R1148" s="39"/>
      <c r="S1148" s="39"/>
      <c r="T1148" s="39"/>
      <c r="U1148" s="39"/>
      <c r="V1148" s="39"/>
      <c r="W1148" s="39"/>
      <c r="X1148" s="39"/>
      <c r="Y1148" s="39"/>
      <c r="Z1148" s="39"/>
      <c r="AA1148" s="40"/>
      <c r="AB1148" s="40"/>
      <c r="AC1148" s="40"/>
    </row>
    <row r="1149" spans="1:29" x14ac:dyDescent="0.25">
      <c r="A1149" s="36"/>
      <c r="B1149" s="36"/>
      <c r="C1149" s="36"/>
      <c r="D1149" s="36"/>
      <c r="E1149" s="36"/>
      <c r="F1149" s="36"/>
      <c r="G1149" s="36"/>
      <c r="H1149" s="36"/>
      <c r="I1149" s="37"/>
      <c r="J1149" s="38"/>
      <c r="K1149" s="39"/>
      <c r="L1149" s="39"/>
      <c r="M1149" s="39"/>
      <c r="N1149" s="39"/>
      <c r="O1149" s="39"/>
      <c r="P1149" s="39"/>
      <c r="Q1149" s="39"/>
      <c r="R1149" s="39"/>
      <c r="S1149" s="39"/>
      <c r="T1149" s="39"/>
      <c r="U1149" s="39"/>
      <c r="V1149" s="39"/>
      <c r="W1149" s="39"/>
      <c r="X1149" s="39"/>
      <c r="Y1149" s="39"/>
      <c r="Z1149" s="39"/>
      <c r="AA1149" s="40"/>
      <c r="AB1149" s="40"/>
      <c r="AC1149" s="40"/>
    </row>
    <row r="1150" spans="1:29" x14ac:dyDescent="0.25">
      <c r="A1150" s="36"/>
      <c r="B1150" s="36"/>
      <c r="C1150" s="36"/>
      <c r="D1150" s="36"/>
      <c r="E1150" s="36"/>
      <c r="F1150" s="36"/>
      <c r="G1150" s="36"/>
      <c r="H1150" s="36"/>
      <c r="I1150" s="37"/>
      <c r="J1150" s="38"/>
      <c r="K1150" s="39"/>
      <c r="L1150" s="39"/>
      <c r="M1150" s="39"/>
      <c r="N1150" s="39"/>
      <c r="O1150" s="39"/>
      <c r="P1150" s="39"/>
      <c r="Q1150" s="39"/>
      <c r="R1150" s="39"/>
      <c r="S1150" s="39"/>
      <c r="T1150" s="39"/>
      <c r="U1150" s="39"/>
      <c r="V1150" s="39"/>
      <c r="W1150" s="39"/>
      <c r="X1150" s="39"/>
      <c r="Y1150" s="39"/>
      <c r="Z1150" s="39"/>
      <c r="AA1150" s="40"/>
      <c r="AB1150" s="40"/>
      <c r="AC1150" s="40"/>
    </row>
    <row r="1151" spans="1:29" x14ac:dyDescent="0.25">
      <c r="A1151" s="36"/>
      <c r="B1151" s="36"/>
      <c r="C1151" s="36"/>
      <c r="D1151" s="36"/>
      <c r="E1151" s="36"/>
      <c r="F1151" s="36"/>
      <c r="G1151" s="36"/>
      <c r="H1151" s="36"/>
      <c r="I1151" s="37"/>
      <c r="J1151" s="38"/>
      <c r="K1151" s="39"/>
      <c r="L1151" s="39"/>
      <c r="M1151" s="39"/>
      <c r="N1151" s="39"/>
      <c r="O1151" s="39"/>
      <c r="P1151" s="39"/>
      <c r="Q1151" s="39"/>
      <c r="R1151" s="39"/>
      <c r="S1151" s="39"/>
      <c r="T1151" s="39"/>
      <c r="U1151" s="39"/>
      <c r="V1151" s="39"/>
      <c r="W1151" s="39"/>
      <c r="X1151" s="39"/>
      <c r="Y1151" s="39"/>
      <c r="Z1151" s="39"/>
      <c r="AA1151" s="40"/>
      <c r="AB1151" s="40"/>
      <c r="AC1151" s="40"/>
    </row>
    <row r="1152" spans="1:29" x14ac:dyDescent="0.25">
      <c r="A1152" s="36"/>
      <c r="B1152" s="36"/>
      <c r="C1152" s="36"/>
      <c r="D1152" s="36"/>
      <c r="E1152" s="36"/>
      <c r="F1152" s="36"/>
      <c r="G1152" s="36"/>
      <c r="H1152" s="36"/>
      <c r="I1152" s="37"/>
      <c r="J1152" s="38"/>
      <c r="K1152" s="39"/>
      <c r="L1152" s="39"/>
      <c r="M1152" s="39"/>
      <c r="N1152" s="39"/>
      <c r="O1152" s="39"/>
      <c r="P1152" s="39"/>
      <c r="Q1152" s="39"/>
      <c r="R1152" s="39"/>
      <c r="S1152" s="39"/>
      <c r="T1152" s="39"/>
      <c r="U1152" s="39"/>
      <c r="V1152" s="39"/>
      <c r="W1152" s="39"/>
      <c r="X1152" s="39"/>
      <c r="Y1152" s="39"/>
      <c r="Z1152" s="39"/>
      <c r="AA1152" s="40"/>
      <c r="AB1152" s="40"/>
      <c r="AC1152" s="40"/>
    </row>
    <row r="1153" spans="1:29" x14ac:dyDescent="0.25">
      <c r="A1153" s="36"/>
      <c r="B1153" s="36"/>
      <c r="C1153" s="36"/>
      <c r="D1153" s="36"/>
      <c r="E1153" s="36"/>
      <c r="F1153" s="36"/>
      <c r="G1153" s="36"/>
      <c r="H1153" s="36"/>
      <c r="I1153" s="37"/>
      <c r="J1153" s="38"/>
      <c r="K1153" s="39"/>
      <c r="L1153" s="39"/>
      <c r="M1153" s="39"/>
      <c r="N1153" s="39"/>
      <c r="O1153" s="39"/>
      <c r="P1153" s="39"/>
      <c r="Q1153" s="39"/>
      <c r="R1153" s="39"/>
      <c r="S1153" s="39"/>
      <c r="T1153" s="39"/>
      <c r="U1153" s="39"/>
      <c r="V1153" s="39"/>
      <c r="W1153" s="39"/>
      <c r="X1153" s="39"/>
      <c r="Y1153" s="39"/>
      <c r="Z1153" s="39"/>
      <c r="AA1153" s="40"/>
      <c r="AB1153" s="40"/>
      <c r="AC1153" s="40"/>
    </row>
    <row r="1154" spans="1:29" x14ac:dyDescent="0.25">
      <c r="A1154" s="36"/>
      <c r="B1154" s="36"/>
      <c r="C1154" s="36"/>
      <c r="D1154" s="36"/>
      <c r="E1154" s="36"/>
      <c r="F1154" s="36"/>
      <c r="G1154" s="36"/>
      <c r="H1154" s="36"/>
      <c r="I1154" s="37"/>
      <c r="J1154" s="38"/>
      <c r="K1154" s="39"/>
      <c r="L1154" s="39"/>
      <c r="M1154" s="39"/>
      <c r="N1154" s="39"/>
      <c r="O1154" s="39"/>
      <c r="P1154" s="39"/>
      <c r="Q1154" s="39"/>
      <c r="R1154" s="39"/>
      <c r="S1154" s="39"/>
      <c r="T1154" s="39"/>
      <c r="U1154" s="39"/>
      <c r="V1154" s="39"/>
      <c r="W1154" s="39"/>
      <c r="X1154" s="39"/>
      <c r="Y1154" s="39"/>
      <c r="Z1154" s="39"/>
      <c r="AA1154" s="40"/>
      <c r="AB1154" s="40"/>
      <c r="AC1154" s="40"/>
    </row>
    <row r="1155" spans="1:29" x14ac:dyDescent="0.25">
      <c r="A1155" s="36"/>
      <c r="B1155" s="36"/>
      <c r="C1155" s="36"/>
      <c r="D1155" s="36"/>
      <c r="E1155" s="36"/>
      <c r="F1155" s="36"/>
      <c r="G1155" s="36"/>
      <c r="H1155" s="36"/>
      <c r="I1155" s="37"/>
      <c r="J1155" s="38"/>
      <c r="K1155" s="39"/>
      <c r="L1155" s="39"/>
      <c r="M1155" s="39"/>
      <c r="N1155" s="39"/>
      <c r="O1155" s="39"/>
      <c r="P1155" s="39"/>
      <c r="Q1155" s="39"/>
      <c r="R1155" s="39"/>
      <c r="S1155" s="39"/>
      <c r="T1155" s="39"/>
      <c r="U1155" s="39"/>
      <c r="V1155" s="39"/>
      <c r="W1155" s="39"/>
      <c r="X1155" s="39"/>
      <c r="Y1155" s="39"/>
      <c r="Z1155" s="39"/>
      <c r="AA1155" s="40"/>
      <c r="AB1155" s="40"/>
      <c r="AC1155" s="40"/>
    </row>
    <row r="1156" spans="1:29" x14ac:dyDescent="0.25">
      <c r="A1156" s="36"/>
      <c r="B1156" s="36"/>
      <c r="C1156" s="36"/>
      <c r="D1156" s="36"/>
      <c r="E1156" s="36"/>
      <c r="F1156" s="36"/>
      <c r="G1156" s="36"/>
      <c r="H1156" s="36"/>
      <c r="I1156" s="37"/>
      <c r="J1156" s="38"/>
      <c r="K1156" s="39"/>
      <c r="L1156" s="39"/>
      <c r="M1156" s="39"/>
      <c r="N1156" s="39"/>
      <c r="O1156" s="39"/>
      <c r="P1156" s="39"/>
      <c r="Q1156" s="39"/>
      <c r="R1156" s="39"/>
      <c r="S1156" s="39"/>
      <c r="T1156" s="39"/>
      <c r="U1156" s="39"/>
      <c r="V1156" s="39"/>
      <c r="W1156" s="39"/>
      <c r="X1156" s="39"/>
      <c r="Y1156" s="39"/>
      <c r="Z1156" s="39"/>
      <c r="AA1156" s="40"/>
      <c r="AB1156" s="40"/>
      <c r="AC1156" s="40"/>
    </row>
    <row r="1157" spans="1:29" x14ac:dyDescent="0.25">
      <c r="A1157" s="36"/>
      <c r="B1157" s="36"/>
      <c r="C1157" s="36"/>
      <c r="D1157" s="36"/>
      <c r="E1157" s="36"/>
      <c r="F1157" s="36"/>
      <c r="G1157" s="36"/>
      <c r="H1157" s="36"/>
      <c r="I1157" s="37"/>
      <c r="J1157" s="38"/>
      <c r="K1157" s="39"/>
      <c r="L1157" s="39"/>
      <c r="M1157" s="39"/>
      <c r="N1157" s="39"/>
      <c r="O1157" s="39"/>
      <c r="P1157" s="39"/>
      <c r="Q1157" s="39"/>
      <c r="R1157" s="39"/>
      <c r="S1157" s="39"/>
      <c r="T1157" s="39"/>
      <c r="U1157" s="39"/>
      <c r="V1157" s="39"/>
      <c r="W1157" s="39"/>
      <c r="X1157" s="39"/>
      <c r="Y1157" s="39"/>
      <c r="Z1157" s="39"/>
      <c r="AA1157" s="40"/>
      <c r="AB1157" s="40"/>
      <c r="AC1157" s="40"/>
    </row>
    <row r="1158" spans="1:29" x14ac:dyDescent="0.25">
      <c r="A1158" s="36"/>
      <c r="B1158" s="36"/>
      <c r="C1158" s="36"/>
      <c r="D1158" s="36"/>
      <c r="E1158" s="36"/>
      <c r="F1158" s="36"/>
      <c r="G1158" s="36"/>
      <c r="H1158" s="36"/>
      <c r="I1158" s="37"/>
      <c r="J1158" s="38"/>
      <c r="K1158" s="39"/>
      <c r="L1158" s="39"/>
      <c r="M1158" s="39"/>
      <c r="N1158" s="39"/>
      <c r="O1158" s="39"/>
      <c r="P1158" s="39"/>
      <c r="Q1158" s="39"/>
      <c r="R1158" s="39"/>
      <c r="S1158" s="39"/>
      <c r="T1158" s="39"/>
      <c r="U1158" s="39"/>
      <c r="V1158" s="39"/>
      <c r="W1158" s="39"/>
      <c r="X1158" s="39"/>
      <c r="Y1158" s="39"/>
      <c r="Z1158" s="39"/>
      <c r="AA1158" s="40"/>
      <c r="AB1158" s="40"/>
      <c r="AC1158" s="40"/>
    </row>
    <row r="1159" spans="1:29" x14ac:dyDescent="0.25">
      <c r="A1159" s="36"/>
      <c r="B1159" s="36"/>
      <c r="C1159" s="36"/>
      <c r="D1159" s="36"/>
      <c r="E1159" s="36"/>
      <c r="F1159" s="36"/>
      <c r="G1159" s="36"/>
      <c r="H1159" s="36"/>
      <c r="I1159" s="37"/>
      <c r="J1159" s="38"/>
      <c r="K1159" s="39"/>
      <c r="L1159" s="39"/>
      <c r="M1159" s="39"/>
      <c r="N1159" s="39"/>
      <c r="O1159" s="39"/>
      <c r="P1159" s="39"/>
      <c r="Q1159" s="39"/>
      <c r="R1159" s="39"/>
      <c r="S1159" s="39"/>
      <c r="T1159" s="39"/>
      <c r="U1159" s="39"/>
      <c r="V1159" s="39"/>
      <c r="W1159" s="39"/>
      <c r="X1159" s="39"/>
      <c r="Y1159" s="39"/>
      <c r="Z1159" s="39"/>
      <c r="AA1159" s="40"/>
      <c r="AB1159" s="40"/>
      <c r="AC1159" s="40"/>
    </row>
    <row r="1160" spans="1:29" x14ac:dyDescent="0.25">
      <c r="A1160" s="36"/>
      <c r="B1160" s="36"/>
      <c r="C1160" s="36"/>
      <c r="D1160" s="36"/>
      <c r="E1160" s="36"/>
      <c r="F1160" s="36"/>
      <c r="G1160" s="36"/>
      <c r="H1160" s="36"/>
      <c r="I1160" s="37"/>
      <c r="J1160" s="38"/>
      <c r="K1160" s="39"/>
      <c r="L1160" s="39"/>
      <c r="M1160" s="39"/>
      <c r="N1160" s="39"/>
      <c r="O1160" s="39"/>
      <c r="P1160" s="39"/>
      <c r="Q1160" s="39"/>
      <c r="R1160" s="39"/>
      <c r="S1160" s="39"/>
      <c r="T1160" s="39"/>
      <c r="U1160" s="39"/>
      <c r="V1160" s="39"/>
      <c r="W1160" s="39"/>
      <c r="X1160" s="39"/>
      <c r="Y1160" s="39"/>
      <c r="Z1160" s="39"/>
      <c r="AA1160" s="40"/>
      <c r="AB1160" s="40"/>
      <c r="AC1160" s="40"/>
    </row>
    <row r="1161" spans="1:29" x14ac:dyDescent="0.25">
      <c r="A1161" s="36"/>
      <c r="B1161" s="36"/>
      <c r="C1161" s="36"/>
      <c r="D1161" s="36"/>
      <c r="E1161" s="36"/>
      <c r="F1161" s="36"/>
      <c r="G1161" s="36"/>
      <c r="H1161" s="36"/>
      <c r="I1161" s="37"/>
      <c r="J1161" s="38"/>
      <c r="K1161" s="39"/>
      <c r="L1161" s="39"/>
      <c r="M1161" s="39"/>
      <c r="N1161" s="39"/>
      <c r="O1161" s="39"/>
      <c r="P1161" s="39"/>
      <c r="Q1161" s="39"/>
      <c r="R1161" s="39"/>
      <c r="S1161" s="39"/>
      <c r="T1161" s="39"/>
      <c r="U1161" s="39"/>
      <c r="V1161" s="39"/>
      <c r="W1161" s="39"/>
      <c r="X1161" s="39"/>
      <c r="Y1161" s="39"/>
      <c r="Z1161" s="39"/>
      <c r="AA1161" s="40"/>
      <c r="AB1161" s="40"/>
      <c r="AC1161" s="40"/>
    </row>
    <row r="1162" spans="1:29" x14ac:dyDescent="0.25">
      <c r="A1162" s="36"/>
      <c r="B1162" s="36"/>
      <c r="C1162" s="36"/>
      <c r="D1162" s="36"/>
      <c r="E1162" s="36"/>
      <c r="F1162" s="36"/>
      <c r="G1162" s="36"/>
      <c r="H1162" s="36"/>
      <c r="I1162" s="37"/>
      <c r="J1162" s="38"/>
      <c r="K1162" s="39"/>
      <c r="L1162" s="39"/>
      <c r="M1162" s="39"/>
      <c r="N1162" s="39"/>
      <c r="O1162" s="39"/>
      <c r="P1162" s="39"/>
      <c r="Q1162" s="39"/>
      <c r="R1162" s="39"/>
      <c r="S1162" s="39"/>
      <c r="T1162" s="39"/>
      <c r="U1162" s="39"/>
      <c r="V1162" s="39"/>
      <c r="W1162" s="39"/>
      <c r="X1162" s="39"/>
      <c r="Y1162" s="39"/>
      <c r="Z1162" s="39"/>
      <c r="AA1162" s="40"/>
      <c r="AB1162" s="40"/>
      <c r="AC1162" s="40"/>
    </row>
    <row r="1163" spans="1:29" x14ac:dyDescent="0.25">
      <c r="A1163" s="36"/>
      <c r="B1163" s="36"/>
      <c r="C1163" s="36"/>
      <c r="D1163" s="36"/>
      <c r="E1163" s="36"/>
      <c r="F1163" s="36"/>
      <c r="G1163" s="36"/>
      <c r="H1163" s="36"/>
      <c r="I1163" s="37"/>
      <c r="J1163" s="38"/>
      <c r="K1163" s="39"/>
      <c r="L1163" s="39"/>
      <c r="M1163" s="39"/>
      <c r="N1163" s="39"/>
      <c r="O1163" s="39"/>
      <c r="P1163" s="39"/>
      <c r="Q1163" s="39"/>
      <c r="R1163" s="39"/>
      <c r="S1163" s="39"/>
      <c r="T1163" s="39"/>
      <c r="U1163" s="39"/>
      <c r="V1163" s="39"/>
      <c r="W1163" s="39"/>
      <c r="X1163" s="39"/>
      <c r="Y1163" s="39"/>
      <c r="Z1163" s="39"/>
      <c r="AA1163" s="40"/>
      <c r="AB1163" s="40"/>
      <c r="AC1163" s="40"/>
    </row>
    <row r="1164" spans="1:29" x14ac:dyDescent="0.25">
      <c r="A1164" s="36"/>
      <c r="B1164" s="36"/>
      <c r="C1164" s="36"/>
      <c r="D1164" s="36"/>
      <c r="E1164" s="36"/>
      <c r="F1164" s="36"/>
      <c r="G1164" s="36"/>
      <c r="H1164" s="36"/>
      <c r="I1164" s="37"/>
      <c r="J1164" s="38"/>
      <c r="K1164" s="39"/>
      <c r="L1164" s="39"/>
      <c r="M1164" s="39"/>
      <c r="N1164" s="39"/>
      <c r="O1164" s="39"/>
      <c r="P1164" s="39"/>
      <c r="Q1164" s="39"/>
      <c r="R1164" s="39"/>
      <c r="S1164" s="39"/>
      <c r="T1164" s="39"/>
      <c r="U1164" s="39"/>
      <c r="V1164" s="39"/>
      <c r="W1164" s="39"/>
      <c r="X1164" s="39"/>
      <c r="Y1164" s="39"/>
      <c r="Z1164" s="39"/>
      <c r="AA1164" s="40"/>
      <c r="AB1164" s="40"/>
      <c r="AC1164" s="40"/>
    </row>
    <row r="1165" spans="1:29" x14ac:dyDescent="0.25">
      <c r="A1165" s="36"/>
      <c r="B1165" s="36"/>
      <c r="C1165" s="36"/>
      <c r="D1165" s="36"/>
      <c r="E1165" s="36"/>
      <c r="F1165" s="36"/>
      <c r="G1165" s="36"/>
      <c r="H1165" s="36"/>
      <c r="I1165" s="37"/>
      <c r="J1165" s="38"/>
      <c r="K1165" s="39"/>
      <c r="L1165" s="39"/>
      <c r="M1165" s="39"/>
      <c r="N1165" s="39"/>
      <c r="O1165" s="39"/>
      <c r="P1165" s="39"/>
      <c r="Q1165" s="39"/>
      <c r="R1165" s="39"/>
      <c r="S1165" s="39"/>
      <c r="T1165" s="39"/>
      <c r="U1165" s="39"/>
      <c r="V1165" s="39"/>
      <c r="W1165" s="39"/>
      <c r="X1165" s="39"/>
      <c r="Y1165" s="39"/>
      <c r="Z1165" s="39"/>
      <c r="AA1165" s="40"/>
      <c r="AB1165" s="40"/>
      <c r="AC1165" s="40"/>
    </row>
    <row r="1166" spans="1:29" x14ac:dyDescent="0.25">
      <c r="A1166" s="36"/>
      <c r="B1166" s="36"/>
      <c r="C1166" s="36"/>
      <c r="D1166" s="36"/>
      <c r="E1166" s="36"/>
      <c r="F1166" s="36"/>
      <c r="G1166" s="36"/>
      <c r="H1166" s="36"/>
      <c r="I1166" s="37"/>
      <c r="J1166" s="38"/>
      <c r="K1166" s="39"/>
      <c r="L1166" s="39"/>
      <c r="M1166" s="39"/>
      <c r="N1166" s="39"/>
      <c r="O1166" s="39"/>
      <c r="P1166" s="39"/>
      <c r="Q1166" s="39"/>
      <c r="R1166" s="39"/>
      <c r="S1166" s="39"/>
      <c r="T1166" s="39"/>
      <c r="U1166" s="39"/>
      <c r="V1166" s="39"/>
      <c r="W1166" s="39"/>
      <c r="X1166" s="39"/>
      <c r="Y1166" s="39"/>
      <c r="Z1166" s="39"/>
      <c r="AA1166" s="40"/>
      <c r="AB1166" s="40"/>
      <c r="AC1166" s="40"/>
    </row>
    <row r="1167" spans="1:29" x14ac:dyDescent="0.25">
      <c r="A1167" s="36"/>
      <c r="B1167" s="36"/>
      <c r="C1167" s="36"/>
      <c r="D1167" s="36"/>
      <c r="E1167" s="36"/>
      <c r="F1167" s="36"/>
      <c r="G1167" s="36"/>
      <c r="H1167" s="36"/>
      <c r="I1167" s="37"/>
      <c r="J1167" s="38"/>
      <c r="K1167" s="39"/>
      <c r="L1167" s="39"/>
      <c r="M1167" s="39"/>
      <c r="N1167" s="39"/>
      <c r="O1167" s="39"/>
      <c r="P1167" s="39"/>
      <c r="Q1167" s="39"/>
      <c r="R1167" s="39"/>
      <c r="S1167" s="39"/>
      <c r="T1167" s="39"/>
      <c r="U1167" s="39"/>
      <c r="V1167" s="39"/>
      <c r="W1167" s="39"/>
      <c r="X1167" s="39"/>
      <c r="Y1167" s="39"/>
      <c r="Z1167" s="39"/>
      <c r="AA1167" s="40"/>
      <c r="AB1167" s="40"/>
      <c r="AC1167" s="40"/>
    </row>
    <row r="1168" spans="1:29" x14ac:dyDescent="0.25">
      <c r="A1168" s="36"/>
      <c r="B1168" s="36"/>
      <c r="C1168" s="36"/>
      <c r="D1168" s="36"/>
      <c r="E1168" s="36"/>
      <c r="F1168" s="36"/>
      <c r="G1168" s="36"/>
      <c r="H1168" s="36"/>
      <c r="I1168" s="37"/>
      <c r="J1168" s="38"/>
      <c r="K1168" s="39"/>
      <c r="L1168" s="39"/>
      <c r="M1168" s="39"/>
      <c r="N1168" s="39"/>
      <c r="O1168" s="39"/>
      <c r="P1168" s="39"/>
      <c r="Q1168" s="39"/>
      <c r="R1168" s="39"/>
      <c r="S1168" s="39"/>
      <c r="T1168" s="39"/>
      <c r="U1168" s="39"/>
      <c r="V1168" s="39"/>
      <c r="W1168" s="39"/>
      <c r="X1168" s="39"/>
      <c r="Y1168" s="39"/>
      <c r="Z1168" s="39"/>
      <c r="AA1168" s="40"/>
      <c r="AB1168" s="40"/>
      <c r="AC1168" s="40"/>
    </row>
    <row r="1169" spans="1:29" x14ac:dyDescent="0.25">
      <c r="A1169" s="36"/>
      <c r="B1169" s="36"/>
      <c r="C1169" s="36"/>
      <c r="D1169" s="36"/>
      <c r="E1169" s="36"/>
      <c r="F1169" s="36"/>
      <c r="G1169" s="36"/>
      <c r="H1169" s="36"/>
      <c r="I1169" s="37"/>
      <c r="J1169" s="38"/>
      <c r="K1169" s="39"/>
      <c r="L1169" s="39"/>
      <c r="M1169" s="39"/>
      <c r="N1169" s="39"/>
      <c r="O1169" s="39"/>
      <c r="P1169" s="39"/>
      <c r="Q1169" s="39"/>
      <c r="R1169" s="39"/>
      <c r="S1169" s="39"/>
      <c r="T1169" s="39"/>
      <c r="U1169" s="39"/>
      <c r="V1169" s="39"/>
      <c r="W1169" s="39"/>
      <c r="X1169" s="39"/>
      <c r="Y1169" s="39"/>
      <c r="Z1169" s="39"/>
      <c r="AA1169" s="40"/>
      <c r="AB1169" s="40"/>
      <c r="AC1169" s="40"/>
    </row>
    <row r="1170" spans="1:29" x14ac:dyDescent="0.25">
      <c r="A1170" s="36"/>
      <c r="B1170" s="36"/>
      <c r="C1170" s="36"/>
      <c r="D1170" s="36"/>
      <c r="E1170" s="36"/>
      <c r="F1170" s="36"/>
      <c r="G1170" s="36"/>
      <c r="H1170" s="36"/>
      <c r="I1170" s="37"/>
      <c r="J1170" s="38"/>
      <c r="K1170" s="39"/>
      <c r="L1170" s="39"/>
      <c r="M1170" s="39"/>
      <c r="N1170" s="39"/>
      <c r="O1170" s="39"/>
      <c r="P1170" s="39"/>
      <c r="Q1170" s="39"/>
      <c r="R1170" s="39"/>
      <c r="S1170" s="39"/>
      <c r="T1170" s="39"/>
      <c r="U1170" s="39"/>
      <c r="V1170" s="39"/>
      <c r="W1170" s="39"/>
      <c r="X1170" s="39"/>
      <c r="Y1170" s="39"/>
      <c r="Z1170" s="39"/>
      <c r="AA1170" s="40"/>
      <c r="AB1170" s="40"/>
      <c r="AC1170" s="40"/>
    </row>
    <row r="1171" spans="1:29" x14ac:dyDescent="0.25">
      <c r="A1171" s="36"/>
      <c r="B1171" s="36"/>
      <c r="C1171" s="36"/>
      <c r="D1171" s="36"/>
      <c r="E1171" s="36"/>
      <c r="F1171" s="36"/>
      <c r="G1171" s="36"/>
      <c r="H1171" s="36"/>
      <c r="I1171" s="37"/>
      <c r="J1171" s="38"/>
      <c r="K1171" s="39"/>
      <c r="L1171" s="39"/>
      <c r="M1171" s="39"/>
      <c r="N1171" s="39"/>
      <c r="O1171" s="39"/>
      <c r="P1171" s="39"/>
      <c r="Q1171" s="39"/>
      <c r="R1171" s="39"/>
      <c r="S1171" s="39"/>
      <c r="T1171" s="39"/>
      <c r="U1171" s="39"/>
      <c r="V1171" s="39"/>
      <c r="W1171" s="39"/>
      <c r="X1171" s="39"/>
      <c r="Y1171" s="39"/>
      <c r="Z1171" s="39"/>
      <c r="AA1171" s="40"/>
      <c r="AB1171" s="40"/>
      <c r="AC1171" s="40"/>
    </row>
    <row r="1172" spans="1:29" x14ac:dyDescent="0.25">
      <c r="A1172" s="36"/>
      <c r="B1172" s="36"/>
      <c r="C1172" s="36"/>
      <c r="D1172" s="36"/>
      <c r="E1172" s="36"/>
      <c r="F1172" s="36"/>
      <c r="G1172" s="36"/>
      <c r="H1172" s="36"/>
      <c r="I1172" s="37"/>
      <c r="J1172" s="38"/>
      <c r="K1172" s="39"/>
      <c r="L1172" s="39"/>
      <c r="M1172" s="39"/>
      <c r="N1172" s="39"/>
      <c r="O1172" s="39"/>
      <c r="P1172" s="39"/>
      <c r="Q1172" s="39"/>
      <c r="R1172" s="39"/>
      <c r="S1172" s="39"/>
      <c r="T1172" s="39"/>
      <c r="U1172" s="39"/>
      <c r="V1172" s="39"/>
      <c r="W1172" s="39"/>
      <c r="X1172" s="39"/>
      <c r="Y1172" s="39"/>
      <c r="Z1172" s="39"/>
      <c r="AA1172" s="40"/>
      <c r="AB1172" s="40"/>
      <c r="AC1172" s="40"/>
    </row>
    <row r="1173" spans="1:29" x14ac:dyDescent="0.25">
      <c r="A1173" s="36"/>
      <c r="B1173" s="36"/>
      <c r="C1173" s="36"/>
      <c r="D1173" s="36"/>
      <c r="E1173" s="36"/>
      <c r="F1173" s="36"/>
      <c r="G1173" s="36"/>
      <c r="H1173" s="36"/>
      <c r="I1173" s="37"/>
      <c r="J1173" s="38"/>
      <c r="K1173" s="39"/>
      <c r="L1173" s="39"/>
      <c r="M1173" s="39"/>
      <c r="N1173" s="39"/>
      <c r="O1173" s="39"/>
      <c r="P1173" s="39"/>
      <c r="Q1173" s="39"/>
      <c r="R1173" s="39"/>
      <c r="S1173" s="39"/>
      <c r="T1173" s="39"/>
      <c r="U1173" s="39"/>
      <c r="V1173" s="39"/>
      <c r="W1173" s="39"/>
      <c r="X1173" s="39"/>
      <c r="Y1173" s="39"/>
      <c r="Z1173" s="39"/>
      <c r="AA1173" s="40"/>
      <c r="AB1173" s="40"/>
      <c r="AC1173" s="40"/>
    </row>
    <row r="1174" spans="1:29" x14ac:dyDescent="0.25">
      <c r="A1174" s="36"/>
      <c r="B1174" s="36"/>
      <c r="C1174" s="36"/>
      <c r="D1174" s="36"/>
      <c r="E1174" s="36"/>
      <c r="F1174" s="36"/>
      <c r="G1174" s="36"/>
      <c r="H1174" s="36"/>
      <c r="I1174" s="37"/>
      <c r="J1174" s="38"/>
      <c r="K1174" s="39"/>
      <c r="L1174" s="39"/>
      <c r="M1174" s="39"/>
      <c r="N1174" s="39"/>
      <c r="O1174" s="39"/>
      <c r="P1174" s="39"/>
      <c r="Q1174" s="39"/>
      <c r="R1174" s="39"/>
      <c r="S1174" s="39"/>
      <c r="T1174" s="39"/>
      <c r="U1174" s="39"/>
      <c r="V1174" s="39"/>
      <c r="W1174" s="39"/>
      <c r="X1174" s="39"/>
      <c r="Y1174" s="39"/>
      <c r="Z1174" s="39"/>
      <c r="AA1174" s="40"/>
      <c r="AB1174" s="40"/>
      <c r="AC1174" s="40"/>
    </row>
    <row r="1175" spans="1:29" x14ac:dyDescent="0.25">
      <c r="A1175" s="36"/>
      <c r="B1175" s="36"/>
      <c r="C1175" s="36"/>
      <c r="D1175" s="36"/>
      <c r="E1175" s="36"/>
      <c r="F1175" s="36"/>
      <c r="G1175" s="36"/>
      <c r="H1175" s="36"/>
      <c r="I1175" s="37"/>
      <c r="J1175" s="38"/>
      <c r="K1175" s="39"/>
      <c r="L1175" s="39"/>
      <c r="M1175" s="39"/>
      <c r="N1175" s="39"/>
      <c r="O1175" s="39"/>
      <c r="P1175" s="39"/>
      <c r="Q1175" s="39"/>
      <c r="R1175" s="39"/>
      <c r="S1175" s="39"/>
      <c r="T1175" s="39"/>
      <c r="U1175" s="39"/>
      <c r="V1175" s="39"/>
      <c r="W1175" s="39"/>
      <c r="X1175" s="39"/>
      <c r="Y1175" s="39"/>
      <c r="Z1175" s="39"/>
      <c r="AA1175" s="40"/>
      <c r="AB1175" s="40"/>
      <c r="AC1175" s="40"/>
    </row>
    <row r="1176" spans="1:29" x14ac:dyDescent="0.25">
      <c r="A1176" s="36"/>
      <c r="B1176" s="36"/>
      <c r="C1176" s="36"/>
      <c r="D1176" s="36"/>
      <c r="E1176" s="36"/>
      <c r="F1176" s="36"/>
      <c r="G1176" s="36"/>
      <c r="H1176" s="36"/>
      <c r="I1176" s="37"/>
      <c r="J1176" s="38"/>
      <c r="K1176" s="39"/>
      <c r="L1176" s="39"/>
      <c r="M1176" s="39"/>
      <c r="N1176" s="39"/>
      <c r="O1176" s="39"/>
      <c r="P1176" s="39"/>
      <c r="Q1176" s="39"/>
      <c r="R1176" s="39"/>
      <c r="S1176" s="39"/>
      <c r="T1176" s="39"/>
      <c r="U1176" s="39"/>
      <c r="V1176" s="39"/>
      <c r="W1176" s="39"/>
      <c r="X1176" s="39"/>
      <c r="Y1176" s="39"/>
      <c r="Z1176" s="39"/>
      <c r="AA1176" s="40"/>
      <c r="AB1176" s="40"/>
      <c r="AC1176" s="40"/>
    </row>
    <row r="1177" spans="1:29" x14ac:dyDescent="0.25">
      <c r="A1177" s="36"/>
      <c r="B1177" s="36"/>
      <c r="C1177" s="36"/>
      <c r="D1177" s="36"/>
      <c r="E1177" s="36"/>
      <c r="F1177" s="36"/>
      <c r="G1177" s="36"/>
      <c r="H1177" s="36"/>
      <c r="I1177" s="37"/>
      <c r="J1177" s="38"/>
      <c r="K1177" s="39"/>
      <c r="L1177" s="39"/>
      <c r="M1177" s="39"/>
      <c r="N1177" s="39"/>
      <c r="O1177" s="39"/>
      <c r="P1177" s="39"/>
      <c r="Q1177" s="39"/>
      <c r="R1177" s="39"/>
      <c r="S1177" s="39"/>
      <c r="T1177" s="39"/>
      <c r="U1177" s="39"/>
      <c r="V1177" s="39"/>
      <c r="W1177" s="39"/>
      <c r="X1177" s="39"/>
      <c r="Y1177" s="39"/>
      <c r="Z1177" s="39"/>
      <c r="AA1177" s="40"/>
      <c r="AB1177" s="40"/>
      <c r="AC1177" s="40"/>
    </row>
    <row r="1178" spans="1:29" x14ac:dyDescent="0.25">
      <c r="A1178" s="36"/>
      <c r="B1178" s="36"/>
      <c r="C1178" s="36"/>
      <c r="D1178" s="36"/>
      <c r="E1178" s="36"/>
      <c r="F1178" s="36"/>
      <c r="G1178" s="36"/>
      <c r="H1178" s="36"/>
      <c r="I1178" s="37"/>
      <c r="J1178" s="38"/>
      <c r="K1178" s="39"/>
      <c r="L1178" s="39"/>
      <c r="M1178" s="39"/>
      <c r="N1178" s="39"/>
      <c r="O1178" s="39"/>
      <c r="P1178" s="39"/>
      <c r="Q1178" s="39"/>
      <c r="R1178" s="39"/>
      <c r="S1178" s="39"/>
      <c r="T1178" s="39"/>
      <c r="U1178" s="39"/>
      <c r="V1178" s="39"/>
      <c r="W1178" s="39"/>
      <c r="X1178" s="39"/>
      <c r="Y1178" s="39"/>
      <c r="Z1178" s="39"/>
      <c r="AA1178" s="40"/>
      <c r="AB1178" s="40"/>
      <c r="AC1178" s="40"/>
    </row>
    <row r="1179" spans="1:29" x14ac:dyDescent="0.25">
      <c r="A1179" s="36"/>
      <c r="B1179" s="36"/>
      <c r="C1179" s="36"/>
      <c r="D1179" s="36"/>
      <c r="E1179" s="36"/>
      <c r="F1179" s="36"/>
      <c r="G1179" s="36"/>
      <c r="H1179" s="36"/>
      <c r="I1179" s="37"/>
      <c r="J1179" s="38"/>
      <c r="K1179" s="39"/>
      <c r="L1179" s="39"/>
      <c r="M1179" s="39"/>
      <c r="N1179" s="39"/>
      <c r="O1179" s="39"/>
      <c r="P1179" s="39"/>
      <c r="Q1179" s="39"/>
      <c r="R1179" s="39"/>
      <c r="S1179" s="39"/>
      <c r="T1179" s="39"/>
      <c r="U1179" s="39"/>
      <c r="V1179" s="39"/>
      <c r="W1179" s="39"/>
      <c r="X1179" s="39"/>
      <c r="Y1179" s="39"/>
      <c r="Z1179" s="39"/>
      <c r="AA1179" s="40"/>
      <c r="AB1179" s="40"/>
      <c r="AC1179" s="40"/>
    </row>
    <row r="1180" spans="1:29" x14ac:dyDescent="0.25">
      <c r="A1180" s="36"/>
      <c r="B1180" s="36"/>
      <c r="C1180" s="36"/>
      <c r="D1180" s="36"/>
      <c r="E1180" s="36"/>
      <c r="F1180" s="36"/>
      <c r="G1180" s="36"/>
      <c r="H1180" s="36"/>
      <c r="I1180" s="37"/>
      <c r="J1180" s="38"/>
      <c r="K1180" s="39"/>
      <c r="L1180" s="39"/>
      <c r="M1180" s="39"/>
      <c r="N1180" s="39"/>
      <c r="O1180" s="39"/>
      <c r="P1180" s="39"/>
      <c r="Q1180" s="39"/>
      <c r="R1180" s="39"/>
      <c r="S1180" s="39"/>
      <c r="T1180" s="39"/>
      <c r="U1180" s="39"/>
      <c r="V1180" s="39"/>
      <c r="W1180" s="39"/>
      <c r="X1180" s="39"/>
      <c r="Y1180" s="39"/>
      <c r="Z1180" s="39"/>
      <c r="AA1180" s="40"/>
      <c r="AB1180" s="40"/>
      <c r="AC1180" s="40"/>
    </row>
    <row r="1181" spans="1:29" x14ac:dyDescent="0.25">
      <c r="A1181" s="36"/>
      <c r="B1181" s="36"/>
      <c r="C1181" s="36"/>
      <c r="D1181" s="36"/>
      <c r="E1181" s="36"/>
      <c r="F1181" s="36"/>
      <c r="G1181" s="36"/>
      <c r="H1181" s="36"/>
      <c r="I1181" s="37"/>
      <c r="J1181" s="38"/>
      <c r="K1181" s="39"/>
      <c r="L1181" s="39"/>
      <c r="M1181" s="39"/>
      <c r="N1181" s="39"/>
      <c r="O1181" s="39"/>
      <c r="P1181" s="39"/>
      <c r="Q1181" s="39"/>
      <c r="R1181" s="39"/>
      <c r="S1181" s="39"/>
      <c r="T1181" s="39"/>
      <c r="U1181" s="39"/>
      <c r="V1181" s="39"/>
      <c r="W1181" s="39"/>
      <c r="X1181" s="39"/>
      <c r="Y1181" s="39"/>
      <c r="Z1181" s="39"/>
      <c r="AA1181" s="40"/>
      <c r="AB1181" s="40"/>
      <c r="AC1181" s="40"/>
    </row>
    <row r="1182" spans="1:29" x14ac:dyDescent="0.25">
      <c r="A1182" s="36"/>
      <c r="B1182" s="36"/>
      <c r="C1182" s="36"/>
      <c r="D1182" s="36"/>
      <c r="E1182" s="36"/>
      <c r="F1182" s="36"/>
      <c r="G1182" s="36"/>
      <c r="H1182" s="36"/>
      <c r="I1182" s="37"/>
      <c r="J1182" s="38"/>
      <c r="K1182" s="39"/>
      <c r="L1182" s="39"/>
      <c r="M1182" s="39"/>
      <c r="N1182" s="39"/>
      <c r="O1182" s="39"/>
      <c r="P1182" s="39"/>
      <c r="Q1182" s="39"/>
      <c r="R1182" s="39"/>
      <c r="S1182" s="39"/>
      <c r="T1182" s="39"/>
      <c r="U1182" s="39"/>
      <c r="V1182" s="39"/>
      <c r="W1182" s="39"/>
      <c r="X1182" s="39"/>
      <c r="Y1182" s="39"/>
      <c r="Z1182" s="39"/>
      <c r="AA1182" s="40"/>
      <c r="AB1182" s="40"/>
      <c r="AC1182" s="40"/>
    </row>
    <row r="1183" spans="1:29" x14ac:dyDescent="0.25">
      <c r="A1183" s="36"/>
      <c r="B1183" s="36"/>
      <c r="C1183" s="36"/>
      <c r="D1183" s="36"/>
      <c r="E1183" s="36"/>
      <c r="F1183" s="36"/>
      <c r="G1183" s="36"/>
      <c r="H1183" s="36"/>
      <c r="I1183" s="37"/>
      <c r="J1183" s="38"/>
      <c r="K1183" s="39"/>
      <c r="L1183" s="39"/>
      <c r="M1183" s="39"/>
      <c r="N1183" s="39"/>
      <c r="O1183" s="39"/>
      <c r="P1183" s="39"/>
      <c r="Q1183" s="39"/>
      <c r="R1183" s="39"/>
      <c r="S1183" s="39"/>
      <c r="T1183" s="39"/>
      <c r="U1183" s="39"/>
      <c r="V1183" s="39"/>
      <c r="W1183" s="39"/>
      <c r="X1183" s="39"/>
      <c r="Y1183" s="39"/>
      <c r="Z1183" s="39"/>
      <c r="AA1183" s="40"/>
      <c r="AB1183" s="40"/>
      <c r="AC1183" s="40"/>
    </row>
    <row r="1184" spans="1:29" x14ac:dyDescent="0.25">
      <c r="A1184" s="36"/>
      <c r="B1184" s="36"/>
      <c r="C1184" s="36"/>
      <c r="D1184" s="36"/>
      <c r="E1184" s="36"/>
      <c r="F1184" s="36"/>
      <c r="G1184" s="36"/>
      <c r="H1184" s="36"/>
      <c r="I1184" s="37"/>
      <c r="J1184" s="38"/>
      <c r="K1184" s="39"/>
      <c r="L1184" s="39"/>
      <c r="M1184" s="39"/>
      <c r="N1184" s="39"/>
      <c r="O1184" s="39"/>
      <c r="P1184" s="39"/>
      <c r="Q1184" s="39"/>
      <c r="R1184" s="39"/>
      <c r="S1184" s="39"/>
      <c r="T1184" s="39"/>
      <c r="U1184" s="39"/>
      <c r="V1184" s="39"/>
      <c r="W1184" s="39"/>
      <c r="X1184" s="39"/>
      <c r="Y1184" s="39"/>
      <c r="Z1184" s="39"/>
      <c r="AA1184" s="40"/>
      <c r="AB1184" s="40"/>
      <c r="AC1184" s="40"/>
    </row>
    <row r="1185" spans="1:29" x14ac:dyDescent="0.25">
      <c r="A1185" s="36"/>
      <c r="B1185" s="36"/>
      <c r="C1185" s="36"/>
      <c r="D1185" s="36"/>
      <c r="E1185" s="36"/>
      <c r="F1185" s="36"/>
      <c r="G1185" s="36"/>
      <c r="H1185" s="36"/>
      <c r="I1185" s="37"/>
      <c r="J1185" s="38"/>
      <c r="K1185" s="39"/>
      <c r="L1185" s="39"/>
      <c r="M1185" s="39"/>
      <c r="N1185" s="39"/>
      <c r="O1185" s="39"/>
      <c r="P1185" s="39"/>
      <c r="Q1185" s="39"/>
      <c r="R1185" s="39"/>
      <c r="S1185" s="39"/>
      <c r="T1185" s="39"/>
      <c r="U1185" s="39"/>
      <c r="V1185" s="39"/>
      <c r="W1185" s="39"/>
      <c r="X1185" s="39"/>
      <c r="Y1185" s="39"/>
      <c r="Z1185" s="39"/>
      <c r="AA1185" s="40"/>
      <c r="AB1185" s="40"/>
      <c r="AC1185" s="40"/>
    </row>
    <row r="1186" spans="1:29" x14ac:dyDescent="0.25">
      <c r="A1186" s="36"/>
      <c r="B1186" s="36"/>
      <c r="C1186" s="36"/>
      <c r="D1186" s="36"/>
      <c r="E1186" s="36"/>
      <c r="F1186" s="36"/>
      <c r="G1186" s="36"/>
      <c r="H1186" s="36"/>
      <c r="I1186" s="37"/>
      <c r="J1186" s="38"/>
      <c r="K1186" s="39"/>
      <c r="L1186" s="39"/>
      <c r="M1186" s="39"/>
      <c r="N1186" s="39"/>
      <c r="O1186" s="39"/>
      <c r="P1186" s="39"/>
      <c r="Q1186" s="39"/>
      <c r="R1186" s="39"/>
      <c r="S1186" s="39"/>
      <c r="T1186" s="39"/>
      <c r="U1186" s="39"/>
      <c r="V1186" s="39"/>
      <c r="W1186" s="39"/>
      <c r="X1186" s="39"/>
      <c r="Y1186" s="39"/>
      <c r="Z1186" s="39"/>
      <c r="AA1186" s="40"/>
      <c r="AB1186" s="40"/>
      <c r="AC1186" s="40"/>
    </row>
    <row r="1187" spans="1:29" x14ac:dyDescent="0.25">
      <c r="A1187" s="36"/>
      <c r="B1187" s="36"/>
      <c r="C1187" s="36"/>
      <c r="D1187" s="36"/>
      <c r="E1187" s="36"/>
      <c r="F1187" s="36"/>
      <c r="G1187" s="36"/>
      <c r="H1187" s="36"/>
      <c r="I1187" s="37"/>
      <c r="J1187" s="38"/>
      <c r="K1187" s="39"/>
      <c r="L1187" s="39"/>
      <c r="M1187" s="39"/>
      <c r="N1187" s="39"/>
      <c r="O1187" s="39"/>
      <c r="P1187" s="39"/>
      <c r="Q1187" s="39"/>
      <c r="R1187" s="39"/>
      <c r="S1187" s="39"/>
      <c r="T1187" s="39"/>
      <c r="U1187" s="39"/>
      <c r="V1187" s="39"/>
      <c r="W1187" s="39"/>
      <c r="X1187" s="39"/>
      <c r="Y1187" s="39"/>
      <c r="Z1187" s="39"/>
      <c r="AA1187" s="40"/>
      <c r="AB1187" s="40"/>
      <c r="AC1187" s="40"/>
    </row>
    <row r="1188" spans="1:29" x14ac:dyDescent="0.25">
      <c r="A1188" s="36"/>
      <c r="B1188" s="36"/>
      <c r="C1188" s="36"/>
      <c r="D1188" s="36"/>
      <c r="E1188" s="36"/>
      <c r="F1188" s="36"/>
      <c r="G1188" s="36"/>
      <c r="H1188" s="36"/>
      <c r="I1188" s="37"/>
      <c r="J1188" s="38"/>
      <c r="K1188" s="39"/>
      <c r="L1188" s="39"/>
      <c r="M1188" s="39"/>
      <c r="N1188" s="39"/>
      <c r="O1188" s="39"/>
      <c r="P1188" s="39"/>
      <c r="Q1188" s="39"/>
      <c r="R1188" s="39"/>
      <c r="S1188" s="39"/>
      <c r="T1188" s="39"/>
      <c r="U1188" s="39"/>
      <c r="V1188" s="39"/>
      <c r="W1188" s="39"/>
      <c r="X1188" s="39"/>
      <c r="Y1188" s="39"/>
      <c r="Z1188" s="39"/>
      <c r="AA1188" s="40"/>
      <c r="AB1188" s="40"/>
      <c r="AC1188" s="40"/>
    </row>
    <row r="1189" spans="1:29" x14ac:dyDescent="0.25">
      <c r="A1189" s="36"/>
      <c r="B1189" s="36"/>
      <c r="C1189" s="36"/>
      <c r="D1189" s="36"/>
      <c r="E1189" s="36"/>
      <c r="F1189" s="36"/>
      <c r="G1189" s="36"/>
      <c r="H1189" s="36"/>
      <c r="I1189" s="37"/>
      <c r="J1189" s="38"/>
      <c r="K1189" s="39"/>
      <c r="L1189" s="39"/>
      <c r="M1189" s="39"/>
      <c r="N1189" s="39"/>
      <c r="O1189" s="39"/>
      <c r="P1189" s="39"/>
      <c r="Q1189" s="39"/>
      <c r="R1189" s="39"/>
      <c r="S1189" s="39"/>
      <c r="T1189" s="39"/>
      <c r="U1189" s="39"/>
      <c r="V1189" s="39"/>
      <c r="W1189" s="39"/>
      <c r="X1189" s="39"/>
      <c r="Y1189" s="39"/>
      <c r="Z1189" s="39"/>
      <c r="AA1189" s="40"/>
      <c r="AB1189" s="40"/>
      <c r="AC1189" s="40"/>
    </row>
    <row r="1190" spans="1:29" x14ac:dyDescent="0.25">
      <c r="A1190" s="36"/>
      <c r="B1190" s="36"/>
      <c r="C1190" s="36"/>
      <c r="D1190" s="36"/>
      <c r="E1190" s="36"/>
      <c r="F1190" s="36"/>
      <c r="G1190" s="36"/>
      <c r="H1190" s="36"/>
      <c r="I1190" s="37"/>
      <c r="J1190" s="38"/>
      <c r="K1190" s="39"/>
      <c r="L1190" s="39"/>
      <c r="M1190" s="39"/>
      <c r="N1190" s="39"/>
      <c r="O1190" s="39"/>
      <c r="P1190" s="39"/>
      <c r="Q1190" s="39"/>
      <c r="R1190" s="39"/>
      <c r="S1190" s="39"/>
      <c r="T1190" s="39"/>
      <c r="U1190" s="39"/>
      <c r="V1190" s="39"/>
      <c r="W1190" s="39"/>
      <c r="X1190" s="39"/>
      <c r="Y1190" s="39"/>
      <c r="Z1190" s="39"/>
      <c r="AA1190" s="40"/>
      <c r="AB1190" s="40"/>
      <c r="AC1190" s="40"/>
    </row>
    <row r="1191" spans="1:29" x14ac:dyDescent="0.25">
      <c r="A1191" s="36"/>
      <c r="B1191" s="36"/>
      <c r="C1191" s="36"/>
      <c r="D1191" s="36"/>
      <c r="E1191" s="36"/>
      <c r="F1191" s="36"/>
      <c r="G1191" s="36"/>
      <c r="H1191" s="36"/>
      <c r="I1191" s="37"/>
      <c r="J1191" s="38"/>
      <c r="K1191" s="39"/>
      <c r="L1191" s="39"/>
      <c r="M1191" s="39"/>
      <c r="N1191" s="39"/>
      <c r="O1191" s="39"/>
      <c r="P1191" s="39"/>
      <c r="Q1191" s="39"/>
      <c r="R1191" s="39"/>
      <c r="S1191" s="39"/>
      <c r="T1191" s="39"/>
      <c r="U1191" s="39"/>
      <c r="V1191" s="39"/>
      <c r="W1191" s="39"/>
      <c r="X1191" s="39"/>
      <c r="Y1191" s="39"/>
      <c r="Z1191" s="39"/>
      <c r="AA1191" s="40"/>
      <c r="AB1191" s="40"/>
      <c r="AC1191" s="40"/>
    </row>
    <row r="1192" spans="1:29" x14ac:dyDescent="0.25">
      <c r="A1192" s="36"/>
      <c r="B1192" s="36"/>
      <c r="C1192" s="36"/>
      <c r="D1192" s="36"/>
      <c r="E1192" s="36"/>
      <c r="F1192" s="36"/>
      <c r="G1192" s="36"/>
      <c r="H1192" s="36"/>
      <c r="I1192" s="37"/>
      <c r="J1192" s="38"/>
      <c r="K1192" s="39"/>
      <c r="L1192" s="39"/>
      <c r="M1192" s="39"/>
      <c r="N1192" s="39"/>
      <c r="O1192" s="39"/>
      <c r="P1192" s="39"/>
      <c r="Q1192" s="39"/>
      <c r="R1192" s="39"/>
      <c r="S1192" s="39"/>
      <c r="T1192" s="39"/>
      <c r="U1192" s="39"/>
      <c r="V1192" s="39"/>
      <c r="W1192" s="39"/>
      <c r="X1192" s="39"/>
      <c r="Y1192" s="39"/>
      <c r="Z1192" s="39"/>
      <c r="AA1192" s="40"/>
      <c r="AB1192" s="40"/>
      <c r="AC1192" s="40"/>
    </row>
    <row r="1193" spans="1:29" x14ac:dyDescent="0.25">
      <c r="A1193" s="36"/>
      <c r="B1193" s="36"/>
      <c r="C1193" s="36"/>
      <c r="D1193" s="36"/>
      <c r="E1193" s="36"/>
      <c r="F1193" s="36"/>
      <c r="G1193" s="36"/>
      <c r="H1193" s="36"/>
      <c r="I1193" s="37"/>
      <c r="J1193" s="38"/>
      <c r="K1193" s="39"/>
      <c r="L1193" s="39"/>
      <c r="M1193" s="39"/>
      <c r="N1193" s="39"/>
      <c r="O1193" s="39"/>
      <c r="P1193" s="39"/>
      <c r="Q1193" s="39"/>
      <c r="R1193" s="39"/>
      <c r="S1193" s="39"/>
      <c r="T1193" s="39"/>
      <c r="U1193" s="39"/>
      <c r="V1193" s="39"/>
      <c r="W1193" s="39"/>
      <c r="X1193" s="39"/>
      <c r="Y1193" s="39"/>
      <c r="Z1193" s="39"/>
      <c r="AA1193" s="40"/>
      <c r="AB1193" s="40"/>
      <c r="AC1193" s="40"/>
    </row>
    <row r="1194" spans="1:29" x14ac:dyDescent="0.25">
      <c r="A1194" s="36"/>
      <c r="B1194" s="36"/>
      <c r="C1194" s="36"/>
      <c r="D1194" s="36"/>
      <c r="E1194" s="36"/>
      <c r="F1194" s="36"/>
      <c r="G1194" s="36"/>
      <c r="H1194" s="36"/>
      <c r="I1194" s="37"/>
      <c r="J1194" s="38"/>
      <c r="K1194" s="39"/>
      <c r="L1194" s="39"/>
      <c r="M1194" s="39"/>
      <c r="N1194" s="39"/>
      <c r="O1194" s="39"/>
      <c r="P1194" s="39"/>
      <c r="Q1194" s="39"/>
      <c r="R1194" s="39"/>
      <c r="S1194" s="39"/>
      <c r="T1194" s="39"/>
      <c r="U1194" s="39"/>
      <c r="V1194" s="39"/>
      <c r="W1194" s="39"/>
      <c r="X1194" s="39"/>
      <c r="Y1194" s="39"/>
      <c r="Z1194" s="39"/>
      <c r="AA1194" s="40"/>
      <c r="AB1194" s="40"/>
      <c r="AC1194" s="40"/>
    </row>
    <row r="1195" spans="1:29" x14ac:dyDescent="0.25">
      <c r="A1195" s="36"/>
      <c r="B1195" s="36"/>
      <c r="C1195" s="36"/>
      <c r="D1195" s="36"/>
      <c r="E1195" s="36"/>
      <c r="F1195" s="36"/>
      <c r="G1195" s="36"/>
      <c r="H1195" s="36"/>
      <c r="I1195" s="37"/>
      <c r="J1195" s="38"/>
      <c r="K1195" s="39"/>
      <c r="L1195" s="39"/>
      <c r="M1195" s="39"/>
      <c r="N1195" s="39"/>
      <c r="O1195" s="39"/>
      <c r="P1195" s="39"/>
      <c r="Q1195" s="39"/>
      <c r="R1195" s="39"/>
      <c r="S1195" s="39"/>
      <c r="T1195" s="39"/>
      <c r="U1195" s="39"/>
      <c r="V1195" s="39"/>
      <c r="W1195" s="39"/>
      <c r="X1195" s="39"/>
      <c r="Y1195" s="39"/>
      <c r="Z1195" s="39"/>
      <c r="AA1195" s="40"/>
      <c r="AB1195" s="40"/>
      <c r="AC1195" s="40"/>
    </row>
    <row r="1196" spans="1:29" x14ac:dyDescent="0.25">
      <c r="A1196" s="36"/>
      <c r="B1196" s="36"/>
      <c r="C1196" s="36"/>
      <c r="D1196" s="36"/>
      <c r="E1196" s="36"/>
      <c r="F1196" s="36"/>
      <c r="G1196" s="36"/>
      <c r="H1196" s="36"/>
      <c r="I1196" s="37"/>
      <c r="J1196" s="38"/>
      <c r="K1196" s="39"/>
      <c r="L1196" s="39"/>
      <c r="M1196" s="39"/>
      <c r="N1196" s="39"/>
      <c r="O1196" s="39"/>
      <c r="P1196" s="39"/>
      <c r="Q1196" s="39"/>
      <c r="R1196" s="39"/>
      <c r="S1196" s="39"/>
      <c r="T1196" s="39"/>
      <c r="U1196" s="39"/>
      <c r="V1196" s="39"/>
      <c r="W1196" s="39"/>
      <c r="X1196" s="39"/>
      <c r="Y1196" s="39"/>
      <c r="Z1196" s="39"/>
      <c r="AA1196" s="40"/>
      <c r="AB1196" s="40"/>
      <c r="AC1196" s="40"/>
    </row>
    <row r="1197" spans="1:29" x14ac:dyDescent="0.25">
      <c r="A1197" s="36"/>
      <c r="B1197" s="36"/>
      <c r="C1197" s="36"/>
      <c r="D1197" s="36"/>
      <c r="E1197" s="36"/>
      <c r="F1197" s="36"/>
      <c r="G1197" s="36"/>
      <c r="H1197" s="36"/>
      <c r="I1197" s="37"/>
      <c r="J1197" s="38"/>
      <c r="K1197" s="39"/>
      <c r="L1197" s="39"/>
      <c r="M1197" s="39"/>
      <c r="N1197" s="39"/>
      <c r="O1197" s="39"/>
      <c r="P1197" s="39"/>
      <c r="Q1197" s="39"/>
      <c r="R1197" s="39"/>
      <c r="S1197" s="39"/>
      <c r="T1197" s="39"/>
      <c r="U1197" s="39"/>
      <c r="V1197" s="39"/>
      <c r="W1197" s="39"/>
      <c r="X1197" s="39"/>
      <c r="Y1197" s="39"/>
      <c r="Z1197" s="39"/>
      <c r="AA1197" s="40"/>
      <c r="AB1197" s="40"/>
      <c r="AC1197" s="40"/>
    </row>
    <row r="1198" spans="1:29" x14ac:dyDescent="0.25">
      <c r="A1198" s="36"/>
      <c r="B1198" s="36"/>
      <c r="C1198" s="36"/>
      <c r="D1198" s="36"/>
      <c r="E1198" s="36"/>
      <c r="F1198" s="36"/>
      <c r="G1198" s="36"/>
      <c r="H1198" s="36"/>
      <c r="I1198" s="37"/>
      <c r="J1198" s="38"/>
      <c r="K1198" s="39"/>
      <c r="L1198" s="39"/>
      <c r="M1198" s="39"/>
      <c r="N1198" s="39"/>
      <c r="O1198" s="39"/>
      <c r="P1198" s="39"/>
      <c r="Q1198" s="39"/>
      <c r="R1198" s="39"/>
      <c r="S1198" s="39"/>
      <c r="T1198" s="39"/>
      <c r="U1198" s="39"/>
      <c r="V1198" s="39"/>
      <c r="W1198" s="39"/>
      <c r="X1198" s="39"/>
      <c r="Y1198" s="39"/>
      <c r="Z1198" s="39"/>
      <c r="AA1198" s="40"/>
      <c r="AB1198" s="40"/>
      <c r="AC1198" s="40"/>
    </row>
    <row r="1199" spans="1:29" x14ac:dyDescent="0.25">
      <c r="A1199" s="36"/>
      <c r="B1199" s="36"/>
      <c r="C1199" s="36"/>
      <c r="D1199" s="36"/>
      <c r="E1199" s="36"/>
      <c r="F1199" s="36"/>
      <c r="G1199" s="36"/>
      <c r="H1199" s="36"/>
      <c r="I1199" s="37"/>
      <c r="J1199" s="38"/>
      <c r="K1199" s="39"/>
      <c r="L1199" s="39"/>
      <c r="M1199" s="39"/>
      <c r="N1199" s="39"/>
      <c r="O1199" s="39"/>
      <c r="P1199" s="39"/>
      <c r="Q1199" s="39"/>
      <c r="R1199" s="39"/>
      <c r="S1199" s="39"/>
      <c r="T1199" s="39"/>
      <c r="U1199" s="39"/>
      <c r="V1199" s="39"/>
      <c r="W1199" s="39"/>
      <c r="X1199" s="39"/>
      <c r="Y1199" s="39"/>
      <c r="Z1199" s="39"/>
      <c r="AA1199" s="40"/>
      <c r="AB1199" s="40"/>
      <c r="AC1199" s="40"/>
    </row>
    <row r="1200" spans="1:29" x14ac:dyDescent="0.25">
      <c r="A1200" s="36"/>
      <c r="B1200" s="36"/>
      <c r="C1200" s="36"/>
      <c r="D1200" s="36"/>
      <c r="E1200" s="36"/>
      <c r="F1200" s="36"/>
      <c r="G1200" s="36"/>
      <c r="H1200" s="36"/>
      <c r="I1200" s="37"/>
      <c r="J1200" s="38"/>
      <c r="K1200" s="39"/>
      <c r="L1200" s="39"/>
      <c r="M1200" s="39"/>
      <c r="N1200" s="39"/>
      <c r="O1200" s="39"/>
      <c r="P1200" s="39"/>
      <c r="Q1200" s="39"/>
      <c r="R1200" s="39"/>
      <c r="S1200" s="39"/>
      <c r="T1200" s="39"/>
      <c r="U1200" s="39"/>
      <c r="V1200" s="39"/>
      <c r="W1200" s="39"/>
      <c r="X1200" s="39"/>
      <c r="Y1200" s="39"/>
      <c r="Z1200" s="39"/>
      <c r="AA1200" s="40"/>
      <c r="AB1200" s="40"/>
      <c r="AC1200" s="40"/>
    </row>
    <row r="1201" spans="1:29" x14ac:dyDescent="0.25">
      <c r="A1201" s="36"/>
      <c r="B1201" s="36"/>
      <c r="C1201" s="36"/>
      <c r="D1201" s="36"/>
      <c r="E1201" s="36"/>
      <c r="F1201" s="36"/>
      <c r="G1201" s="36"/>
      <c r="H1201" s="36"/>
      <c r="I1201" s="37"/>
      <c r="J1201" s="38"/>
      <c r="K1201" s="39"/>
      <c r="L1201" s="39"/>
      <c r="M1201" s="39"/>
      <c r="N1201" s="39"/>
      <c r="O1201" s="39"/>
      <c r="P1201" s="39"/>
      <c r="Q1201" s="39"/>
      <c r="R1201" s="39"/>
      <c r="S1201" s="39"/>
      <c r="T1201" s="39"/>
      <c r="U1201" s="39"/>
      <c r="V1201" s="39"/>
      <c r="W1201" s="39"/>
      <c r="X1201" s="39"/>
      <c r="Y1201" s="39"/>
      <c r="Z1201" s="39"/>
      <c r="AA1201" s="40"/>
      <c r="AB1201" s="40"/>
      <c r="AC1201" s="40"/>
    </row>
    <row r="1202" spans="1:29" x14ac:dyDescent="0.25">
      <c r="A1202" s="36"/>
      <c r="B1202" s="36"/>
      <c r="C1202" s="36"/>
      <c r="D1202" s="36"/>
      <c r="E1202" s="36"/>
      <c r="F1202" s="36"/>
      <c r="G1202" s="36"/>
      <c r="H1202" s="36"/>
      <c r="I1202" s="37"/>
      <c r="J1202" s="38"/>
      <c r="K1202" s="39"/>
      <c r="L1202" s="39"/>
      <c r="M1202" s="39"/>
      <c r="N1202" s="39"/>
      <c r="O1202" s="39"/>
      <c r="P1202" s="39"/>
      <c r="Q1202" s="39"/>
      <c r="R1202" s="39"/>
      <c r="S1202" s="39"/>
      <c r="T1202" s="39"/>
      <c r="U1202" s="39"/>
      <c r="V1202" s="39"/>
      <c r="W1202" s="39"/>
      <c r="X1202" s="39"/>
      <c r="Y1202" s="39"/>
      <c r="Z1202" s="39"/>
      <c r="AA1202" s="40"/>
      <c r="AB1202" s="40"/>
      <c r="AC1202" s="40"/>
    </row>
    <row r="1203" spans="1:29" x14ac:dyDescent="0.25">
      <c r="A1203" s="36"/>
      <c r="B1203" s="36"/>
      <c r="C1203" s="36"/>
      <c r="D1203" s="36"/>
      <c r="E1203" s="36"/>
      <c r="F1203" s="36"/>
      <c r="G1203" s="36"/>
      <c r="H1203" s="36"/>
      <c r="I1203" s="37"/>
      <c r="J1203" s="38"/>
      <c r="K1203" s="39"/>
      <c r="L1203" s="39"/>
      <c r="M1203" s="39"/>
      <c r="N1203" s="39"/>
      <c r="O1203" s="39"/>
      <c r="P1203" s="39"/>
      <c r="Q1203" s="39"/>
      <c r="R1203" s="39"/>
      <c r="S1203" s="39"/>
      <c r="T1203" s="39"/>
      <c r="U1203" s="39"/>
      <c r="V1203" s="39"/>
      <c r="W1203" s="39"/>
      <c r="X1203" s="39"/>
      <c r="Y1203" s="39"/>
      <c r="Z1203" s="39"/>
      <c r="AA1203" s="40"/>
      <c r="AB1203" s="40"/>
      <c r="AC1203" s="40"/>
    </row>
    <row r="1204" spans="1:29" x14ac:dyDescent="0.25">
      <c r="A1204" s="36"/>
      <c r="B1204" s="36"/>
      <c r="C1204" s="36"/>
      <c r="D1204" s="36"/>
      <c r="E1204" s="36"/>
      <c r="F1204" s="36"/>
      <c r="G1204" s="36"/>
      <c r="H1204" s="36"/>
      <c r="I1204" s="37"/>
      <c r="J1204" s="38"/>
      <c r="K1204" s="39"/>
      <c r="L1204" s="39"/>
      <c r="M1204" s="39"/>
      <c r="N1204" s="39"/>
      <c r="O1204" s="39"/>
      <c r="P1204" s="39"/>
      <c r="Q1204" s="39"/>
      <c r="R1204" s="39"/>
      <c r="S1204" s="39"/>
      <c r="T1204" s="39"/>
      <c r="U1204" s="39"/>
      <c r="V1204" s="39"/>
      <c r="W1204" s="39"/>
      <c r="X1204" s="39"/>
      <c r="Y1204" s="39"/>
      <c r="Z1204" s="39"/>
      <c r="AA1204" s="40"/>
      <c r="AB1204" s="40"/>
      <c r="AC1204" s="40"/>
    </row>
    <row r="1205" spans="1:29" x14ac:dyDescent="0.25">
      <c r="A1205" s="36"/>
      <c r="B1205" s="36"/>
      <c r="C1205" s="36"/>
      <c r="D1205" s="36"/>
      <c r="E1205" s="36"/>
      <c r="F1205" s="36"/>
      <c r="G1205" s="36"/>
      <c r="H1205" s="36"/>
      <c r="I1205" s="37"/>
      <c r="J1205" s="38"/>
      <c r="K1205" s="39"/>
      <c r="L1205" s="39"/>
      <c r="M1205" s="39"/>
      <c r="N1205" s="39"/>
      <c r="O1205" s="39"/>
      <c r="P1205" s="39"/>
      <c r="Q1205" s="39"/>
      <c r="R1205" s="39"/>
      <c r="S1205" s="39"/>
      <c r="T1205" s="39"/>
      <c r="U1205" s="39"/>
      <c r="V1205" s="39"/>
      <c r="W1205" s="39"/>
      <c r="X1205" s="39"/>
      <c r="Y1205" s="39"/>
      <c r="Z1205" s="39"/>
      <c r="AA1205" s="40"/>
      <c r="AB1205" s="40"/>
      <c r="AC1205" s="40"/>
    </row>
    <row r="1206" spans="1:29" x14ac:dyDescent="0.25">
      <c r="A1206" s="36"/>
      <c r="B1206" s="36"/>
      <c r="C1206" s="36"/>
      <c r="D1206" s="36"/>
      <c r="E1206" s="36"/>
      <c r="F1206" s="36"/>
      <c r="G1206" s="36"/>
      <c r="H1206" s="36"/>
      <c r="I1206" s="37"/>
      <c r="J1206" s="38"/>
      <c r="K1206" s="39"/>
      <c r="L1206" s="39"/>
      <c r="M1206" s="39"/>
      <c r="N1206" s="39"/>
      <c r="O1206" s="39"/>
      <c r="P1206" s="39"/>
      <c r="Q1206" s="39"/>
      <c r="R1206" s="39"/>
      <c r="S1206" s="39"/>
      <c r="T1206" s="39"/>
      <c r="U1206" s="39"/>
      <c r="V1206" s="39"/>
      <c r="W1206" s="39"/>
      <c r="X1206" s="39"/>
      <c r="Y1206" s="39"/>
      <c r="Z1206" s="39"/>
      <c r="AA1206" s="40"/>
      <c r="AB1206" s="40"/>
      <c r="AC1206" s="40"/>
    </row>
    <row r="1207" spans="1:29" x14ac:dyDescent="0.25">
      <c r="A1207" s="36"/>
      <c r="B1207" s="36"/>
      <c r="C1207" s="36"/>
      <c r="D1207" s="36"/>
      <c r="E1207" s="36"/>
      <c r="F1207" s="36"/>
      <c r="G1207" s="36"/>
      <c r="H1207" s="36"/>
      <c r="I1207" s="37"/>
      <c r="J1207" s="38"/>
      <c r="K1207" s="39"/>
      <c r="L1207" s="39"/>
      <c r="M1207" s="39"/>
      <c r="N1207" s="39"/>
      <c r="O1207" s="39"/>
      <c r="P1207" s="39"/>
      <c r="Q1207" s="39"/>
      <c r="R1207" s="39"/>
      <c r="S1207" s="39"/>
      <c r="T1207" s="39"/>
      <c r="U1207" s="39"/>
      <c r="V1207" s="39"/>
      <c r="W1207" s="39"/>
      <c r="X1207" s="39"/>
      <c r="Y1207" s="39"/>
      <c r="Z1207" s="39"/>
      <c r="AA1207" s="40"/>
      <c r="AB1207" s="40"/>
      <c r="AC1207" s="40"/>
    </row>
    <row r="1208" spans="1:29" x14ac:dyDescent="0.25">
      <c r="A1208" s="36"/>
      <c r="B1208" s="36"/>
      <c r="C1208" s="36"/>
      <c r="D1208" s="36"/>
      <c r="E1208" s="36"/>
      <c r="F1208" s="36"/>
      <c r="G1208" s="36"/>
      <c r="H1208" s="36"/>
      <c r="I1208" s="37"/>
      <c r="J1208" s="38"/>
      <c r="K1208" s="39"/>
      <c r="L1208" s="39"/>
      <c r="M1208" s="39"/>
      <c r="N1208" s="39"/>
      <c r="O1208" s="39"/>
      <c r="P1208" s="39"/>
      <c r="Q1208" s="39"/>
      <c r="R1208" s="39"/>
      <c r="S1208" s="39"/>
      <c r="T1208" s="39"/>
      <c r="U1208" s="39"/>
      <c r="V1208" s="39"/>
      <c r="W1208" s="39"/>
      <c r="X1208" s="39"/>
      <c r="Y1208" s="39"/>
      <c r="Z1208" s="39"/>
      <c r="AA1208" s="40"/>
      <c r="AB1208" s="40"/>
      <c r="AC1208" s="40"/>
    </row>
    <row r="1209" spans="1:29" x14ac:dyDescent="0.25">
      <c r="A1209" s="36"/>
      <c r="B1209" s="36"/>
      <c r="C1209" s="36"/>
      <c r="D1209" s="36"/>
      <c r="E1209" s="36"/>
      <c r="F1209" s="36"/>
      <c r="G1209" s="36"/>
      <c r="H1209" s="36"/>
      <c r="I1209" s="37"/>
      <c r="J1209" s="38"/>
      <c r="K1209" s="39"/>
      <c r="L1209" s="39"/>
      <c r="M1209" s="39"/>
      <c r="N1209" s="39"/>
      <c r="O1209" s="39"/>
      <c r="P1209" s="39"/>
      <c r="Q1209" s="39"/>
      <c r="R1209" s="39"/>
      <c r="S1209" s="39"/>
      <c r="T1209" s="39"/>
      <c r="U1209" s="39"/>
      <c r="V1209" s="39"/>
      <c r="W1209" s="39"/>
      <c r="X1209" s="39"/>
      <c r="Y1209" s="39"/>
      <c r="Z1209" s="39"/>
      <c r="AA1209" s="40"/>
      <c r="AB1209" s="40"/>
      <c r="AC1209" s="40"/>
    </row>
    <row r="1210" spans="1:29" x14ac:dyDescent="0.25">
      <c r="A1210" s="36"/>
      <c r="B1210" s="36"/>
      <c r="C1210" s="36"/>
      <c r="D1210" s="36"/>
      <c r="E1210" s="36"/>
      <c r="F1210" s="36"/>
      <c r="G1210" s="36"/>
      <c r="H1210" s="36"/>
      <c r="I1210" s="37"/>
      <c r="J1210" s="38"/>
      <c r="K1210" s="39"/>
      <c r="L1210" s="39"/>
      <c r="M1210" s="39"/>
      <c r="N1210" s="39"/>
      <c r="O1210" s="39"/>
      <c r="P1210" s="39"/>
      <c r="Q1210" s="39"/>
      <c r="R1210" s="39"/>
      <c r="S1210" s="39"/>
      <c r="T1210" s="39"/>
      <c r="U1210" s="39"/>
      <c r="V1210" s="39"/>
      <c r="W1210" s="39"/>
      <c r="X1210" s="39"/>
      <c r="Y1210" s="39"/>
      <c r="Z1210" s="39"/>
      <c r="AA1210" s="40"/>
      <c r="AB1210" s="40"/>
      <c r="AC1210" s="40"/>
    </row>
    <row r="1211" spans="1:29" x14ac:dyDescent="0.25">
      <c r="A1211" s="36"/>
      <c r="B1211" s="36"/>
      <c r="C1211" s="36"/>
      <c r="D1211" s="36"/>
      <c r="E1211" s="36"/>
      <c r="F1211" s="36"/>
      <c r="G1211" s="36"/>
      <c r="H1211" s="36"/>
      <c r="I1211" s="37"/>
      <c r="J1211" s="38"/>
      <c r="K1211" s="39"/>
      <c r="L1211" s="39"/>
      <c r="M1211" s="39"/>
      <c r="N1211" s="39"/>
      <c r="O1211" s="39"/>
      <c r="P1211" s="39"/>
      <c r="Q1211" s="39"/>
      <c r="R1211" s="39"/>
      <c r="S1211" s="39"/>
      <c r="T1211" s="39"/>
      <c r="U1211" s="39"/>
      <c r="V1211" s="39"/>
      <c r="W1211" s="39"/>
      <c r="X1211" s="39"/>
      <c r="Y1211" s="39"/>
      <c r="Z1211" s="39"/>
      <c r="AA1211" s="40"/>
      <c r="AB1211" s="40"/>
      <c r="AC1211" s="40"/>
    </row>
    <row r="1212" spans="1:29" x14ac:dyDescent="0.25">
      <c r="A1212" s="36"/>
      <c r="B1212" s="36"/>
      <c r="C1212" s="36"/>
      <c r="D1212" s="36"/>
      <c r="E1212" s="36"/>
      <c r="F1212" s="36"/>
      <c r="G1212" s="36"/>
      <c r="H1212" s="36"/>
      <c r="I1212" s="37"/>
      <c r="J1212" s="38"/>
      <c r="K1212" s="39"/>
      <c r="L1212" s="39"/>
      <c r="M1212" s="39"/>
      <c r="N1212" s="39"/>
      <c r="O1212" s="39"/>
      <c r="P1212" s="39"/>
      <c r="Q1212" s="39"/>
      <c r="R1212" s="39"/>
      <c r="S1212" s="39"/>
      <c r="T1212" s="39"/>
      <c r="U1212" s="39"/>
      <c r="V1212" s="39"/>
      <c r="W1212" s="39"/>
      <c r="X1212" s="39"/>
      <c r="Y1212" s="39"/>
      <c r="Z1212" s="39"/>
      <c r="AA1212" s="40"/>
      <c r="AB1212" s="40"/>
      <c r="AC1212" s="40"/>
    </row>
    <row r="1213" spans="1:29" x14ac:dyDescent="0.25">
      <c r="A1213" s="36"/>
      <c r="B1213" s="36"/>
      <c r="C1213" s="36"/>
      <c r="D1213" s="36"/>
      <c r="E1213" s="36"/>
      <c r="F1213" s="36"/>
      <c r="G1213" s="36"/>
      <c r="H1213" s="36"/>
      <c r="I1213" s="37"/>
      <c r="J1213" s="38"/>
      <c r="K1213" s="39"/>
      <c r="L1213" s="39"/>
      <c r="M1213" s="39"/>
      <c r="N1213" s="39"/>
      <c r="O1213" s="39"/>
      <c r="P1213" s="39"/>
      <c r="Q1213" s="39"/>
      <c r="R1213" s="39"/>
      <c r="S1213" s="39"/>
      <c r="T1213" s="39"/>
      <c r="U1213" s="39"/>
      <c r="V1213" s="39"/>
      <c r="W1213" s="39"/>
      <c r="X1213" s="39"/>
      <c r="Y1213" s="39"/>
      <c r="Z1213" s="39"/>
      <c r="AA1213" s="40"/>
      <c r="AB1213" s="40"/>
      <c r="AC1213" s="40"/>
    </row>
    <row r="1214" spans="1:29" x14ac:dyDescent="0.25">
      <c r="A1214" s="36"/>
      <c r="B1214" s="36"/>
      <c r="C1214" s="36"/>
      <c r="D1214" s="36"/>
      <c r="E1214" s="36"/>
      <c r="F1214" s="36"/>
      <c r="G1214" s="36"/>
      <c r="H1214" s="36"/>
      <c r="I1214" s="37"/>
      <c r="J1214" s="38"/>
      <c r="K1214" s="39"/>
      <c r="L1214" s="39"/>
      <c r="M1214" s="39"/>
      <c r="N1214" s="39"/>
      <c r="O1214" s="39"/>
      <c r="P1214" s="39"/>
      <c r="Q1214" s="39"/>
      <c r="R1214" s="39"/>
      <c r="S1214" s="39"/>
      <c r="T1214" s="39"/>
      <c r="U1214" s="39"/>
      <c r="V1214" s="39"/>
      <c r="W1214" s="39"/>
      <c r="X1214" s="39"/>
      <c r="Y1214" s="39"/>
      <c r="Z1214" s="39"/>
      <c r="AA1214" s="40"/>
      <c r="AB1214" s="40"/>
      <c r="AC1214" s="40"/>
    </row>
    <row r="1215" spans="1:29" x14ac:dyDescent="0.25">
      <c r="A1215" s="36"/>
      <c r="B1215" s="36"/>
      <c r="C1215" s="36"/>
      <c r="D1215" s="36"/>
      <c r="E1215" s="36"/>
      <c r="F1215" s="36"/>
      <c r="G1215" s="36"/>
      <c r="H1215" s="36"/>
      <c r="I1215" s="37"/>
      <c r="J1215" s="38"/>
      <c r="K1215" s="39"/>
      <c r="L1215" s="39"/>
      <c r="M1215" s="39"/>
      <c r="N1215" s="39"/>
      <c r="O1215" s="39"/>
      <c r="P1215" s="39"/>
      <c r="Q1215" s="39"/>
      <c r="R1215" s="39"/>
      <c r="S1215" s="39"/>
      <c r="T1215" s="39"/>
      <c r="U1215" s="39"/>
      <c r="V1215" s="39"/>
      <c r="W1215" s="39"/>
      <c r="X1215" s="39"/>
      <c r="Y1215" s="39"/>
      <c r="Z1215" s="39"/>
      <c r="AA1215" s="40"/>
      <c r="AB1215" s="40"/>
      <c r="AC1215" s="40"/>
    </row>
    <row r="1216" spans="1:29" x14ac:dyDescent="0.25">
      <c r="A1216" s="36"/>
      <c r="B1216" s="36"/>
      <c r="C1216" s="36"/>
      <c r="D1216" s="36"/>
      <c r="E1216" s="36"/>
      <c r="F1216" s="36"/>
      <c r="G1216" s="36"/>
      <c r="H1216" s="36"/>
      <c r="I1216" s="37"/>
      <c r="J1216" s="38"/>
      <c r="K1216" s="39"/>
      <c r="L1216" s="39"/>
      <c r="M1216" s="39"/>
      <c r="N1216" s="39"/>
      <c r="O1216" s="39"/>
      <c r="P1216" s="39"/>
      <c r="Q1216" s="39"/>
      <c r="R1216" s="39"/>
      <c r="S1216" s="39"/>
      <c r="T1216" s="39"/>
      <c r="U1216" s="39"/>
      <c r="V1216" s="39"/>
      <c r="W1216" s="39"/>
      <c r="X1216" s="39"/>
      <c r="Y1216" s="39"/>
      <c r="Z1216" s="39"/>
      <c r="AA1216" s="40"/>
      <c r="AB1216" s="40"/>
      <c r="AC1216" s="40"/>
    </row>
    <row r="1217" spans="1:29" x14ac:dyDescent="0.25">
      <c r="A1217" s="36"/>
      <c r="B1217" s="36"/>
      <c r="C1217" s="36"/>
      <c r="D1217" s="36"/>
      <c r="E1217" s="36"/>
      <c r="F1217" s="36"/>
      <c r="G1217" s="36"/>
      <c r="H1217" s="36"/>
      <c r="I1217" s="37"/>
      <c r="J1217" s="38"/>
      <c r="K1217" s="39"/>
      <c r="L1217" s="39"/>
      <c r="M1217" s="39"/>
      <c r="N1217" s="39"/>
      <c r="O1217" s="39"/>
      <c r="P1217" s="39"/>
      <c r="Q1217" s="39"/>
      <c r="R1217" s="39"/>
      <c r="S1217" s="39"/>
      <c r="T1217" s="39"/>
      <c r="U1217" s="39"/>
      <c r="V1217" s="39"/>
      <c r="W1217" s="39"/>
      <c r="X1217" s="39"/>
      <c r="Y1217" s="39"/>
      <c r="Z1217" s="39"/>
      <c r="AA1217" s="40"/>
      <c r="AB1217" s="40"/>
      <c r="AC1217" s="40"/>
    </row>
    <row r="1218" spans="1:29" x14ac:dyDescent="0.25">
      <c r="A1218" s="36"/>
      <c r="B1218" s="36"/>
      <c r="C1218" s="36"/>
      <c r="D1218" s="36"/>
      <c r="E1218" s="36"/>
      <c r="F1218" s="36"/>
      <c r="G1218" s="36"/>
      <c r="H1218" s="36"/>
      <c r="I1218" s="37"/>
      <c r="J1218" s="38"/>
      <c r="K1218" s="39"/>
      <c r="L1218" s="39"/>
      <c r="M1218" s="39"/>
      <c r="N1218" s="39"/>
      <c r="O1218" s="39"/>
      <c r="P1218" s="39"/>
      <c r="Q1218" s="39"/>
      <c r="R1218" s="39"/>
      <c r="S1218" s="39"/>
      <c r="T1218" s="39"/>
      <c r="U1218" s="39"/>
      <c r="V1218" s="39"/>
      <c r="W1218" s="39"/>
      <c r="X1218" s="39"/>
      <c r="Y1218" s="39"/>
      <c r="Z1218" s="39"/>
      <c r="AA1218" s="40"/>
      <c r="AB1218" s="40"/>
      <c r="AC1218" s="40"/>
    </row>
    <row r="1219" spans="1:29" x14ac:dyDescent="0.25">
      <c r="A1219" s="36"/>
      <c r="B1219" s="36"/>
      <c r="C1219" s="36"/>
      <c r="D1219" s="36"/>
      <c r="E1219" s="36"/>
      <c r="F1219" s="36"/>
      <c r="G1219" s="36"/>
      <c r="H1219" s="36"/>
      <c r="I1219" s="37"/>
      <c r="J1219" s="38"/>
      <c r="K1219" s="39"/>
      <c r="L1219" s="39"/>
      <c r="M1219" s="39"/>
      <c r="N1219" s="39"/>
      <c r="O1219" s="39"/>
      <c r="P1219" s="39"/>
      <c r="Q1219" s="39"/>
      <c r="R1219" s="39"/>
      <c r="S1219" s="39"/>
      <c r="T1219" s="39"/>
      <c r="U1219" s="39"/>
      <c r="V1219" s="39"/>
      <c r="W1219" s="39"/>
      <c r="X1219" s="39"/>
      <c r="Y1219" s="39"/>
      <c r="Z1219" s="39"/>
      <c r="AA1219" s="40"/>
      <c r="AB1219" s="40"/>
      <c r="AC1219" s="40"/>
    </row>
    <row r="1220" spans="1:29" x14ac:dyDescent="0.25">
      <c r="A1220" s="36"/>
      <c r="B1220" s="36"/>
      <c r="C1220" s="36"/>
      <c r="D1220" s="36"/>
      <c r="E1220" s="36"/>
      <c r="F1220" s="36"/>
      <c r="G1220" s="36"/>
      <c r="H1220" s="36"/>
      <c r="I1220" s="37"/>
      <c r="J1220" s="38"/>
      <c r="K1220" s="39"/>
      <c r="L1220" s="39"/>
      <c r="M1220" s="39"/>
      <c r="N1220" s="39"/>
      <c r="O1220" s="39"/>
      <c r="P1220" s="39"/>
      <c r="Q1220" s="39"/>
      <c r="R1220" s="39"/>
      <c r="S1220" s="39"/>
      <c r="T1220" s="39"/>
      <c r="U1220" s="39"/>
      <c r="V1220" s="39"/>
      <c r="W1220" s="39"/>
      <c r="X1220" s="39"/>
      <c r="Y1220" s="39"/>
      <c r="Z1220" s="39"/>
      <c r="AA1220" s="40"/>
      <c r="AB1220" s="40"/>
      <c r="AC1220" s="40"/>
    </row>
    <row r="1221" spans="1:29" x14ac:dyDescent="0.25">
      <c r="A1221" s="36"/>
      <c r="B1221" s="36"/>
      <c r="C1221" s="36"/>
      <c r="D1221" s="36"/>
      <c r="E1221" s="36"/>
      <c r="F1221" s="36"/>
      <c r="G1221" s="36"/>
      <c r="H1221" s="36"/>
      <c r="I1221" s="37"/>
      <c r="J1221" s="38"/>
      <c r="K1221" s="39"/>
      <c r="L1221" s="39"/>
      <c r="M1221" s="39"/>
      <c r="N1221" s="39"/>
      <c r="O1221" s="39"/>
      <c r="P1221" s="39"/>
      <c r="Q1221" s="39"/>
      <c r="R1221" s="39"/>
      <c r="S1221" s="39"/>
      <c r="T1221" s="39"/>
      <c r="U1221" s="39"/>
      <c r="V1221" s="39"/>
      <c r="W1221" s="39"/>
      <c r="X1221" s="39"/>
      <c r="Y1221" s="39"/>
      <c r="Z1221" s="39"/>
      <c r="AA1221" s="40"/>
      <c r="AB1221" s="40"/>
      <c r="AC1221" s="40"/>
    </row>
    <row r="1222" spans="1:29" x14ac:dyDescent="0.25">
      <c r="A1222" s="36"/>
      <c r="B1222" s="36"/>
      <c r="C1222" s="36"/>
      <c r="D1222" s="36"/>
      <c r="E1222" s="36"/>
      <c r="F1222" s="36"/>
      <c r="G1222" s="36"/>
      <c r="H1222" s="36"/>
      <c r="I1222" s="37"/>
      <c r="J1222" s="38"/>
      <c r="K1222" s="39"/>
      <c r="L1222" s="39"/>
      <c r="M1222" s="39"/>
      <c r="N1222" s="39"/>
      <c r="O1222" s="39"/>
      <c r="P1222" s="39"/>
      <c r="Q1222" s="39"/>
      <c r="R1222" s="39"/>
      <c r="S1222" s="39"/>
      <c r="T1222" s="39"/>
      <c r="U1222" s="39"/>
      <c r="V1222" s="39"/>
      <c r="W1222" s="39"/>
      <c r="X1222" s="39"/>
      <c r="Y1222" s="39"/>
      <c r="Z1222" s="39"/>
      <c r="AA1222" s="40"/>
      <c r="AB1222" s="40"/>
      <c r="AC1222" s="40"/>
    </row>
    <row r="1223" spans="1:29" x14ac:dyDescent="0.25">
      <c r="A1223" s="36"/>
      <c r="B1223" s="36"/>
      <c r="C1223" s="36"/>
      <c r="D1223" s="36"/>
      <c r="E1223" s="36"/>
      <c r="F1223" s="36"/>
      <c r="G1223" s="36"/>
      <c r="H1223" s="36"/>
      <c r="I1223" s="37"/>
      <c r="J1223" s="38"/>
      <c r="K1223" s="39"/>
      <c r="L1223" s="39"/>
      <c r="M1223" s="39"/>
      <c r="N1223" s="39"/>
      <c r="O1223" s="39"/>
      <c r="P1223" s="39"/>
      <c r="Q1223" s="39"/>
      <c r="R1223" s="39"/>
      <c r="S1223" s="39"/>
      <c r="T1223" s="39"/>
      <c r="U1223" s="39"/>
      <c r="V1223" s="39"/>
      <c r="W1223" s="39"/>
      <c r="X1223" s="39"/>
      <c r="Y1223" s="39"/>
      <c r="Z1223" s="39"/>
      <c r="AA1223" s="40"/>
      <c r="AB1223" s="40"/>
      <c r="AC1223" s="40"/>
    </row>
    <row r="1224" spans="1:29" x14ac:dyDescent="0.25">
      <c r="A1224" s="36"/>
      <c r="B1224" s="36"/>
      <c r="C1224" s="36"/>
      <c r="D1224" s="36"/>
      <c r="E1224" s="36"/>
      <c r="F1224" s="36"/>
      <c r="G1224" s="36"/>
      <c r="H1224" s="36"/>
      <c r="I1224" s="37"/>
      <c r="J1224" s="38"/>
      <c r="K1224" s="39"/>
      <c r="L1224" s="39"/>
      <c r="M1224" s="39"/>
      <c r="N1224" s="39"/>
      <c r="O1224" s="39"/>
      <c r="P1224" s="39"/>
      <c r="Q1224" s="39"/>
      <c r="R1224" s="39"/>
      <c r="S1224" s="39"/>
      <c r="T1224" s="39"/>
      <c r="U1224" s="39"/>
      <c r="V1224" s="39"/>
      <c r="W1224" s="39"/>
      <c r="X1224" s="39"/>
      <c r="Y1224" s="39"/>
      <c r="Z1224" s="39"/>
      <c r="AA1224" s="40"/>
      <c r="AB1224" s="40"/>
      <c r="AC1224" s="40"/>
    </row>
    <row r="1225" spans="1:29" x14ac:dyDescent="0.25">
      <c r="A1225" s="36"/>
      <c r="B1225" s="36"/>
      <c r="C1225" s="36"/>
      <c r="D1225" s="36"/>
      <c r="E1225" s="36"/>
      <c r="F1225" s="36"/>
      <c r="G1225" s="36"/>
      <c r="H1225" s="36"/>
      <c r="I1225" s="37"/>
      <c r="J1225" s="38"/>
      <c r="K1225" s="39"/>
      <c r="L1225" s="39"/>
      <c r="M1225" s="39"/>
      <c r="N1225" s="39"/>
      <c r="O1225" s="39"/>
      <c r="P1225" s="39"/>
      <c r="Q1225" s="39"/>
      <c r="R1225" s="39"/>
      <c r="S1225" s="39"/>
      <c r="T1225" s="39"/>
      <c r="U1225" s="39"/>
      <c r="V1225" s="39"/>
      <c r="W1225" s="39"/>
      <c r="X1225" s="39"/>
      <c r="Y1225" s="39"/>
      <c r="Z1225" s="39"/>
      <c r="AA1225" s="40"/>
      <c r="AB1225" s="40"/>
      <c r="AC1225" s="40"/>
    </row>
    <row r="1226" spans="1:29" x14ac:dyDescent="0.25">
      <c r="A1226" s="36"/>
      <c r="B1226" s="36"/>
      <c r="C1226" s="36"/>
      <c r="D1226" s="36"/>
      <c r="E1226" s="36"/>
      <c r="F1226" s="36"/>
      <c r="G1226" s="36"/>
      <c r="H1226" s="36"/>
      <c r="I1226" s="37"/>
      <c r="J1226" s="38"/>
      <c r="K1226" s="39"/>
      <c r="L1226" s="39"/>
      <c r="M1226" s="39"/>
      <c r="N1226" s="39"/>
      <c r="O1226" s="39"/>
      <c r="P1226" s="39"/>
      <c r="Q1226" s="39"/>
      <c r="R1226" s="39"/>
      <c r="S1226" s="39"/>
      <c r="T1226" s="39"/>
      <c r="U1226" s="39"/>
      <c r="V1226" s="39"/>
      <c r="W1226" s="39"/>
      <c r="X1226" s="39"/>
      <c r="Y1226" s="39"/>
      <c r="Z1226" s="39"/>
      <c r="AA1226" s="40"/>
      <c r="AB1226" s="40"/>
      <c r="AC1226" s="40"/>
    </row>
    <row r="1227" spans="1:29" x14ac:dyDescent="0.25">
      <c r="A1227" s="36"/>
      <c r="B1227" s="36"/>
      <c r="C1227" s="36"/>
      <c r="D1227" s="36"/>
      <c r="E1227" s="36"/>
      <c r="F1227" s="36"/>
      <c r="G1227" s="36"/>
      <c r="H1227" s="36"/>
      <c r="I1227" s="37"/>
      <c r="J1227" s="38"/>
      <c r="K1227" s="39"/>
      <c r="L1227" s="39"/>
      <c r="M1227" s="39"/>
      <c r="N1227" s="39"/>
      <c r="O1227" s="39"/>
      <c r="P1227" s="39"/>
      <c r="Q1227" s="39"/>
      <c r="R1227" s="39"/>
      <c r="S1227" s="39"/>
      <c r="T1227" s="39"/>
      <c r="U1227" s="39"/>
      <c r="V1227" s="39"/>
      <c r="W1227" s="39"/>
      <c r="X1227" s="39"/>
      <c r="Y1227" s="39"/>
      <c r="Z1227" s="39"/>
      <c r="AA1227" s="40"/>
      <c r="AB1227" s="40"/>
      <c r="AC1227" s="40"/>
    </row>
    <row r="1228" spans="1:29" x14ac:dyDescent="0.25">
      <c r="A1228" s="36"/>
      <c r="B1228" s="36"/>
      <c r="C1228" s="36"/>
      <c r="D1228" s="36"/>
      <c r="E1228" s="36"/>
      <c r="F1228" s="36"/>
      <c r="G1228" s="36"/>
      <c r="H1228" s="36"/>
      <c r="I1228" s="37"/>
      <c r="J1228" s="38"/>
      <c r="K1228" s="39"/>
      <c r="L1228" s="39"/>
      <c r="M1228" s="39"/>
      <c r="N1228" s="39"/>
      <c r="O1228" s="39"/>
      <c r="P1228" s="39"/>
      <c r="Q1228" s="39"/>
      <c r="R1228" s="39"/>
      <c r="S1228" s="39"/>
      <c r="T1228" s="39"/>
      <c r="U1228" s="39"/>
      <c r="V1228" s="39"/>
      <c r="W1228" s="39"/>
      <c r="X1228" s="39"/>
      <c r="Y1228" s="39"/>
      <c r="Z1228" s="39"/>
      <c r="AA1228" s="40"/>
      <c r="AB1228" s="40"/>
      <c r="AC1228" s="40"/>
    </row>
    <row r="1229" spans="1:29" x14ac:dyDescent="0.25">
      <c r="A1229" s="36"/>
      <c r="B1229" s="36"/>
      <c r="C1229" s="36"/>
      <c r="D1229" s="36"/>
      <c r="E1229" s="36"/>
      <c r="F1229" s="36"/>
      <c r="G1229" s="36"/>
      <c r="H1229" s="36"/>
      <c r="I1229" s="37"/>
      <c r="J1229" s="38"/>
      <c r="K1229" s="39"/>
      <c r="L1229" s="39"/>
      <c r="M1229" s="39"/>
      <c r="N1229" s="39"/>
      <c r="O1229" s="39"/>
      <c r="P1229" s="39"/>
      <c r="Q1229" s="39"/>
      <c r="R1229" s="39"/>
      <c r="S1229" s="39"/>
      <c r="T1229" s="39"/>
      <c r="U1229" s="39"/>
      <c r="V1229" s="39"/>
      <c r="W1229" s="39"/>
      <c r="X1229" s="39"/>
      <c r="Y1229" s="39"/>
      <c r="Z1229" s="39"/>
      <c r="AA1229" s="40"/>
      <c r="AB1229" s="40"/>
      <c r="AC1229" s="40"/>
    </row>
    <row r="1230" spans="1:29" x14ac:dyDescent="0.25">
      <c r="A1230" s="36"/>
      <c r="B1230" s="36"/>
      <c r="C1230" s="36"/>
      <c r="D1230" s="36"/>
      <c r="E1230" s="36"/>
      <c r="F1230" s="36"/>
      <c r="G1230" s="36"/>
      <c r="H1230" s="36"/>
      <c r="I1230" s="37"/>
      <c r="J1230" s="38"/>
      <c r="K1230" s="39"/>
      <c r="L1230" s="39"/>
      <c r="M1230" s="39"/>
      <c r="N1230" s="39"/>
      <c r="O1230" s="39"/>
      <c r="P1230" s="39"/>
      <c r="Q1230" s="39"/>
      <c r="R1230" s="39"/>
      <c r="S1230" s="39"/>
      <c r="T1230" s="39"/>
      <c r="U1230" s="39"/>
      <c r="V1230" s="39"/>
      <c r="W1230" s="39"/>
      <c r="X1230" s="39"/>
      <c r="Y1230" s="39"/>
      <c r="Z1230" s="39"/>
      <c r="AA1230" s="40"/>
      <c r="AB1230" s="40"/>
      <c r="AC1230" s="40"/>
    </row>
    <row r="1231" spans="1:29" x14ac:dyDescent="0.25">
      <c r="A1231" s="36"/>
      <c r="B1231" s="36"/>
      <c r="C1231" s="36"/>
      <c r="D1231" s="36"/>
      <c r="E1231" s="36"/>
      <c r="F1231" s="36"/>
      <c r="G1231" s="36"/>
      <c r="H1231" s="36"/>
      <c r="I1231" s="37"/>
      <c r="J1231" s="38"/>
      <c r="K1231" s="39"/>
      <c r="L1231" s="39"/>
      <c r="M1231" s="39"/>
      <c r="N1231" s="39"/>
      <c r="O1231" s="39"/>
      <c r="P1231" s="39"/>
      <c r="Q1231" s="39"/>
      <c r="R1231" s="39"/>
      <c r="S1231" s="39"/>
      <c r="T1231" s="39"/>
      <c r="U1231" s="39"/>
      <c r="V1231" s="39"/>
      <c r="W1231" s="39"/>
      <c r="X1231" s="39"/>
      <c r="Y1231" s="39"/>
      <c r="Z1231" s="39"/>
      <c r="AA1231" s="40"/>
      <c r="AB1231" s="40"/>
      <c r="AC1231" s="40"/>
    </row>
    <row r="1232" spans="1:29" x14ac:dyDescent="0.25">
      <c r="A1232" s="36"/>
      <c r="B1232" s="36"/>
      <c r="C1232" s="36"/>
      <c r="D1232" s="36"/>
      <c r="E1232" s="36"/>
      <c r="F1232" s="36"/>
      <c r="G1232" s="36"/>
      <c r="H1232" s="36"/>
      <c r="I1232" s="37"/>
      <c r="J1232" s="38"/>
      <c r="K1232" s="39"/>
      <c r="L1232" s="39"/>
      <c r="M1232" s="39"/>
      <c r="N1232" s="39"/>
      <c r="O1232" s="39"/>
      <c r="P1232" s="39"/>
      <c r="Q1232" s="39"/>
      <c r="R1232" s="39"/>
      <c r="S1232" s="39"/>
      <c r="T1232" s="39"/>
      <c r="U1232" s="39"/>
      <c r="V1232" s="39"/>
      <c r="W1232" s="39"/>
      <c r="X1232" s="39"/>
      <c r="Y1232" s="39"/>
      <c r="Z1232" s="39"/>
      <c r="AA1232" s="40"/>
      <c r="AB1232" s="40"/>
      <c r="AC1232" s="40"/>
    </row>
    <row r="1233" spans="1:29" x14ac:dyDescent="0.25">
      <c r="A1233" s="36"/>
      <c r="B1233" s="36"/>
      <c r="C1233" s="36"/>
      <c r="D1233" s="36"/>
      <c r="E1233" s="36"/>
      <c r="F1233" s="36"/>
      <c r="G1233" s="36"/>
      <c r="H1233" s="36"/>
      <c r="I1233" s="37"/>
      <c r="J1233" s="38"/>
      <c r="K1233" s="39"/>
      <c r="L1233" s="39"/>
      <c r="M1233" s="39"/>
      <c r="N1233" s="39"/>
      <c r="O1233" s="39"/>
      <c r="P1233" s="39"/>
      <c r="Q1233" s="39"/>
      <c r="R1233" s="39"/>
      <c r="S1233" s="39"/>
      <c r="T1233" s="39"/>
      <c r="U1233" s="39"/>
      <c r="V1233" s="39"/>
      <c r="W1233" s="39"/>
      <c r="X1233" s="39"/>
      <c r="Y1233" s="39"/>
      <c r="Z1233" s="39"/>
      <c r="AA1233" s="40"/>
      <c r="AB1233" s="40"/>
      <c r="AC1233" s="40"/>
    </row>
    <row r="1234" spans="1:29" x14ac:dyDescent="0.25">
      <c r="A1234" s="36"/>
      <c r="B1234" s="36"/>
      <c r="C1234" s="36"/>
      <c r="D1234" s="36"/>
      <c r="E1234" s="36"/>
      <c r="F1234" s="36"/>
      <c r="G1234" s="36"/>
      <c r="H1234" s="36"/>
      <c r="I1234" s="37"/>
      <c r="J1234" s="38"/>
      <c r="K1234" s="39"/>
      <c r="L1234" s="39"/>
      <c r="M1234" s="39"/>
      <c r="N1234" s="39"/>
      <c r="O1234" s="39"/>
      <c r="P1234" s="39"/>
      <c r="Q1234" s="39"/>
      <c r="R1234" s="39"/>
      <c r="S1234" s="39"/>
      <c r="T1234" s="39"/>
      <c r="U1234" s="39"/>
      <c r="V1234" s="39"/>
      <c r="W1234" s="39"/>
      <c r="X1234" s="39"/>
      <c r="Y1234" s="39"/>
      <c r="Z1234" s="39"/>
      <c r="AA1234" s="40"/>
      <c r="AB1234" s="40"/>
      <c r="AC1234" s="40"/>
    </row>
    <row r="1235" spans="1:29" x14ac:dyDescent="0.25">
      <c r="A1235" s="36"/>
      <c r="B1235" s="36"/>
      <c r="C1235" s="36"/>
      <c r="D1235" s="36"/>
      <c r="E1235" s="36"/>
      <c r="F1235" s="36"/>
      <c r="G1235" s="36"/>
      <c r="H1235" s="36"/>
      <c r="I1235" s="37"/>
      <c r="J1235" s="38"/>
      <c r="K1235" s="39"/>
      <c r="L1235" s="39"/>
      <c r="M1235" s="39"/>
      <c r="N1235" s="39"/>
      <c r="O1235" s="39"/>
      <c r="P1235" s="39"/>
      <c r="Q1235" s="39"/>
      <c r="R1235" s="39"/>
      <c r="S1235" s="39"/>
      <c r="T1235" s="39"/>
      <c r="U1235" s="39"/>
      <c r="V1235" s="39"/>
      <c r="W1235" s="39"/>
      <c r="X1235" s="39"/>
      <c r="Y1235" s="39"/>
      <c r="Z1235" s="39"/>
      <c r="AA1235" s="40"/>
      <c r="AB1235" s="40"/>
      <c r="AC1235" s="40"/>
    </row>
    <row r="1236" spans="1:29" x14ac:dyDescent="0.25">
      <c r="A1236" s="36"/>
      <c r="B1236" s="36"/>
      <c r="C1236" s="36"/>
      <c r="D1236" s="36"/>
      <c r="E1236" s="36"/>
      <c r="F1236" s="36"/>
      <c r="G1236" s="36"/>
      <c r="H1236" s="36"/>
      <c r="I1236" s="37"/>
      <c r="J1236" s="38"/>
      <c r="K1236" s="39"/>
      <c r="L1236" s="39"/>
      <c r="M1236" s="39"/>
      <c r="N1236" s="39"/>
      <c r="O1236" s="39"/>
      <c r="P1236" s="39"/>
      <c r="Q1236" s="39"/>
      <c r="R1236" s="39"/>
      <c r="S1236" s="39"/>
      <c r="T1236" s="39"/>
      <c r="U1236" s="39"/>
      <c r="V1236" s="39"/>
      <c r="W1236" s="39"/>
      <c r="X1236" s="39"/>
      <c r="Y1236" s="39"/>
      <c r="Z1236" s="39"/>
      <c r="AA1236" s="40"/>
      <c r="AB1236" s="40"/>
      <c r="AC1236" s="40"/>
    </row>
    <row r="1237" spans="1:29" x14ac:dyDescent="0.25">
      <c r="A1237" s="36"/>
      <c r="B1237" s="36"/>
      <c r="C1237" s="36"/>
      <c r="D1237" s="36"/>
      <c r="E1237" s="36"/>
      <c r="F1237" s="36"/>
      <c r="G1237" s="36"/>
      <c r="H1237" s="36"/>
      <c r="I1237" s="37"/>
      <c r="J1237" s="38"/>
      <c r="K1237" s="39"/>
      <c r="L1237" s="39"/>
      <c r="M1237" s="39"/>
      <c r="N1237" s="39"/>
      <c r="O1237" s="39"/>
      <c r="P1237" s="39"/>
      <c r="Q1237" s="39"/>
      <c r="R1237" s="39"/>
      <c r="S1237" s="39"/>
      <c r="T1237" s="39"/>
      <c r="U1237" s="39"/>
      <c r="V1237" s="39"/>
      <c r="W1237" s="39"/>
      <c r="X1237" s="39"/>
      <c r="Y1237" s="39"/>
      <c r="Z1237" s="39"/>
      <c r="AA1237" s="40"/>
      <c r="AB1237" s="40"/>
      <c r="AC1237" s="40"/>
    </row>
    <row r="1238" spans="1:29" x14ac:dyDescent="0.25">
      <c r="A1238" s="36"/>
      <c r="B1238" s="36"/>
      <c r="C1238" s="36"/>
      <c r="D1238" s="36"/>
      <c r="E1238" s="36"/>
      <c r="F1238" s="36"/>
      <c r="G1238" s="36"/>
      <c r="H1238" s="36"/>
      <c r="I1238" s="37"/>
      <c r="J1238" s="38"/>
      <c r="K1238" s="39"/>
      <c r="L1238" s="39"/>
      <c r="M1238" s="39"/>
      <c r="N1238" s="39"/>
      <c r="O1238" s="39"/>
      <c r="P1238" s="39"/>
      <c r="Q1238" s="39"/>
      <c r="R1238" s="39"/>
      <c r="S1238" s="39"/>
      <c r="T1238" s="39"/>
      <c r="U1238" s="39"/>
      <c r="V1238" s="39"/>
      <c r="W1238" s="39"/>
      <c r="X1238" s="39"/>
      <c r="Y1238" s="39"/>
      <c r="Z1238" s="39"/>
      <c r="AA1238" s="40"/>
      <c r="AB1238" s="40"/>
      <c r="AC1238" s="40"/>
    </row>
    <row r="1239" spans="1:29" x14ac:dyDescent="0.25">
      <c r="A1239" s="36"/>
      <c r="B1239" s="36"/>
      <c r="C1239" s="36"/>
      <c r="D1239" s="36"/>
      <c r="E1239" s="36"/>
      <c r="F1239" s="36"/>
      <c r="G1239" s="36"/>
      <c r="H1239" s="36"/>
      <c r="I1239" s="37"/>
      <c r="J1239" s="38"/>
      <c r="K1239" s="39"/>
      <c r="L1239" s="39"/>
      <c r="M1239" s="39"/>
      <c r="N1239" s="39"/>
      <c r="O1239" s="39"/>
      <c r="P1239" s="39"/>
      <c r="Q1239" s="39"/>
      <c r="R1239" s="39"/>
      <c r="S1239" s="39"/>
      <c r="T1239" s="39"/>
      <c r="U1239" s="39"/>
      <c r="V1239" s="39"/>
      <c r="W1239" s="39"/>
      <c r="X1239" s="39"/>
      <c r="Y1239" s="39"/>
      <c r="Z1239" s="39"/>
      <c r="AA1239" s="40"/>
      <c r="AB1239" s="40"/>
      <c r="AC1239" s="40"/>
    </row>
    <row r="1240" spans="1:29" x14ac:dyDescent="0.25">
      <c r="A1240" s="36"/>
      <c r="B1240" s="36"/>
      <c r="C1240" s="36"/>
      <c r="D1240" s="36"/>
      <c r="E1240" s="36"/>
      <c r="F1240" s="36"/>
      <c r="G1240" s="36"/>
      <c r="H1240" s="36"/>
      <c r="I1240" s="37"/>
      <c r="J1240" s="38"/>
      <c r="K1240" s="39"/>
      <c r="L1240" s="39"/>
      <c r="M1240" s="39"/>
      <c r="N1240" s="39"/>
      <c r="O1240" s="39"/>
      <c r="P1240" s="39"/>
      <c r="Q1240" s="39"/>
      <c r="R1240" s="39"/>
      <c r="S1240" s="39"/>
      <c r="T1240" s="39"/>
      <c r="U1240" s="39"/>
      <c r="V1240" s="39"/>
      <c r="W1240" s="39"/>
      <c r="X1240" s="39"/>
      <c r="Y1240" s="39"/>
      <c r="Z1240" s="39"/>
      <c r="AA1240" s="40"/>
      <c r="AB1240" s="40"/>
      <c r="AC1240" s="40"/>
    </row>
    <row r="1241" spans="1:29" x14ac:dyDescent="0.25">
      <c r="A1241" s="36"/>
      <c r="B1241" s="36"/>
      <c r="C1241" s="36"/>
      <c r="D1241" s="36"/>
      <c r="E1241" s="36"/>
      <c r="F1241" s="36"/>
      <c r="G1241" s="36"/>
      <c r="H1241" s="36"/>
      <c r="I1241" s="37"/>
      <c r="J1241" s="38"/>
      <c r="K1241" s="39"/>
      <c r="L1241" s="39"/>
      <c r="M1241" s="39"/>
      <c r="N1241" s="39"/>
      <c r="O1241" s="39"/>
      <c r="P1241" s="39"/>
      <c r="Q1241" s="39"/>
      <c r="R1241" s="39"/>
      <c r="S1241" s="39"/>
      <c r="T1241" s="39"/>
      <c r="U1241" s="39"/>
      <c r="V1241" s="39"/>
      <c r="W1241" s="39"/>
      <c r="X1241" s="39"/>
      <c r="Y1241" s="39"/>
      <c r="Z1241" s="39"/>
      <c r="AA1241" s="40"/>
      <c r="AB1241" s="40"/>
      <c r="AC1241" s="40"/>
    </row>
    <row r="1242" spans="1:29" x14ac:dyDescent="0.25">
      <c r="A1242" s="36"/>
      <c r="B1242" s="36"/>
      <c r="C1242" s="36"/>
      <c r="D1242" s="36"/>
      <c r="E1242" s="36"/>
      <c r="F1242" s="36"/>
      <c r="G1242" s="36"/>
      <c r="H1242" s="36"/>
      <c r="I1242" s="37"/>
      <c r="J1242" s="38"/>
      <c r="K1242" s="39"/>
      <c r="L1242" s="39"/>
      <c r="M1242" s="39"/>
      <c r="N1242" s="39"/>
      <c r="O1242" s="39"/>
      <c r="P1242" s="39"/>
      <c r="Q1242" s="39"/>
      <c r="R1242" s="39"/>
      <c r="S1242" s="39"/>
      <c r="T1242" s="39"/>
      <c r="U1242" s="39"/>
      <c r="V1242" s="39"/>
      <c r="W1242" s="39"/>
      <c r="X1242" s="39"/>
      <c r="Y1242" s="39"/>
      <c r="Z1242" s="39"/>
      <c r="AA1242" s="40"/>
      <c r="AB1242" s="40"/>
      <c r="AC1242" s="40"/>
    </row>
    <row r="1243" spans="1:29" x14ac:dyDescent="0.25">
      <c r="A1243" s="36"/>
      <c r="B1243" s="36"/>
      <c r="C1243" s="36"/>
      <c r="D1243" s="36"/>
      <c r="E1243" s="36"/>
      <c r="F1243" s="36"/>
      <c r="G1243" s="36"/>
      <c r="H1243" s="36"/>
      <c r="I1243" s="37"/>
      <c r="J1243" s="38"/>
      <c r="K1243" s="39"/>
      <c r="L1243" s="39"/>
      <c r="M1243" s="39"/>
      <c r="N1243" s="39"/>
      <c r="O1243" s="39"/>
      <c r="P1243" s="39"/>
      <c r="Q1243" s="39"/>
      <c r="R1243" s="39"/>
      <c r="S1243" s="39"/>
      <c r="T1243" s="39"/>
      <c r="U1243" s="39"/>
      <c r="V1243" s="39"/>
      <c r="W1243" s="39"/>
      <c r="X1243" s="39"/>
      <c r="Y1243" s="39"/>
      <c r="Z1243" s="39"/>
      <c r="AA1243" s="40"/>
      <c r="AB1243" s="40"/>
      <c r="AC1243" s="40"/>
    </row>
    <row r="1244" spans="1:29" x14ac:dyDescent="0.25">
      <c r="A1244" s="36"/>
      <c r="B1244" s="36"/>
      <c r="C1244" s="36"/>
      <c r="D1244" s="36"/>
      <c r="E1244" s="36"/>
      <c r="F1244" s="36"/>
      <c r="G1244" s="36"/>
      <c r="H1244" s="36"/>
      <c r="I1244" s="37"/>
      <c r="J1244" s="38"/>
      <c r="K1244" s="39"/>
      <c r="L1244" s="39"/>
      <c r="M1244" s="39"/>
      <c r="N1244" s="39"/>
      <c r="O1244" s="39"/>
      <c r="P1244" s="39"/>
      <c r="Q1244" s="39"/>
      <c r="R1244" s="39"/>
      <c r="S1244" s="39"/>
      <c r="T1244" s="39"/>
      <c r="U1244" s="39"/>
      <c r="V1244" s="39"/>
      <c r="W1244" s="39"/>
      <c r="X1244" s="39"/>
      <c r="Y1244" s="39"/>
      <c r="Z1244" s="39"/>
      <c r="AA1244" s="40"/>
      <c r="AB1244" s="40"/>
      <c r="AC1244" s="40"/>
    </row>
    <row r="1245" spans="1:29" x14ac:dyDescent="0.25">
      <c r="A1245" s="36"/>
      <c r="B1245" s="36"/>
      <c r="C1245" s="36"/>
      <c r="D1245" s="36"/>
      <c r="E1245" s="36"/>
      <c r="F1245" s="36"/>
      <c r="G1245" s="36"/>
      <c r="H1245" s="36"/>
      <c r="I1245" s="37"/>
      <c r="J1245" s="38"/>
      <c r="K1245" s="39"/>
      <c r="L1245" s="39"/>
      <c r="M1245" s="39"/>
      <c r="N1245" s="39"/>
      <c r="O1245" s="39"/>
      <c r="P1245" s="39"/>
      <c r="Q1245" s="39"/>
      <c r="R1245" s="39"/>
      <c r="S1245" s="39"/>
      <c r="T1245" s="39"/>
      <c r="U1245" s="39"/>
      <c r="V1245" s="39"/>
      <c r="W1245" s="39"/>
      <c r="X1245" s="39"/>
      <c r="Y1245" s="39"/>
      <c r="Z1245" s="39"/>
      <c r="AA1245" s="40"/>
      <c r="AB1245" s="40"/>
      <c r="AC1245" s="40"/>
    </row>
    <row r="1246" spans="1:29" x14ac:dyDescent="0.25">
      <c r="A1246" s="36"/>
      <c r="B1246" s="36"/>
      <c r="C1246" s="36"/>
      <c r="D1246" s="36"/>
      <c r="E1246" s="36"/>
      <c r="F1246" s="36"/>
      <c r="G1246" s="36"/>
      <c r="H1246" s="36"/>
      <c r="I1246" s="37"/>
      <c r="J1246" s="38"/>
      <c r="K1246" s="39"/>
      <c r="L1246" s="39"/>
      <c r="M1246" s="39"/>
      <c r="N1246" s="39"/>
      <c r="O1246" s="39"/>
      <c r="P1246" s="39"/>
      <c r="Q1246" s="39"/>
      <c r="R1246" s="39"/>
      <c r="S1246" s="39"/>
      <c r="T1246" s="39"/>
      <c r="U1246" s="39"/>
      <c r="V1246" s="39"/>
      <c r="W1246" s="39"/>
      <c r="X1246" s="39"/>
      <c r="Y1246" s="39"/>
      <c r="Z1246" s="39"/>
      <c r="AA1246" s="40"/>
      <c r="AB1246" s="40"/>
      <c r="AC1246" s="40"/>
    </row>
    <row r="1247" spans="1:29" x14ac:dyDescent="0.25">
      <c r="A1247" s="36"/>
      <c r="B1247" s="36"/>
      <c r="C1247" s="36"/>
      <c r="D1247" s="36"/>
      <c r="E1247" s="36"/>
      <c r="F1247" s="36"/>
      <c r="G1247" s="36"/>
      <c r="H1247" s="36"/>
      <c r="I1247" s="37"/>
      <c r="J1247" s="38"/>
      <c r="K1247" s="39"/>
      <c r="L1247" s="39"/>
      <c r="M1247" s="39"/>
      <c r="N1247" s="39"/>
      <c r="O1247" s="39"/>
      <c r="P1247" s="39"/>
      <c r="Q1247" s="39"/>
      <c r="R1247" s="39"/>
      <c r="S1247" s="39"/>
      <c r="T1247" s="39"/>
      <c r="U1247" s="39"/>
      <c r="V1247" s="39"/>
      <c r="W1247" s="39"/>
      <c r="X1247" s="39"/>
      <c r="Y1247" s="39"/>
      <c r="Z1247" s="39"/>
      <c r="AA1247" s="40"/>
      <c r="AB1247" s="40"/>
      <c r="AC1247" s="40"/>
    </row>
    <row r="1248" spans="1:29" x14ac:dyDescent="0.25">
      <c r="A1248" s="36"/>
      <c r="B1248" s="36"/>
      <c r="C1248" s="36"/>
      <c r="D1248" s="36"/>
      <c r="E1248" s="36"/>
      <c r="F1248" s="36"/>
      <c r="G1248" s="36"/>
      <c r="H1248" s="36"/>
      <c r="I1248" s="37"/>
      <c r="J1248" s="38"/>
      <c r="K1248" s="39"/>
      <c r="L1248" s="39"/>
      <c r="M1248" s="39"/>
      <c r="N1248" s="39"/>
      <c r="O1248" s="39"/>
      <c r="P1248" s="39"/>
      <c r="Q1248" s="39"/>
      <c r="R1248" s="39"/>
      <c r="S1248" s="39"/>
      <c r="T1248" s="39"/>
      <c r="U1248" s="39"/>
      <c r="V1248" s="39"/>
      <c r="W1248" s="39"/>
      <c r="X1248" s="39"/>
      <c r="Y1248" s="39"/>
      <c r="Z1248" s="39"/>
      <c r="AA1248" s="40"/>
      <c r="AB1248" s="40"/>
      <c r="AC1248" s="40"/>
    </row>
    <row r="1249" spans="1:29" x14ac:dyDescent="0.25">
      <c r="A1249" s="36"/>
      <c r="B1249" s="36"/>
      <c r="C1249" s="36"/>
      <c r="D1249" s="36"/>
      <c r="E1249" s="36"/>
      <c r="F1249" s="36"/>
      <c r="G1249" s="36"/>
      <c r="H1249" s="36"/>
      <c r="I1249" s="37"/>
      <c r="J1249" s="38"/>
      <c r="K1249" s="39"/>
      <c r="L1249" s="39"/>
      <c r="M1249" s="39"/>
      <c r="N1249" s="39"/>
      <c r="O1249" s="39"/>
      <c r="P1249" s="39"/>
      <c r="Q1249" s="39"/>
      <c r="R1249" s="39"/>
      <c r="S1249" s="39"/>
      <c r="T1249" s="39"/>
      <c r="U1249" s="39"/>
      <c r="V1249" s="39"/>
      <c r="W1249" s="39"/>
      <c r="X1249" s="39"/>
      <c r="Y1249" s="39"/>
      <c r="Z1249" s="39"/>
      <c r="AA1249" s="40"/>
      <c r="AB1249" s="40"/>
      <c r="AC1249" s="40"/>
    </row>
    <row r="1250" spans="1:29" x14ac:dyDescent="0.25">
      <c r="A1250" s="36"/>
      <c r="B1250" s="36"/>
      <c r="C1250" s="36"/>
      <c r="D1250" s="36"/>
      <c r="E1250" s="36"/>
      <c r="F1250" s="36"/>
      <c r="G1250" s="36"/>
      <c r="H1250" s="36"/>
      <c r="I1250" s="37"/>
      <c r="J1250" s="38"/>
      <c r="K1250" s="39"/>
      <c r="L1250" s="39"/>
      <c r="M1250" s="39"/>
      <c r="N1250" s="39"/>
      <c r="O1250" s="39"/>
      <c r="P1250" s="39"/>
      <c r="Q1250" s="39"/>
      <c r="R1250" s="39"/>
      <c r="S1250" s="39"/>
      <c r="T1250" s="39"/>
      <c r="U1250" s="39"/>
      <c r="V1250" s="39"/>
      <c r="W1250" s="39"/>
      <c r="X1250" s="39"/>
      <c r="Y1250" s="39"/>
      <c r="Z1250" s="39"/>
      <c r="AA1250" s="40"/>
      <c r="AB1250" s="40"/>
      <c r="AC1250" s="40"/>
    </row>
    <row r="1251" spans="1:29" x14ac:dyDescent="0.25">
      <c r="A1251" s="36"/>
      <c r="B1251" s="36"/>
      <c r="C1251" s="36"/>
      <c r="D1251" s="36"/>
      <c r="E1251" s="36"/>
      <c r="F1251" s="36"/>
      <c r="G1251" s="36"/>
      <c r="H1251" s="36"/>
      <c r="I1251" s="37"/>
      <c r="J1251" s="38"/>
      <c r="K1251" s="39"/>
      <c r="L1251" s="39"/>
      <c r="M1251" s="39"/>
      <c r="N1251" s="39"/>
      <c r="O1251" s="39"/>
      <c r="P1251" s="39"/>
      <c r="Q1251" s="39"/>
      <c r="R1251" s="39"/>
      <c r="S1251" s="39"/>
      <c r="T1251" s="39"/>
      <c r="U1251" s="39"/>
      <c r="V1251" s="39"/>
      <c r="W1251" s="39"/>
      <c r="X1251" s="39"/>
      <c r="Y1251" s="39"/>
      <c r="Z1251" s="39"/>
      <c r="AA1251" s="40"/>
      <c r="AB1251" s="40"/>
      <c r="AC1251" s="40"/>
    </row>
    <row r="1252" spans="1:29" x14ac:dyDescent="0.25">
      <c r="A1252" s="36"/>
      <c r="B1252" s="36"/>
      <c r="C1252" s="36"/>
      <c r="D1252" s="36"/>
      <c r="E1252" s="36"/>
      <c r="F1252" s="36"/>
      <c r="G1252" s="36"/>
      <c r="H1252" s="36"/>
      <c r="I1252" s="37"/>
      <c r="J1252" s="38"/>
      <c r="K1252" s="39"/>
      <c r="L1252" s="39"/>
      <c r="M1252" s="39"/>
      <c r="N1252" s="39"/>
      <c r="O1252" s="39"/>
      <c r="P1252" s="39"/>
      <c r="Q1252" s="39"/>
      <c r="R1252" s="39"/>
      <c r="S1252" s="39"/>
      <c r="T1252" s="39"/>
      <c r="U1252" s="39"/>
      <c r="V1252" s="39"/>
      <c r="W1252" s="39"/>
      <c r="X1252" s="39"/>
      <c r="Y1252" s="39"/>
      <c r="Z1252" s="39"/>
      <c r="AA1252" s="40"/>
      <c r="AB1252" s="40"/>
      <c r="AC1252" s="40"/>
    </row>
    <row r="1253" spans="1:29" x14ac:dyDescent="0.25">
      <c r="A1253" s="36"/>
      <c r="B1253" s="36"/>
      <c r="C1253" s="36"/>
      <c r="D1253" s="36"/>
      <c r="E1253" s="36"/>
      <c r="F1253" s="36"/>
      <c r="G1253" s="36"/>
      <c r="H1253" s="36"/>
      <c r="I1253" s="37"/>
      <c r="J1253" s="38"/>
      <c r="K1253" s="39"/>
      <c r="L1253" s="39"/>
      <c r="M1253" s="39"/>
      <c r="N1253" s="39"/>
      <c r="O1253" s="39"/>
      <c r="P1253" s="39"/>
      <c r="Q1253" s="39"/>
      <c r="R1253" s="39"/>
      <c r="S1253" s="39"/>
      <c r="T1253" s="39"/>
      <c r="U1253" s="39"/>
      <c r="V1253" s="39"/>
      <c r="W1253" s="39"/>
      <c r="X1253" s="39"/>
      <c r="Y1253" s="39"/>
      <c r="Z1253" s="39"/>
      <c r="AA1253" s="40"/>
      <c r="AB1253" s="40"/>
      <c r="AC1253" s="40"/>
    </row>
    <row r="1254" spans="1:29" x14ac:dyDescent="0.25">
      <c r="A1254" s="36"/>
      <c r="B1254" s="36"/>
      <c r="C1254" s="36"/>
      <c r="D1254" s="36"/>
      <c r="E1254" s="36"/>
      <c r="F1254" s="36"/>
      <c r="G1254" s="36"/>
      <c r="H1254" s="36"/>
      <c r="I1254" s="37"/>
      <c r="J1254" s="38"/>
      <c r="K1254" s="39"/>
      <c r="L1254" s="39"/>
      <c r="M1254" s="39"/>
      <c r="N1254" s="39"/>
      <c r="O1254" s="39"/>
      <c r="P1254" s="39"/>
      <c r="Q1254" s="39"/>
      <c r="R1254" s="39"/>
      <c r="S1254" s="39"/>
      <c r="T1254" s="39"/>
      <c r="U1254" s="39"/>
      <c r="V1254" s="39"/>
      <c r="W1254" s="39"/>
      <c r="X1254" s="39"/>
      <c r="Y1254" s="39"/>
      <c r="Z1254" s="39"/>
      <c r="AA1254" s="40"/>
      <c r="AB1254" s="40"/>
      <c r="AC1254" s="40"/>
    </row>
    <row r="1255" spans="1:29" x14ac:dyDescent="0.25">
      <c r="A1255" s="36"/>
      <c r="B1255" s="36"/>
      <c r="C1255" s="36"/>
      <c r="D1255" s="36"/>
      <c r="E1255" s="36"/>
      <c r="F1255" s="36"/>
      <c r="G1255" s="36"/>
      <c r="H1255" s="36"/>
      <c r="I1255" s="37"/>
      <c r="J1255" s="38"/>
      <c r="K1255" s="39"/>
      <c r="L1255" s="39"/>
      <c r="M1255" s="39"/>
      <c r="N1255" s="39"/>
      <c r="O1255" s="39"/>
      <c r="P1255" s="39"/>
      <c r="Q1255" s="39"/>
      <c r="R1255" s="39"/>
      <c r="S1255" s="39"/>
      <c r="T1255" s="39"/>
      <c r="U1255" s="39"/>
      <c r="V1255" s="39"/>
      <c r="W1255" s="39"/>
      <c r="X1255" s="39"/>
      <c r="Y1255" s="39"/>
      <c r="Z1255" s="39"/>
      <c r="AA1255" s="40"/>
      <c r="AB1255" s="40"/>
      <c r="AC1255" s="40"/>
    </row>
    <row r="1256" spans="1:29" x14ac:dyDescent="0.25">
      <c r="A1256" s="36"/>
      <c r="B1256" s="36"/>
      <c r="C1256" s="36"/>
      <c r="D1256" s="36"/>
      <c r="E1256" s="36"/>
      <c r="F1256" s="36"/>
      <c r="G1256" s="36"/>
      <c r="H1256" s="36"/>
      <c r="I1256" s="37"/>
      <c r="J1256" s="38"/>
      <c r="K1256" s="39"/>
      <c r="L1256" s="39"/>
      <c r="M1256" s="39"/>
      <c r="N1256" s="39"/>
      <c r="O1256" s="39"/>
      <c r="P1256" s="39"/>
      <c r="Q1256" s="39"/>
      <c r="R1256" s="39"/>
      <c r="S1256" s="39"/>
      <c r="T1256" s="39"/>
      <c r="U1256" s="39"/>
      <c r="V1256" s="39"/>
      <c r="W1256" s="39"/>
      <c r="X1256" s="39"/>
      <c r="Y1256" s="39"/>
      <c r="Z1256" s="39"/>
      <c r="AA1256" s="40"/>
      <c r="AB1256" s="40"/>
      <c r="AC1256" s="40"/>
    </row>
    <row r="1257" spans="1:29" x14ac:dyDescent="0.25">
      <c r="A1257" s="36"/>
      <c r="B1257" s="36"/>
      <c r="C1257" s="36"/>
      <c r="D1257" s="36"/>
      <c r="E1257" s="36"/>
      <c r="F1257" s="36"/>
      <c r="G1257" s="36"/>
      <c r="H1257" s="36"/>
      <c r="I1257" s="37"/>
      <c r="J1257" s="38"/>
      <c r="K1257" s="39"/>
      <c r="L1257" s="39"/>
      <c r="M1257" s="39"/>
      <c r="N1257" s="39"/>
      <c r="O1257" s="39"/>
      <c r="P1257" s="39"/>
      <c r="Q1257" s="39"/>
      <c r="R1257" s="39"/>
      <c r="S1257" s="39"/>
      <c r="T1257" s="39"/>
      <c r="U1257" s="39"/>
      <c r="V1257" s="39"/>
      <c r="W1257" s="39"/>
      <c r="X1257" s="39"/>
      <c r="Y1257" s="39"/>
      <c r="Z1257" s="39"/>
      <c r="AA1257" s="40"/>
      <c r="AB1257" s="40"/>
      <c r="AC1257" s="40"/>
    </row>
    <row r="1258" spans="1:29" x14ac:dyDescent="0.25">
      <c r="A1258" s="36"/>
      <c r="B1258" s="36"/>
      <c r="C1258" s="36"/>
      <c r="D1258" s="36"/>
      <c r="E1258" s="36"/>
      <c r="F1258" s="36"/>
      <c r="G1258" s="36"/>
      <c r="H1258" s="36"/>
      <c r="I1258" s="37"/>
      <c r="J1258" s="38"/>
      <c r="K1258" s="39"/>
      <c r="L1258" s="39"/>
      <c r="M1258" s="39"/>
      <c r="N1258" s="39"/>
      <c r="O1258" s="39"/>
      <c r="P1258" s="39"/>
      <c r="Q1258" s="39"/>
      <c r="R1258" s="39"/>
      <c r="S1258" s="39"/>
      <c r="T1258" s="39"/>
      <c r="U1258" s="39"/>
      <c r="V1258" s="39"/>
      <c r="W1258" s="39"/>
      <c r="X1258" s="39"/>
      <c r="Y1258" s="39"/>
      <c r="Z1258" s="39"/>
      <c r="AA1258" s="40"/>
      <c r="AB1258" s="40"/>
      <c r="AC1258" s="40"/>
    </row>
    <row r="1259" spans="1:29" x14ac:dyDescent="0.25">
      <c r="A1259" s="36"/>
      <c r="B1259" s="36"/>
      <c r="C1259" s="36"/>
      <c r="D1259" s="36"/>
      <c r="E1259" s="36"/>
      <c r="F1259" s="36"/>
      <c r="G1259" s="36"/>
      <c r="H1259" s="36"/>
      <c r="I1259" s="37"/>
      <c r="J1259" s="38"/>
      <c r="K1259" s="39"/>
      <c r="L1259" s="39"/>
      <c r="M1259" s="39"/>
      <c r="N1259" s="39"/>
      <c r="O1259" s="39"/>
      <c r="P1259" s="39"/>
      <c r="Q1259" s="39"/>
      <c r="R1259" s="39"/>
      <c r="S1259" s="39"/>
      <c r="T1259" s="39"/>
      <c r="U1259" s="39"/>
      <c r="V1259" s="39"/>
      <c r="W1259" s="39"/>
      <c r="X1259" s="39"/>
      <c r="Y1259" s="39"/>
      <c r="Z1259" s="39"/>
      <c r="AA1259" s="40"/>
      <c r="AB1259" s="40"/>
      <c r="AC1259" s="40"/>
    </row>
    <row r="1260" spans="1:29" x14ac:dyDescent="0.25">
      <c r="A1260" s="36"/>
      <c r="B1260" s="36"/>
      <c r="C1260" s="36"/>
      <c r="D1260" s="36"/>
      <c r="E1260" s="36"/>
      <c r="F1260" s="36"/>
      <c r="G1260" s="36"/>
      <c r="H1260" s="36"/>
      <c r="I1260" s="37"/>
      <c r="J1260" s="38"/>
      <c r="K1260" s="39"/>
      <c r="L1260" s="39"/>
      <c r="M1260" s="39"/>
      <c r="N1260" s="39"/>
      <c r="O1260" s="39"/>
      <c r="P1260" s="39"/>
      <c r="Q1260" s="39"/>
      <c r="R1260" s="39"/>
      <c r="S1260" s="39"/>
      <c r="T1260" s="39"/>
      <c r="U1260" s="39"/>
      <c r="V1260" s="39"/>
      <c r="W1260" s="39"/>
      <c r="X1260" s="39"/>
      <c r="Y1260" s="39"/>
      <c r="Z1260" s="39"/>
      <c r="AA1260" s="40"/>
      <c r="AB1260" s="40"/>
      <c r="AC1260" s="40"/>
    </row>
    <row r="1261" spans="1:29" x14ac:dyDescent="0.25">
      <c r="A1261" s="36"/>
      <c r="B1261" s="36"/>
      <c r="C1261" s="36"/>
      <c r="D1261" s="36"/>
      <c r="E1261" s="36"/>
      <c r="F1261" s="36"/>
      <c r="G1261" s="36"/>
      <c r="H1261" s="36"/>
      <c r="I1261" s="37"/>
      <c r="J1261" s="38"/>
      <c r="K1261" s="39"/>
      <c r="L1261" s="39"/>
      <c r="M1261" s="39"/>
      <c r="N1261" s="39"/>
      <c r="O1261" s="39"/>
      <c r="P1261" s="39"/>
      <c r="Q1261" s="39"/>
      <c r="R1261" s="39"/>
      <c r="S1261" s="39"/>
      <c r="T1261" s="39"/>
      <c r="U1261" s="39"/>
      <c r="V1261" s="39"/>
      <c r="W1261" s="39"/>
      <c r="X1261" s="39"/>
      <c r="Y1261" s="39"/>
      <c r="Z1261" s="39"/>
      <c r="AA1261" s="40"/>
      <c r="AB1261" s="40"/>
      <c r="AC1261" s="40"/>
    </row>
    <row r="1262" spans="1:29" x14ac:dyDescent="0.25">
      <c r="A1262" s="36"/>
      <c r="B1262" s="36"/>
      <c r="C1262" s="36"/>
      <c r="D1262" s="36"/>
      <c r="E1262" s="36"/>
      <c r="F1262" s="36"/>
      <c r="G1262" s="36"/>
      <c r="H1262" s="36"/>
      <c r="I1262" s="37"/>
      <c r="J1262" s="38"/>
      <c r="K1262" s="39"/>
      <c r="L1262" s="39"/>
      <c r="M1262" s="39"/>
      <c r="N1262" s="39"/>
      <c r="O1262" s="39"/>
      <c r="P1262" s="39"/>
      <c r="Q1262" s="39"/>
      <c r="R1262" s="39"/>
      <c r="S1262" s="39"/>
      <c r="T1262" s="39"/>
      <c r="U1262" s="39"/>
      <c r="V1262" s="39"/>
      <c r="W1262" s="39"/>
      <c r="X1262" s="39"/>
      <c r="Y1262" s="39"/>
      <c r="Z1262" s="39"/>
      <c r="AA1262" s="40"/>
      <c r="AB1262" s="40"/>
      <c r="AC1262" s="40"/>
    </row>
    <row r="1263" spans="1:29" x14ac:dyDescent="0.25">
      <c r="A1263" s="36"/>
      <c r="B1263" s="36"/>
      <c r="C1263" s="36"/>
      <c r="D1263" s="36"/>
      <c r="E1263" s="36"/>
      <c r="F1263" s="36"/>
      <c r="G1263" s="36"/>
      <c r="H1263" s="36"/>
      <c r="I1263" s="37"/>
      <c r="J1263" s="38"/>
      <c r="K1263" s="39"/>
      <c r="L1263" s="39"/>
      <c r="M1263" s="39"/>
      <c r="N1263" s="39"/>
      <c r="O1263" s="39"/>
      <c r="P1263" s="39"/>
      <c r="Q1263" s="39"/>
      <c r="R1263" s="39"/>
      <c r="S1263" s="39"/>
      <c r="T1263" s="39"/>
      <c r="U1263" s="39"/>
      <c r="V1263" s="39"/>
      <c r="W1263" s="39"/>
      <c r="X1263" s="39"/>
      <c r="Y1263" s="39"/>
      <c r="Z1263" s="39"/>
      <c r="AA1263" s="40"/>
      <c r="AB1263" s="40"/>
      <c r="AC1263" s="40"/>
    </row>
    <row r="1264" spans="1:29" x14ac:dyDescent="0.25">
      <c r="A1264" s="36"/>
      <c r="B1264" s="36"/>
      <c r="C1264" s="36"/>
      <c r="D1264" s="36"/>
      <c r="E1264" s="36"/>
      <c r="F1264" s="36"/>
      <c r="G1264" s="36"/>
      <c r="H1264" s="36"/>
      <c r="I1264" s="37"/>
      <c r="J1264" s="38"/>
      <c r="K1264" s="39"/>
      <c r="L1264" s="39"/>
      <c r="M1264" s="39"/>
      <c r="N1264" s="39"/>
      <c r="O1264" s="39"/>
      <c r="P1264" s="39"/>
      <c r="Q1264" s="39"/>
      <c r="R1264" s="39"/>
      <c r="S1264" s="39"/>
      <c r="T1264" s="39"/>
      <c r="U1264" s="39"/>
      <c r="V1264" s="39"/>
      <c r="W1264" s="39"/>
      <c r="X1264" s="39"/>
      <c r="Y1264" s="39"/>
      <c r="Z1264" s="39"/>
      <c r="AA1264" s="40"/>
      <c r="AB1264" s="40"/>
      <c r="AC1264" s="40"/>
    </row>
    <row r="1265" spans="1:29" x14ac:dyDescent="0.25">
      <c r="A1265" s="36"/>
      <c r="B1265" s="36"/>
      <c r="C1265" s="36"/>
      <c r="D1265" s="36"/>
      <c r="E1265" s="36"/>
      <c r="F1265" s="36"/>
      <c r="G1265" s="36"/>
      <c r="H1265" s="36"/>
      <c r="I1265" s="37"/>
      <c r="J1265" s="38"/>
      <c r="K1265" s="39"/>
      <c r="L1265" s="39"/>
      <c r="M1265" s="39"/>
      <c r="N1265" s="39"/>
      <c r="O1265" s="39"/>
      <c r="P1265" s="39"/>
      <c r="Q1265" s="39"/>
      <c r="R1265" s="39"/>
      <c r="S1265" s="39"/>
      <c r="T1265" s="39"/>
      <c r="U1265" s="39"/>
      <c r="V1265" s="39"/>
      <c r="W1265" s="39"/>
      <c r="X1265" s="39"/>
      <c r="Y1265" s="39"/>
      <c r="Z1265" s="39"/>
      <c r="AA1265" s="40"/>
      <c r="AB1265" s="40"/>
      <c r="AC1265" s="40"/>
    </row>
    <row r="1266" spans="1:29" x14ac:dyDescent="0.25">
      <c r="A1266" s="36"/>
      <c r="B1266" s="36"/>
      <c r="C1266" s="36"/>
      <c r="D1266" s="36"/>
      <c r="E1266" s="36"/>
      <c r="F1266" s="36"/>
      <c r="G1266" s="36"/>
      <c r="H1266" s="36"/>
      <c r="I1266" s="37"/>
      <c r="J1266" s="38"/>
      <c r="K1266" s="39"/>
      <c r="L1266" s="39"/>
      <c r="M1266" s="39"/>
      <c r="N1266" s="39"/>
      <c r="O1266" s="39"/>
      <c r="P1266" s="39"/>
      <c r="Q1266" s="39"/>
      <c r="R1266" s="39"/>
      <c r="S1266" s="39"/>
      <c r="T1266" s="39"/>
      <c r="U1266" s="39"/>
      <c r="V1266" s="39"/>
      <c r="W1266" s="39"/>
      <c r="X1266" s="39"/>
      <c r="Y1266" s="39"/>
      <c r="Z1266" s="39"/>
      <c r="AA1266" s="40"/>
      <c r="AB1266" s="40"/>
      <c r="AC1266" s="40"/>
    </row>
    <row r="1267" spans="1:29" x14ac:dyDescent="0.25">
      <c r="A1267" s="36"/>
      <c r="B1267" s="36"/>
      <c r="C1267" s="36"/>
      <c r="D1267" s="36"/>
      <c r="E1267" s="36"/>
      <c r="F1267" s="36"/>
      <c r="G1267" s="36"/>
      <c r="H1267" s="36"/>
      <c r="I1267" s="37"/>
      <c r="J1267" s="38"/>
      <c r="K1267" s="39"/>
      <c r="L1267" s="39"/>
      <c r="M1267" s="39"/>
      <c r="N1267" s="39"/>
      <c r="O1267" s="39"/>
      <c r="P1267" s="39"/>
      <c r="Q1267" s="39"/>
      <c r="R1267" s="39"/>
      <c r="S1267" s="39"/>
      <c r="T1267" s="39"/>
      <c r="U1267" s="39"/>
      <c r="V1267" s="39"/>
      <c r="W1267" s="39"/>
      <c r="X1267" s="39"/>
      <c r="Y1267" s="39"/>
      <c r="Z1267" s="39"/>
      <c r="AA1267" s="40"/>
      <c r="AB1267" s="40"/>
      <c r="AC1267" s="40"/>
    </row>
    <row r="1268" spans="1:29" x14ac:dyDescent="0.25">
      <c r="A1268" s="36"/>
      <c r="B1268" s="36"/>
      <c r="C1268" s="36"/>
      <c r="D1268" s="36"/>
      <c r="E1268" s="36"/>
      <c r="F1268" s="36"/>
      <c r="G1268" s="36"/>
      <c r="H1268" s="36"/>
      <c r="I1268" s="37"/>
      <c r="J1268" s="38"/>
      <c r="K1268" s="39"/>
      <c r="L1268" s="39"/>
      <c r="M1268" s="39"/>
      <c r="N1268" s="39"/>
      <c r="O1268" s="39"/>
      <c r="P1268" s="39"/>
      <c r="Q1268" s="39"/>
      <c r="R1268" s="39"/>
      <c r="S1268" s="39"/>
      <c r="T1268" s="39"/>
      <c r="U1268" s="39"/>
      <c r="V1268" s="39"/>
      <c r="W1268" s="39"/>
      <c r="X1268" s="39"/>
      <c r="Y1268" s="39"/>
      <c r="Z1268" s="39"/>
      <c r="AA1268" s="40"/>
      <c r="AB1268" s="40"/>
      <c r="AC1268" s="40"/>
    </row>
    <row r="1269" spans="1:29" x14ac:dyDescent="0.25">
      <c r="A1269" s="36"/>
      <c r="B1269" s="36"/>
      <c r="C1269" s="36"/>
      <c r="D1269" s="36"/>
      <c r="E1269" s="36"/>
      <c r="F1269" s="36"/>
      <c r="G1269" s="36"/>
      <c r="H1269" s="36"/>
      <c r="I1269" s="37"/>
      <c r="J1269" s="38"/>
      <c r="K1269" s="39"/>
      <c r="L1269" s="39"/>
      <c r="M1269" s="39"/>
      <c r="N1269" s="39"/>
      <c r="O1269" s="39"/>
      <c r="P1269" s="39"/>
      <c r="Q1269" s="39"/>
      <c r="R1269" s="39"/>
      <c r="S1269" s="39"/>
      <c r="T1269" s="39"/>
      <c r="U1269" s="39"/>
      <c r="V1269" s="39"/>
      <c r="W1269" s="39"/>
      <c r="X1269" s="39"/>
      <c r="Y1269" s="39"/>
      <c r="Z1269" s="39"/>
      <c r="AA1269" s="40"/>
      <c r="AB1269" s="40"/>
      <c r="AC1269" s="40"/>
    </row>
    <row r="1270" spans="1:29" x14ac:dyDescent="0.25">
      <c r="A1270" s="36"/>
      <c r="B1270" s="36"/>
      <c r="C1270" s="36"/>
      <c r="D1270" s="36"/>
      <c r="E1270" s="36"/>
      <c r="F1270" s="36"/>
      <c r="G1270" s="36"/>
      <c r="H1270" s="36"/>
      <c r="I1270" s="37"/>
      <c r="J1270" s="38"/>
      <c r="K1270" s="39"/>
      <c r="L1270" s="39"/>
      <c r="M1270" s="39"/>
      <c r="N1270" s="39"/>
      <c r="O1270" s="39"/>
      <c r="P1270" s="39"/>
      <c r="Q1270" s="39"/>
      <c r="R1270" s="39"/>
      <c r="S1270" s="39"/>
      <c r="T1270" s="39"/>
      <c r="U1270" s="39"/>
      <c r="V1270" s="39"/>
      <c r="W1270" s="39"/>
      <c r="X1270" s="39"/>
      <c r="Y1270" s="39"/>
      <c r="Z1270" s="39"/>
      <c r="AA1270" s="40"/>
      <c r="AB1270" s="40"/>
      <c r="AC1270" s="40"/>
    </row>
    <row r="1271" spans="1:29" x14ac:dyDescent="0.25">
      <c r="A1271" s="36"/>
      <c r="B1271" s="36"/>
      <c r="C1271" s="36"/>
      <c r="D1271" s="36"/>
      <c r="E1271" s="36"/>
      <c r="F1271" s="36"/>
      <c r="G1271" s="36"/>
      <c r="H1271" s="36"/>
      <c r="I1271" s="37"/>
      <c r="J1271" s="38"/>
      <c r="K1271" s="39"/>
      <c r="L1271" s="39"/>
      <c r="M1271" s="39"/>
      <c r="N1271" s="39"/>
      <c r="O1271" s="39"/>
      <c r="P1271" s="39"/>
      <c r="Q1271" s="39"/>
      <c r="R1271" s="39"/>
      <c r="S1271" s="39"/>
      <c r="T1271" s="39"/>
      <c r="U1271" s="39"/>
      <c r="V1271" s="39"/>
      <c r="W1271" s="39"/>
      <c r="X1271" s="39"/>
      <c r="Y1271" s="39"/>
      <c r="Z1271" s="39"/>
      <c r="AA1271" s="40"/>
      <c r="AB1271" s="40"/>
      <c r="AC1271" s="40"/>
    </row>
    <row r="1272" spans="1:29" x14ac:dyDescent="0.25">
      <c r="A1272" s="36"/>
      <c r="B1272" s="36"/>
      <c r="C1272" s="36"/>
      <c r="D1272" s="36"/>
      <c r="E1272" s="36"/>
      <c r="F1272" s="36"/>
      <c r="G1272" s="36"/>
      <c r="H1272" s="36"/>
      <c r="I1272" s="37"/>
      <c r="J1272" s="38"/>
      <c r="K1272" s="39"/>
      <c r="L1272" s="39"/>
      <c r="M1272" s="39"/>
      <c r="N1272" s="39"/>
      <c r="O1272" s="39"/>
      <c r="P1272" s="39"/>
      <c r="Q1272" s="39"/>
      <c r="R1272" s="39"/>
      <c r="S1272" s="39"/>
      <c r="T1272" s="39"/>
      <c r="U1272" s="39"/>
      <c r="V1272" s="39"/>
      <c r="W1272" s="39"/>
      <c r="X1272" s="39"/>
      <c r="Y1272" s="39"/>
      <c r="Z1272" s="39"/>
      <c r="AA1272" s="40"/>
      <c r="AB1272" s="40"/>
      <c r="AC1272" s="40"/>
    </row>
    <row r="1273" spans="1:29" x14ac:dyDescent="0.25">
      <c r="A1273" s="36"/>
      <c r="B1273" s="36"/>
      <c r="C1273" s="36"/>
      <c r="D1273" s="36"/>
      <c r="E1273" s="36"/>
      <c r="F1273" s="36"/>
      <c r="G1273" s="36"/>
      <c r="H1273" s="36"/>
      <c r="I1273" s="37"/>
      <c r="J1273" s="38"/>
      <c r="K1273" s="39"/>
      <c r="L1273" s="39"/>
      <c r="M1273" s="39"/>
      <c r="N1273" s="39"/>
      <c r="O1273" s="39"/>
      <c r="P1273" s="39"/>
      <c r="Q1273" s="39"/>
      <c r="R1273" s="39"/>
      <c r="S1273" s="39"/>
      <c r="T1273" s="39"/>
      <c r="U1273" s="39"/>
      <c r="V1273" s="39"/>
      <c r="W1273" s="39"/>
      <c r="X1273" s="39"/>
      <c r="Y1273" s="39"/>
      <c r="Z1273" s="39"/>
      <c r="AA1273" s="40"/>
      <c r="AB1273" s="40"/>
      <c r="AC1273" s="40"/>
    </row>
    <row r="1274" spans="1:29" x14ac:dyDescent="0.25">
      <c r="A1274" s="36"/>
      <c r="B1274" s="36"/>
      <c r="C1274" s="36"/>
      <c r="D1274" s="36"/>
      <c r="E1274" s="36"/>
      <c r="F1274" s="36"/>
      <c r="G1274" s="36"/>
      <c r="H1274" s="36"/>
      <c r="I1274" s="37"/>
      <c r="J1274" s="38"/>
      <c r="K1274" s="39"/>
      <c r="L1274" s="39"/>
      <c r="M1274" s="39"/>
      <c r="N1274" s="39"/>
      <c r="O1274" s="39"/>
      <c r="P1274" s="39"/>
      <c r="Q1274" s="39"/>
      <c r="R1274" s="39"/>
      <c r="S1274" s="39"/>
      <c r="T1274" s="39"/>
      <c r="U1274" s="39"/>
      <c r="V1274" s="39"/>
      <c r="W1274" s="39"/>
      <c r="X1274" s="39"/>
      <c r="Y1274" s="39"/>
      <c r="Z1274" s="39"/>
      <c r="AA1274" s="40"/>
      <c r="AB1274" s="40"/>
      <c r="AC1274" s="40"/>
    </row>
    <row r="1275" spans="1:29" x14ac:dyDescent="0.25">
      <c r="A1275" s="36"/>
      <c r="B1275" s="36"/>
      <c r="C1275" s="36"/>
      <c r="D1275" s="36"/>
      <c r="E1275" s="36"/>
      <c r="F1275" s="36"/>
      <c r="G1275" s="36"/>
      <c r="H1275" s="36"/>
      <c r="I1275" s="37"/>
      <c r="J1275" s="38"/>
      <c r="K1275" s="39"/>
      <c r="L1275" s="39"/>
      <c r="M1275" s="39"/>
      <c r="N1275" s="39"/>
      <c r="O1275" s="39"/>
      <c r="P1275" s="39"/>
      <c r="Q1275" s="39"/>
      <c r="R1275" s="39"/>
      <c r="S1275" s="39"/>
      <c r="T1275" s="39"/>
      <c r="U1275" s="39"/>
      <c r="V1275" s="39"/>
      <c r="W1275" s="39"/>
      <c r="X1275" s="39"/>
      <c r="Y1275" s="39"/>
      <c r="Z1275" s="39"/>
      <c r="AA1275" s="40"/>
      <c r="AB1275" s="40"/>
      <c r="AC1275" s="40"/>
    </row>
    <row r="1276" spans="1:29" x14ac:dyDescent="0.25">
      <c r="A1276" s="36"/>
      <c r="B1276" s="36"/>
      <c r="C1276" s="36"/>
      <c r="D1276" s="36"/>
      <c r="E1276" s="36"/>
      <c r="F1276" s="36"/>
      <c r="G1276" s="36"/>
      <c r="H1276" s="36"/>
      <c r="I1276" s="37"/>
      <c r="J1276" s="38"/>
      <c r="K1276" s="39"/>
      <c r="L1276" s="39"/>
      <c r="M1276" s="39"/>
      <c r="N1276" s="39"/>
      <c r="O1276" s="39"/>
      <c r="P1276" s="39"/>
      <c r="Q1276" s="39"/>
      <c r="R1276" s="39"/>
      <c r="S1276" s="39"/>
      <c r="T1276" s="39"/>
      <c r="U1276" s="39"/>
      <c r="V1276" s="39"/>
      <c r="W1276" s="39"/>
      <c r="X1276" s="39"/>
      <c r="Y1276" s="39"/>
      <c r="Z1276" s="39"/>
      <c r="AA1276" s="40"/>
      <c r="AB1276" s="40"/>
      <c r="AC1276" s="40"/>
    </row>
    <row r="1277" spans="1:29" x14ac:dyDescent="0.25">
      <c r="A1277" s="36"/>
      <c r="B1277" s="36"/>
      <c r="C1277" s="36"/>
      <c r="D1277" s="36"/>
      <c r="E1277" s="36"/>
      <c r="F1277" s="36"/>
      <c r="G1277" s="36"/>
      <c r="H1277" s="36"/>
      <c r="I1277" s="37"/>
      <c r="J1277" s="38"/>
      <c r="K1277" s="39"/>
      <c r="L1277" s="39"/>
      <c r="M1277" s="39"/>
      <c r="N1277" s="39"/>
      <c r="O1277" s="39"/>
      <c r="P1277" s="39"/>
      <c r="Q1277" s="39"/>
      <c r="R1277" s="39"/>
      <c r="S1277" s="39"/>
      <c r="T1277" s="39"/>
      <c r="U1277" s="39"/>
      <c r="V1277" s="39"/>
      <c r="W1277" s="39"/>
      <c r="X1277" s="39"/>
      <c r="Y1277" s="39"/>
      <c r="Z1277" s="39"/>
      <c r="AA1277" s="40"/>
      <c r="AB1277" s="40"/>
      <c r="AC1277" s="40"/>
    </row>
    <row r="1278" spans="1:29" x14ac:dyDescent="0.25">
      <c r="A1278" s="36"/>
      <c r="B1278" s="36"/>
      <c r="C1278" s="36"/>
      <c r="D1278" s="36"/>
      <c r="E1278" s="36"/>
      <c r="F1278" s="36"/>
      <c r="G1278" s="36"/>
      <c r="H1278" s="36"/>
      <c r="I1278" s="37"/>
      <c r="J1278" s="38"/>
      <c r="K1278" s="39"/>
      <c r="L1278" s="39"/>
      <c r="M1278" s="39"/>
      <c r="N1278" s="39"/>
      <c r="O1278" s="39"/>
      <c r="P1278" s="39"/>
      <c r="Q1278" s="39"/>
      <c r="R1278" s="39"/>
      <c r="S1278" s="39"/>
      <c r="T1278" s="39"/>
      <c r="U1278" s="39"/>
      <c r="V1278" s="39"/>
      <c r="W1278" s="39"/>
      <c r="X1278" s="39"/>
      <c r="Y1278" s="39"/>
      <c r="Z1278" s="39"/>
      <c r="AA1278" s="40"/>
      <c r="AB1278" s="40"/>
      <c r="AC1278" s="40"/>
    </row>
    <row r="1279" spans="1:29" x14ac:dyDescent="0.25">
      <c r="A1279" s="36"/>
      <c r="B1279" s="36"/>
      <c r="C1279" s="36"/>
      <c r="D1279" s="36"/>
      <c r="E1279" s="36"/>
      <c r="F1279" s="36"/>
      <c r="G1279" s="36"/>
      <c r="H1279" s="36"/>
      <c r="I1279" s="37"/>
      <c r="J1279" s="38"/>
      <c r="K1279" s="39"/>
      <c r="L1279" s="39"/>
      <c r="M1279" s="39"/>
      <c r="N1279" s="39"/>
      <c r="O1279" s="39"/>
      <c r="P1279" s="39"/>
      <c r="Q1279" s="39"/>
      <c r="R1279" s="39"/>
      <c r="S1279" s="39"/>
      <c r="T1279" s="39"/>
      <c r="U1279" s="39"/>
      <c r="V1279" s="39"/>
      <c r="W1279" s="39"/>
      <c r="X1279" s="39"/>
      <c r="Y1279" s="39"/>
      <c r="Z1279" s="39"/>
      <c r="AA1279" s="40"/>
      <c r="AB1279" s="40"/>
      <c r="AC1279" s="40"/>
    </row>
    <row r="1280" spans="1:29" x14ac:dyDescent="0.25">
      <c r="A1280" s="36"/>
      <c r="B1280" s="36"/>
      <c r="C1280" s="36"/>
      <c r="D1280" s="36"/>
      <c r="E1280" s="36"/>
      <c r="F1280" s="36"/>
      <c r="G1280" s="36"/>
      <c r="H1280" s="36"/>
      <c r="I1280" s="37"/>
      <c r="J1280" s="38"/>
      <c r="K1280" s="39"/>
      <c r="L1280" s="39"/>
      <c r="M1280" s="39"/>
      <c r="N1280" s="39"/>
      <c r="O1280" s="39"/>
      <c r="P1280" s="39"/>
      <c r="Q1280" s="39"/>
      <c r="R1280" s="39"/>
      <c r="S1280" s="39"/>
      <c r="T1280" s="39"/>
      <c r="U1280" s="39"/>
      <c r="V1280" s="39"/>
      <c r="W1280" s="39"/>
      <c r="X1280" s="39"/>
      <c r="Y1280" s="39"/>
      <c r="Z1280" s="39"/>
      <c r="AA1280" s="40"/>
      <c r="AB1280" s="40"/>
      <c r="AC1280" s="40"/>
    </row>
    <row r="1281" spans="1:29" x14ac:dyDescent="0.25">
      <c r="A1281" s="36"/>
      <c r="B1281" s="36"/>
      <c r="C1281" s="36"/>
      <c r="D1281" s="36"/>
      <c r="E1281" s="36"/>
      <c r="F1281" s="36"/>
      <c r="G1281" s="36"/>
      <c r="H1281" s="36"/>
      <c r="I1281" s="37"/>
      <c r="J1281" s="38"/>
      <c r="K1281" s="39"/>
      <c r="L1281" s="39"/>
      <c r="M1281" s="39"/>
      <c r="N1281" s="39"/>
      <c r="O1281" s="39"/>
      <c r="P1281" s="39"/>
      <c r="Q1281" s="39"/>
      <c r="R1281" s="39"/>
      <c r="S1281" s="39"/>
      <c r="T1281" s="39"/>
      <c r="U1281" s="39"/>
      <c r="V1281" s="39"/>
      <c r="W1281" s="39"/>
      <c r="X1281" s="39"/>
      <c r="Y1281" s="39"/>
      <c r="Z1281" s="39"/>
      <c r="AA1281" s="40"/>
      <c r="AB1281" s="40"/>
      <c r="AC1281" s="40"/>
    </row>
    <row r="1282" spans="1:29" x14ac:dyDescent="0.25">
      <c r="A1282" s="36"/>
      <c r="B1282" s="36"/>
      <c r="C1282" s="36"/>
      <c r="D1282" s="36"/>
      <c r="E1282" s="36"/>
      <c r="F1282" s="36"/>
      <c r="G1282" s="36"/>
      <c r="H1282" s="36"/>
      <c r="I1282" s="37"/>
      <c r="J1282" s="38"/>
      <c r="K1282" s="39"/>
      <c r="L1282" s="39"/>
      <c r="M1282" s="39"/>
      <c r="N1282" s="39"/>
      <c r="O1282" s="39"/>
      <c r="P1282" s="39"/>
      <c r="Q1282" s="39"/>
      <c r="R1282" s="39"/>
      <c r="S1282" s="39"/>
      <c r="T1282" s="39"/>
      <c r="U1282" s="39"/>
      <c r="V1282" s="39"/>
      <c r="W1282" s="39"/>
      <c r="X1282" s="39"/>
      <c r="Y1282" s="39"/>
      <c r="Z1282" s="39"/>
      <c r="AA1282" s="40"/>
      <c r="AB1282" s="40"/>
      <c r="AC1282" s="40"/>
    </row>
    <row r="1283" spans="1:29" x14ac:dyDescent="0.25">
      <c r="A1283" s="36"/>
      <c r="B1283" s="36"/>
      <c r="C1283" s="36"/>
      <c r="D1283" s="36"/>
      <c r="E1283" s="36"/>
      <c r="F1283" s="36"/>
      <c r="G1283" s="36"/>
      <c r="H1283" s="36"/>
      <c r="I1283" s="37"/>
      <c r="J1283" s="38"/>
      <c r="K1283" s="39"/>
      <c r="L1283" s="39"/>
      <c r="M1283" s="39"/>
      <c r="N1283" s="39"/>
      <c r="O1283" s="39"/>
      <c r="P1283" s="39"/>
      <c r="Q1283" s="39"/>
      <c r="R1283" s="39"/>
      <c r="S1283" s="39"/>
      <c r="T1283" s="39"/>
      <c r="U1283" s="39"/>
      <c r="V1283" s="39"/>
      <c r="W1283" s="39"/>
      <c r="X1283" s="39"/>
      <c r="Y1283" s="39"/>
      <c r="Z1283" s="39"/>
      <c r="AA1283" s="40"/>
      <c r="AB1283" s="40"/>
      <c r="AC1283" s="40"/>
    </row>
    <row r="1284" spans="1:29" x14ac:dyDescent="0.25">
      <c r="A1284" s="36"/>
      <c r="B1284" s="36"/>
      <c r="C1284" s="36"/>
      <c r="D1284" s="36"/>
      <c r="E1284" s="36"/>
      <c r="F1284" s="36"/>
      <c r="G1284" s="36"/>
      <c r="H1284" s="36"/>
      <c r="I1284" s="37"/>
      <c r="J1284" s="38"/>
      <c r="K1284" s="39"/>
      <c r="L1284" s="39"/>
      <c r="M1284" s="39"/>
      <c r="N1284" s="39"/>
      <c r="O1284" s="39"/>
      <c r="P1284" s="39"/>
      <c r="Q1284" s="39"/>
      <c r="R1284" s="39"/>
      <c r="S1284" s="39"/>
      <c r="T1284" s="39"/>
      <c r="U1284" s="39"/>
      <c r="V1284" s="39"/>
      <c r="W1284" s="39"/>
      <c r="X1284" s="39"/>
      <c r="Y1284" s="39"/>
      <c r="Z1284" s="39"/>
      <c r="AA1284" s="40"/>
      <c r="AB1284" s="40"/>
      <c r="AC1284" s="40"/>
    </row>
    <row r="1285" spans="1:29" x14ac:dyDescent="0.25">
      <c r="A1285" s="36"/>
      <c r="B1285" s="36"/>
      <c r="C1285" s="36"/>
      <c r="D1285" s="36"/>
      <c r="E1285" s="36"/>
      <c r="F1285" s="36"/>
      <c r="G1285" s="36"/>
      <c r="H1285" s="36"/>
      <c r="I1285" s="37"/>
      <c r="J1285" s="38"/>
      <c r="K1285" s="39"/>
      <c r="L1285" s="39"/>
      <c r="M1285" s="39"/>
      <c r="N1285" s="39"/>
      <c r="O1285" s="39"/>
      <c r="P1285" s="39"/>
      <c r="Q1285" s="39"/>
      <c r="R1285" s="39"/>
      <c r="S1285" s="39"/>
      <c r="T1285" s="39"/>
      <c r="U1285" s="39"/>
      <c r="V1285" s="39"/>
      <c r="W1285" s="39"/>
      <c r="X1285" s="39"/>
      <c r="Y1285" s="39"/>
      <c r="Z1285" s="39"/>
      <c r="AA1285" s="40"/>
      <c r="AB1285" s="40"/>
      <c r="AC1285" s="40"/>
    </row>
    <row r="1286" spans="1:29" x14ac:dyDescent="0.25">
      <c r="A1286" s="36"/>
      <c r="B1286" s="36"/>
      <c r="C1286" s="36"/>
      <c r="D1286" s="36"/>
      <c r="E1286" s="36"/>
      <c r="F1286" s="36"/>
      <c r="G1286" s="36"/>
      <c r="H1286" s="36"/>
      <c r="I1286" s="37"/>
      <c r="J1286" s="38"/>
      <c r="K1286" s="39"/>
      <c r="L1286" s="39"/>
      <c r="M1286" s="39"/>
      <c r="N1286" s="39"/>
      <c r="O1286" s="39"/>
      <c r="P1286" s="39"/>
      <c r="Q1286" s="39"/>
      <c r="R1286" s="39"/>
      <c r="S1286" s="39"/>
      <c r="T1286" s="39"/>
      <c r="U1286" s="39"/>
      <c r="V1286" s="39"/>
      <c r="W1286" s="39"/>
      <c r="X1286" s="39"/>
      <c r="Y1286" s="39"/>
      <c r="Z1286" s="39"/>
      <c r="AA1286" s="40"/>
      <c r="AB1286" s="40"/>
      <c r="AC1286" s="40"/>
    </row>
    <row r="1287" spans="1:29" x14ac:dyDescent="0.25">
      <c r="A1287" s="36"/>
      <c r="B1287" s="36"/>
      <c r="C1287" s="36"/>
      <c r="D1287" s="36"/>
      <c r="E1287" s="36"/>
      <c r="F1287" s="36"/>
      <c r="G1287" s="36"/>
      <c r="H1287" s="36"/>
      <c r="I1287" s="37"/>
      <c r="J1287" s="38"/>
      <c r="K1287" s="39"/>
      <c r="L1287" s="39"/>
      <c r="M1287" s="39"/>
      <c r="N1287" s="39"/>
      <c r="O1287" s="39"/>
      <c r="P1287" s="39"/>
      <c r="Q1287" s="39"/>
      <c r="R1287" s="39"/>
      <c r="S1287" s="39"/>
      <c r="T1287" s="39"/>
      <c r="U1287" s="39"/>
      <c r="V1287" s="39"/>
      <c r="W1287" s="39"/>
      <c r="X1287" s="39"/>
      <c r="Y1287" s="39"/>
      <c r="Z1287" s="39"/>
      <c r="AA1287" s="40"/>
      <c r="AB1287" s="40"/>
      <c r="AC1287" s="40"/>
    </row>
    <row r="1288" spans="1:29" x14ac:dyDescent="0.25">
      <c r="A1288" s="36"/>
      <c r="B1288" s="36"/>
      <c r="C1288" s="36"/>
      <c r="D1288" s="36"/>
      <c r="E1288" s="36"/>
      <c r="F1288" s="36"/>
      <c r="G1288" s="36"/>
      <c r="H1288" s="36"/>
      <c r="I1288" s="37"/>
      <c r="J1288" s="38"/>
      <c r="K1288" s="39"/>
      <c r="L1288" s="39"/>
      <c r="M1288" s="39"/>
      <c r="N1288" s="39"/>
      <c r="O1288" s="39"/>
      <c r="P1288" s="39"/>
      <c r="Q1288" s="39"/>
      <c r="R1288" s="39"/>
      <c r="S1288" s="39"/>
      <c r="T1288" s="39"/>
      <c r="U1288" s="39"/>
      <c r="V1288" s="39"/>
      <c r="W1288" s="39"/>
      <c r="X1288" s="39"/>
      <c r="Y1288" s="39"/>
      <c r="Z1288" s="39"/>
      <c r="AA1288" s="40"/>
      <c r="AB1288" s="40"/>
      <c r="AC1288" s="40"/>
    </row>
    <row r="1289" spans="1:29" x14ac:dyDescent="0.25">
      <c r="A1289" s="36"/>
      <c r="B1289" s="36"/>
      <c r="C1289" s="36"/>
      <c r="D1289" s="36"/>
      <c r="E1289" s="36"/>
      <c r="F1289" s="36"/>
      <c r="G1289" s="36"/>
      <c r="H1289" s="36"/>
      <c r="I1289" s="37"/>
      <c r="J1289" s="38"/>
      <c r="K1289" s="39"/>
      <c r="L1289" s="39"/>
      <c r="M1289" s="39"/>
      <c r="N1289" s="39"/>
      <c r="O1289" s="39"/>
      <c r="P1289" s="39"/>
      <c r="Q1289" s="39"/>
      <c r="R1289" s="39"/>
      <c r="S1289" s="39"/>
      <c r="T1289" s="39"/>
      <c r="U1289" s="39"/>
      <c r="V1289" s="39"/>
      <c r="W1289" s="39"/>
      <c r="X1289" s="39"/>
      <c r="Y1289" s="39"/>
      <c r="Z1289" s="39"/>
      <c r="AA1289" s="40"/>
      <c r="AB1289" s="40"/>
      <c r="AC1289" s="40"/>
    </row>
    <row r="1290" spans="1:29" x14ac:dyDescent="0.25">
      <c r="A1290" s="36"/>
      <c r="B1290" s="36"/>
      <c r="C1290" s="36"/>
      <c r="D1290" s="36"/>
      <c r="E1290" s="36"/>
      <c r="F1290" s="36"/>
      <c r="G1290" s="36"/>
      <c r="H1290" s="36"/>
      <c r="I1290" s="37"/>
      <c r="J1290" s="38"/>
      <c r="K1290" s="39"/>
      <c r="L1290" s="39"/>
      <c r="M1290" s="39"/>
      <c r="N1290" s="39"/>
      <c r="O1290" s="39"/>
      <c r="P1290" s="39"/>
      <c r="Q1290" s="39"/>
      <c r="R1290" s="39"/>
      <c r="S1290" s="39"/>
      <c r="T1290" s="39"/>
      <c r="U1290" s="39"/>
      <c r="V1290" s="39"/>
      <c r="W1290" s="39"/>
      <c r="X1290" s="39"/>
      <c r="Y1290" s="39"/>
      <c r="Z1290" s="39"/>
      <c r="AA1290" s="40"/>
      <c r="AB1290" s="40"/>
      <c r="AC1290" s="40"/>
    </row>
    <row r="1291" spans="1:29" x14ac:dyDescent="0.25">
      <c r="A1291" s="36"/>
      <c r="B1291" s="36"/>
      <c r="C1291" s="36"/>
      <c r="D1291" s="36"/>
      <c r="E1291" s="36"/>
      <c r="F1291" s="36"/>
      <c r="G1291" s="36"/>
      <c r="H1291" s="36"/>
      <c r="I1291" s="37"/>
      <c r="J1291" s="38"/>
      <c r="K1291" s="39"/>
      <c r="L1291" s="39"/>
      <c r="M1291" s="39"/>
      <c r="N1291" s="39"/>
      <c r="O1291" s="39"/>
      <c r="P1291" s="39"/>
      <c r="Q1291" s="39"/>
      <c r="R1291" s="39"/>
      <c r="S1291" s="39"/>
      <c r="T1291" s="39"/>
      <c r="U1291" s="39"/>
      <c r="V1291" s="39"/>
      <c r="W1291" s="39"/>
      <c r="X1291" s="39"/>
      <c r="Y1291" s="39"/>
      <c r="Z1291" s="39"/>
      <c r="AA1291" s="40"/>
      <c r="AB1291" s="40"/>
      <c r="AC1291" s="40"/>
    </row>
    <row r="1292" spans="1:29" x14ac:dyDescent="0.25">
      <c r="A1292" s="36"/>
      <c r="B1292" s="36"/>
      <c r="C1292" s="36"/>
      <c r="D1292" s="36"/>
      <c r="E1292" s="36"/>
      <c r="F1292" s="36"/>
      <c r="G1292" s="36"/>
      <c r="H1292" s="36"/>
      <c r="I1292" s="37"/>
      <c r="J1292" s="38"/>
      <c r="K1292" s="39"/>
      <c r="L1292" s="39"/>
      <c r="M1292" s="39"/>
      <c r="N1292" s="39"/>
      <c r="O1292" s="39"/>
      <c r="P1292" s="39"/>
      <c r="Q1292" s="39"/>
      <c r="R1292" s="39"/>
      <c r="S1292" s="39"/>
      <c r="T1292" s="39"/>
      <c r="U1292" s="39"/>
      <c r="V1292" s="39"/>
      <c r="W1292" s="39"/>
      <c r="X1292" s="39"/>
      <c r="Y1292" s="39"/>
      <c r="Z1292" s="39"/>
      <c r="AA1292" s="40"/>
      <c r="AB1292" s="40"/>
      <c r="AC1292" s="40"/>
    </row>
    <row r="1293" spans="1:29" x14ac:dyDescent="0.25">
      <c r="A1293" s="36"/>
      <c r="B1293" s="36"/>
      <c r="C1293" s="36"/>
      <c r="D1293" s="36"/>
      <c r="E1293" s="36"/>
      <c r="F1293" s="36"/>
      <c r="G1293" s="36"/>
      <c r="H1293" s="36"/>
      <c r="I1293" s="37"/>
      <c r="J1293" s="38"/>
      <c r="K1293" s="39"/>
      <c r="L1293" s="39"/>
      <c r="M1293" s="39"/>
      <c r="N1293" s="39"/>
      <c r="O1293" s="39"/>
      <c r="P1293" s="39"/>
      <c r="Q1293" s="39"/>
      <c r="R1293" s="39"/>
      <c r="S1293" s="39"/>
      <c r="T1293" s="39"/>
      <c r="U1293" s="39"/>
      <c r="V1293" s="39"/>
      <c r="W1293" s="39"/>
      <c r="X1293" s="39"/>
      <c r="Y1293" s="39"/>
      <c r="Z1293" s="39"/>
      <c r="AA1293" s="40"/>
      <c r="AB1293" s="40"/>
      <c r="AC1293" s="40"/>
    </row>
    <row r="1294" spans="1:29" x14ac:dyDescent="0.25">
      <c r="A1294" s="36"/>
      <c r="B1294" s="36"/>
      <c r="C1294" s="36"/>
      <c r="D1294" s="36"/>
      <c r="E1294" s="36"/>
      <c r="F1294" s="36"/>
      <c r="G1294" s="36"/>
      <c r="H1294" s="36"/>
      <c r="I1294" s="37"/>
      <c r="J1294" s="38"/>
      <c r="K1294" s="39"/>
      <c r="L1294" s="39"/>
      <c r="M1294" s="39"/>
      <c r="N1294" s="39"/>
      <c r="O1294" s="39"/>
      <c r="P1294" s="39"/>
      <c r="Q1294" s="39"/>
      <c r="R1294" s="39"/>
      <c r="S1294" s="39"/>
      <c r="T1294" s="39"/>
      <c r="U1294" s="39"/>
      <c r="V1294" s="39"/>
      <c r="W1294" s="39"/>
      <c r="X1294" s="39"/>
      <c r="Y1294" s="39"/>
      <c r="Z1294" s="39"/>
      <c r="AA1294" s="40"/>
      <c r="AB1294" s="40"/>
      <c r="AC1294" s="40"/>
    </row>
    <row r="1295" spans="1:29" x14ac:dyDescent="0.25">
      <c r="A1295" s="36"/>
      <c r="B1295" s="36"/>
      <c r="C1295" s="36"/>
      <c r="D1295" s="36"/>
      <c r="E1295" s="36"/>
      <c r="F1295" s="36"/>
      <c r="G1295" s="36"/>
      <c r="H1295" s="36"/>
      <c r="I1295" s="37"/>
      <c r="J1295" s="38"/>
      <c r="K1295" s="39"/>
      <c r="L1295" s="39"/>
      <c r="M1295" s="39"/>
      <c r="N1295" s="39"/>
      <c r="O1295" s="39"/>
      <c r="P1295" s="39"/>
      <c r="Q1295" s="39"/>
      <c r="R1295" s="39"/>
      <c r="S1295" s="39"/>
      <c r="T1295" s="39"/>
      <c r="U1295" s="39"/>
      <c r="V1295" s="39"/>
      <c r="W1295" s="39"/>
      <c r="X1295" s="39"/>
      <c r="Y1295" s="39"/>
      <c r="Z1295" s="39"/>
      <c r="AA1295" s="40"/>
      <c r="AB1295" s="40"/>
      <c r="AC1295" s="40"/>
    </row>
    <row r="1296" spans="1:29" x14ac:dyDescent="0.25">
      <c r="A1296" s="36"/>
      <c r="B1296" s="36"/>
      <c r="C1296" s="36"/>
      <c r="D1296" s="36"/>
      <c r="E1296" s="36"/>
      <c r="F1296" s="36"/>
      <c r="G1296" s="36"/>
      <c r="H1296" s="36"/>
      <c r="I1296" s="37"/>
      <c r="J1296" s="38"/>
      <c r="K1296" s="39"/>
      <c r="L1296" s="39"/>
      <c r="M1296" s="39"/>
      <c r="N1296" s="39"/>
      <c r="O1296" s="39"/>
      <c r="P1296" s="39"/>
      <c r="Q1296" s="39"/>
      <c r="R1296" s="39"/>
      <c r="S1296" s="39"/>
      <c r="T1296" s="39"/>
      <c r="U1296" s="39"/>
      <c r="V1296" s="39"/>
      <c r="W1296" s="39"/>
      <c r="X1296" s="39"/>
      <c r="Y1296" s="39"/>
      <c r="Z1296" s="39"/>
      <c r="AA1296" s="40"/>
      <c r="AB1296" s="40"/>
      <c r="AC1296" s="40"/>
    </row>
    <row r="1297" spans="1:29" x14ac:dyDescent="0.25">
      <c r="A1297" s="36"/>
      <c r="B1297" s="36"/>
      <c r="C1297" s="36"/>
      <c r="D1297" s="36"/>
      <c r="E1297" s="36"/>
      <c r="F1297" s="36"/>
      <c r="G1297" s="36"/>
      <c r="H1297" s="36"/>
      <c r="I1297" s="37"/>
      <c r="J1297" s="38"/>
      <c r="K1297" s="39"/>
      <c r="L1297" s="39"/>
      <c r="M1297" s="39"/>
      <c r="N1297" s="39"/>
      <c r="O1297" s="39"/>
      <c r="P1297" s="39"/>
      <c r="Q1297" s="39"/>
      <c r="R1297" s="39"/>
      <c r="S1297" s="39"/>
      <c r="T1297" s="39"/>
      <c r="U1297" s="39"/>
      <c r="V1297" s="39"/>
      <c r="W1297" s="39"/>
      <c r="X1297" s="39"/>
      <c r="Y1297" s="39"/>
      <c r="Z1297" s="39"/>
      <c r="AA1297" s="40"/>
      <c r="AB1297" s="40"/>
      <c r="AC1297" s="40"/>
    </row>
    <row r="1298" spans="1:29" x14ac:dyDescent="0.25">
      <c r="A1298" s="36"/>
      <c r="B1298" s="36"/>
      <c r="C1298" s="36"/>
      <c r="D1298" s="36"/>
      <c r="E1298" s="36"/>
      <c r="F1298" s="36"/>
      <c r="G1298" s="36"/>
      <c r="H1298" s="36"/>
      <c r="I1298" s="37"/>
      <c r="J1298" s="38"/>
      <c r="K1298" s="39"/>
      <c r="L1298" s="39"/>
      <c r="M1298" s="39"/>
      <c r="N1298" s="39"/>
      <c r="O1298" s="39"/>
      <c r="P1298" s="39"/>
      <c r="Q1298" s="39"/>
      <c r="R1298" s="39"/>
      <c r="S1298" s="39"/>
      <c r="T1298" s="39"/>
      <c r="U1298" s="39"/>
      <c r="V1298" s="39"/>
      <c r="W1298" s="39"/>
      <c r="X1298" s="39"/>
      <c r="Y1298" s="39"/>
      <c r="Z1298" s="39"/>
      <c r="AA1298" s="40"/>
      <c r="AB1298" s="40"/>
      <c r="AC1298" s="40"/>
    </row>
    <row r="1299" spans="1:29" x14ac:dyDescent="0.25">
      <c r="A1299" s="36"/>
      <c r="B1299" s="36"/>
      <c r="C1299" s="36"/>
      <c r="D1299" s="36"/>
      <c r="E1299" s="36"/>
      <c r="F1299" s="36"/>
      <c r="G1299" s="36"/>
      <c r="H1299" s="36"/>
      <c r="I1299" s="37"/>
      <c r="J1299" s="38"/>
      <c r="K1299" s="39"/>
      <c r="L1299" s="39"/>
      <c r="M1299" s="39"/>
      <c r="N1299" s="39"/>
      <c r="O1299" s="39"/>
      <c r="P1299" s="39"/>
      <c r="Q1299" s="39"/>
      <c r="R1299" s="39"/>
      <c r="S1299" s="39"/>
      <c r="T1299" s="39"/>
      <c r="U1299" s="39"/>
      <c r="V1299" s="39"/>
      <c r="W1299" s="39"/>
      <c r="X1299" s="39"/>
      <c r="Y1299" s="39"/>
      <c r="Z1299" s="39"/>
      <c r="AA1299" s="40"/>
      <c r="AB1299" s="40"/>
      <c r="AC1299" s="40"/>
    </row>
    <row r="1300" spans="1:29" x14ac:dyDescent="0.25">
      <c r="A1300" s="36"/>
      <c r="B1300" s="36"/>
      <c r="C1300" s="36"/>
      <c r="D1300" s="36"/>
      <c r="E1300" s="36"/>
      <c r="F1300" s="36"/>
      <c r="G1300" s="36"/>
      <c r="H1300" s="36"/>
      <c r="I1300" s="37"/>
      <c r="J1300" s="38"/>
      <c r="K1300" s="39"/>
      <c r="L1300" s="39"/>
      <c r="M1300" s="39"/>
      <c r="N1300" s="39"/>
      <c r="O1300" s="39"/>
      <c r="P1300" s="39"/>
      <c r="Q1300" s="39"/>
      <c r="R1300" s="39"/>
      <c r="S1300" s="39"/>
      <c r="T1300" s="39"/>
      <c r="U1300" s="39"/>
      <c r="V1300" s="39"/>
      <c r="W1300" s="39"/>
      <c r="X1300" s="39"/>
      <c r="Y1300" s="39"/>
      <c r="Z1300" s="39"/>
      <c r="AA1300" s="40"/>
      <c r="AB1300" s="40"/>
      <c r="AC1300" s="40"/>
    </row>
    <row r="1301" spans="1:29" x14ac:dyDescent="0.25">
      <c r="A1301" s="36"/>
      <c r="B1301" s="36"/>
      <c r="C1301" s="36"/>
      <c r="D1301" s="36"/>
      <c r="E1301" s="36"/>
      <c r="F1301" s="36"/>
      <c r="G1301" s="36"/>
      <c r="H1301" s="36"/>
      <c r="I1301" s="37"/>
      <c r="J1301" s="38"/>
      <c r="K1301" s="39"/>
      <c r="L1301" s="39"/>
      <c r="M1301" s="39"/>
      <c r="N1301" s="39"/>
      <c r="O1301" s="39"/>
      <c r="P1301" s="39"/>
      <c r="Q1301" s="39"/>
      <c r="R1301" s="39"/>
      <c r="S1301" s="39"/>
      <c r="T1301" s="39"/>
      <c r="U1301" s="39"/>
      <c r="V1301" s="39"/>
      <c r="W1301" s="39"/>
      <c r="X1301" s="39"/>
      <c r="Y1301" s="39"/>
      <c r="Z1301" s="39"/>
      <c r="AA1301" s="40"/>
      <c r="AB1301" s="40"/>
      <c r="AC1301" s="40"/>
    </row>
    <row r="1302" spans="1:29" x14ac:dyDescent="0.25">
      <c r="A1302" s="36"/>
      <c r="B1302" s="36"/>
      <c r="C1302" s="36"/>
      <c r="D1302" s="36"/>
      <c r="E1302" s="36"/>
      <c r="F1302" s="36"/>
      <c r="G1302" s="36"/>
      <c r="H1302" s="36"/>
      <c r="I1302" s="37"/>
      <c r="J1302" s="38"/>
      <c r="K1302" s="39"/>
      <c r="L1302" s="39"/>
      <c r="M1302" s="39"/>
      <c r="N1302" s="39"/>
      <c r="O1302" s="39"/>
      <c r="P1302" s="39"/>
      <c r="Q1302" s="39"/>
      <c r="R1302" s="39"/>
      <c r="S1302" s="39"/>
      <c r="T1302" s="39"/>
      <c r="U1302" s="39"/>
      <c r="V1302" s="39"/>
      <c r="W1302" s="39"/>
      <c r="X1302" s="39"/>
      <c r="Y1302" s="39"/>
      <c r="Z1302" s="39"/>
      <c r="AA1302" s="40"/>
      <c r="AB1302" s="40"/>
      <c r="AC1302" s="40"/>
    </row>
    <row r="1303" spans="1:29" x14ac:dyDescent="0.25">
      <c r="A1303" s="36"/>
      <c r="B1303" s="36"/>
      <c r="C1303" s="36"/>
      <c r="D1303" s="36"/>
      <c r="E1303" s="36"/>
      <c r="F1303" s="36"/>
      <c r="G1303" s="36"/>
      <c r="H1303" s="36"/>
      <c r="I1303" s="37"/>
      <c r="J1303" s="38"/>
      <c r="K1303" s="39"/>
      <c r="L1303" s="39"/>
      <c r="M1303" s="39"/>
      <c r="N1303" s="39"/>
      <c r="O1303" s="39"/>
      <c r="P1303" s="39"/>
      <c r="Q1303" s="39"/>
      <c r="R1303" s="39"/>
      <c r="S1303" s="39"/>
      <c r="T1303" s="39"/>
      <c r="U1303" s="39"/>
      <c r="V1303" s="39"/>
      <c r="W1303" s="39"/>
      <c r="X1303" s="39"/>
      <c r="Y1303" s="39"/>
      <c r="Z1303" s="39"/>
      <c r="AA1303" s="40"/>
      <c r="AB1303" s="40"/>
      <c r="AC1303" s="40"/>
    </row>
    <row r="1304" spans="1:29" x14ac:dyDescent="0.25">
      <c r="A1304" s="36"/>
      <c r="B1304" s="36"/>
      <c r="C1304" s="36"/>
      <c r="D1304" s="36"/>
      <c r="E1304" s="36"/>
      <c r="F1304" s="36"/>
      <c r="G1304" s="36"/>
      <c r="H1304" s="36"/>
      <c r="I1304" s="37"/>
      <c r="J1304" s="38"/>
      <c r="K1304" s="39"/>
      <c r="L1304" s="39"/>
      <c r="M1304" s="39"/>
      <c r="N1304" s="39"/>
      <c r="O1304" s="39"/>
      <c r="P1304" s="39"/>
      <c r="Q1304" s="39"/>
      <c r="R1304" s="39"/>
      <c r="S1304" s="39"/>
      <c r="T1304" s="39"/>
      <c r="U1304" s="39"/>
      <c r="V1304" s="39"/>
      <c r="W1304" s="39"/>
      <c r="X1304" s="39"/>
      <c r="Y1304" s="39"/>
      <c r="Z1304" s="39"/>
      <c r="AA1304" s="40"/>
      <c r="AB1304" s="40"/>
      <c r="AC1304" s="40"/>
    </row>
    <row r="1305" spans="1:29" x14ac:dyDescent="0.25">
      <c r="A1305" s="36"/>
      <c r="B1305" s="36"/>
      <c r="C1305" s="36"/>
      <c r="D1305" s="36"/>
      <c r="E1305" s="36"/>
      <c r="F1305" s="36"/>
      <c r="G1305" s="36"/>
      <c r="H1305" s="36"/>
      <c r="I1305" s="37"/>
      <c r="J1305" s="38"/>
      <c r="K1305" s="39"/>
      <c r="L1305" s="39"/>
      <c r="M1305" s="39"/>
      <c r="N1305" s="39"/>
      <c r="O1305" s="39"/>
      <c r="P1305" s="39"/>
      <c r="Q1305" s="39"/>
      <c r="R1305" s="39"/>
      <c r="S1305" s="39"/>
      <c r="T1305" s="39"/>
      <c r="U1305" s="39"/>
      <c r="V1305" s="39"/>
      <c r="W1305" s="39"/>
      <c r="X1305" s="39"/>
      <c r="Y1305" s="39"/>
      <c r="Z1305" s="39"/>
      <c r="AA1305" s="40"/>
      <c r="AB1305" s="40"/>
      <c r="AC1305" s="40"/>
    </row>
    <row r="1306" spans="1:29" x14ac:dyDescent="0.25">
      <c r="A1306" s="36"/>
      <c r="B1306" s="36"/>
      <c r="C1306" s="36"/>
      <c r="D1306" s="36"/>
      <c r="E1306" s="36"/>
      <c r="F1306" s="36"/>
      <c r="G1306" s="36"/>
      <c r="H1306" s="36"/>
      <c r="I1306" s="37"/>
      <c r="J1306" s="38"/>
      <c r="K1306" s="39"/>
      <c r="L1306" s="39"/>
      <c r="M1306" s="39"/>
      <c r="N1306" s="39"/>
      <c r="O1306" s="39"/>
      <c r="P1306" s="39"/>
      <c r="Q1306" s="39"/>
      <c r="R1306" s="39"/>
      <c r="S1306" s="39"/>
      <c r="T1306" s="39"/>
      <c r="U1306" s="39"/>
      <c r="V1306" s="39"/>
      <c r="W1306" s="39"/>
      <c r="X1306" s="39"/>
      <c r="Y1306" s="39"/>
      <c r="Z1306" s="39"/>
      <c r="AA1306" s="40"/>
      <c r="AB1306" s="40"/>
      <c r="AC1306" s="40"/>
    </row>
    <row r="1307" spans="1:29" x14ac:dyDescent="0.25">
      <c r="A1307" s="36"/>
      <c r="B1307" s="36"/>
      <c r="C1307" s="36"/>
      <c r="D1307" s="36"/>
      <c r="E1307" s="36"/>
      <c r="F1307" s="36"/>
      <c r="G1307" s="36"/>
      <c r="H1307" s="36"/>
      <c r="I1307" s="37"/>
      <c r="J1307" s="38"/>
      <c r="K1307" s="39"/>
      <c r="L1307" s="39"/>
      <c r="M1307" s="39"/>
      <c r="N1307" s="39"/>
      <c r="O1307" s="39"/>
      <c r="P1307" s="39"/>
      <c r="Q1307" s="39"/>
      <c r="R1307" s="39"/>
      <c r="S1307" s="39"/>
      <c r="T1307" s="39"/>
      <c r="U1307" s="39"/>
      <c r="V1307" s="39"/>
      <c r="W1307" s="39"/>
      <c r="X1307" s="39"/>
      <c r="Y1307" s="39"/>
      <c r="Z1307" s="39"/>
      <c r="AA1307" s="40"/>
      <c r="AB1307" s="40"/>
      <c r="AC1307" s="40"/>
    </row>
    <row r="1308" spans="1:29" x14ac:dyDescent="0.25">
      <c r="A1308" s="36"/>
      <c r="B1308" s="36"/>
      <c r="C1308" s="36"/>
      <c r="D1308" s="36"/>
      <c r="E1308" s="36"/>
      <c r="F1308" s="36"/>
      <c r="G1308" s="36"/>
      <c r="H1308" s="36"/>
      <c r="I1308" s="37"/>
      <c r="J1308" s="38"/>
      <c r="K1308" s="39"/>
      <c r="L1308" s="39"/>
      <c r="M1308" s="39"/>
      <c r="N1308" s="39"/>
      <c r="O1308" s="39"/>
      <c r="P1308" s="39"/>
      <c r="Q1308" s="39"/>
      <c r="R1308" s="39"/>
      <c r="S1308" s="39"/>
      <c r="T1308" s="39"/>
      <c r="U1308" s="39"/>
      <c r="V1308" s="39"/>
      <c r="W1308" s="39"/>
      <c r="X1308" s="39"/>
      <c r="Y1308" s="39"/>
      <c r="Z1308" s="39"/>
      <c r="AA1308" s="40"/>
      <c r="AB1308" s="40"/>
      <c r="AC1308" s="40"/>
    </row>
    <row r="1309" spans="1:29" x14ac:dyDescent="0.25">
      <c r="A1309" s="36"/>
      <c r="B1309" s="36"/>
      <c r="C1309" s="36"/>
      <c r="D1309" s="36"/>
      <c r="E1309" s="36"/>
      <c r="F1309" s="36"/>
      <c r="G1309" s="36"/>
      <c r="H1309" s="36"/>
      <c r="I1309" s="37"/>
      <c r="J1309" s="38"/>
      <c r="K1309" s="39"/>
      <c r="L1309" s="39"/>
      <c r="M1309" s="39"/>
      <c r="N1309" s="39"/>
      <c r="O1309" s="39"/>
      <c r="P1309" s="39"/>
      <c r="Q1309" s="39"/>
      <c r="R1309" s="39"/>
      <c r="S1309" s="39"/>
      <c r="T1309" s="39"/>
      <c r="U1309" s="39"/>
      <c r="V1309" s="39"/>
      <c r="W1309" s="39"/>
      <c r="X1309" s="39"/>
      <c r="Y1309" s="39"/>
      <c r="Z1309" s="39"/>
      <c r="AA1309" s="40"/>
      <c r="AB1309" s="40"/>
      <c r="AC1309" s="40"/>
    </row>
    <row r="1310" spans="1:29" x14ac:dyDescent="0.25">
      <c r="A1310" s="36"/>
      <c r="B1310" s="36"/>
      <c r="C1310" s="36"/>
      <c r="D1310" s="36"/>
      <c r="E1310" s="36"/>
      <c r="F1310" s="36"/>
      <c r="G1310" s="36"/>
      <c r="H1310" s="36"/>
      <c r="I1310" s="37"/>
      <c r="J1310" s="38"/>
      <c r="K1310" s="39"/>
      <c r="L1310" s="39"/>
      <c r="M1310" s="39"/>
      <c r="N1310" s="39"/>
      <c r="O1310" s="39"/>
      <c r="P1310" s="39"/>
      <c r="Q1310" s="39"/>
      <c r="R1310" s="39"/>
      <c r="S1310" s="39"/>
      <c r="T1310" s="39"/>
      <c r="U1310" s="39"/>
      <c r="V1310" s="39"/>
      <c r="W1310" s="39"/>
      <c r="X1310" s="39"/>
      <c r="Y1310" s="39"/>
      <c r="Z1310" s="39"/>
      <c r="AA1310" s="40"/>
      <c r="AB1310" s="40"/>
      <c r="AC1310" s="40"/>
    </row>
    <row r="1311" spans="1:29" x14ac:dyDescent="0.25">
      <c r="A1311" s="36"/>
      <c r="B1311" s="36"/>
      <c r="C1311" s="36"/>
      <c r="D1311" s="36"/>
      <c r="E1311" s="36"/>
      <c r="F1311" s="36"/>
      <c r="G1311" s="36"/>
      <c r="H1311" s="36"/>
      <c r="I1311" s="37"/>
      <c r="J1311" s="38"/>
      <c r="K1311" s="39"/>
      <c r="L1311" s="39"/>
      <c r="M1311" s="39"/>
      <c r="N1311" s="39"/>
      <c r="O1311" s="39"/>
      <c r="P1311" s="39"/>
      <c r="Q1311" s="39"/>
      <c r="R1311" s="39"/>
      <c r="S1311" s="39"/>
      <c r="T1311" s="39"/>
      <c r="U1311" s="39"/>
      <c r="V1311" s="39"/>
      <c r="W1311" s="39"/>
      <c r="X1311" s="39"/>
      <c r="Y1311" s="39"/>
      <c r="Z1311" s="39"/>
      <c r="AA1311" s="40"/>
      <c r="AB1311" s="40"/>
      <c r="AC1311" s="40"/>
    </row>
    <row r="1312" spans="1:29" x14ac:dyDescent="0.25">
      <c r="A1312" s="36"/>
      <c r="B1312" s="36"/>
      <c r="C1312" s="36"/>
      <c r="D1312" s="36"/>
      <c r="E1312" s="36"/>
      <c r="F1312" s="36"/>
      <c r="G1312" s="36"/>
      <c r="H1312" s="36"/>
      <c r="I1312" s="37"/>
      <c r="J1312" s="38"/>
      <c r="K1312" s="39"/>
      <c r="L1312" s="39"/>
      <c r="M1312" s="39"/>
      <c r="N1312" s="39"/>
      <c r="O1312" s="39"/>
      <c r="P1312" s="39"/>
      <c r="Q1312" s="39"/>
      <c r="R1312" s="39"/>
      <c r="S1312" s="39"/>
      <c r="T1312" s="39"/>
      <c r="U1312" s="39"/>
      <c r="V1312" s="39"/>
      <c r="W1312" s="39"/>
      <c r="X1312" s="39"/>
      <c r="Y1312" s="39"/>
      <c r="Z1312" s="39"/>
      <c r="AA1312" s="40"/>
      <c r="AB1312" s="40"/>
      <c r="AC1312" s="40"/>
    </row>
    <row r="1313" spans="1:29" x14ac:dyDescent="0.25">
      <c r="A1313" s="36"/>
      <c r="B1313" s="36"/>
      <c r="C1313" s="36"/>
      <c r="D1313" s="36"/>
      <c r="E1313" s="36"/>
      <c r="F1313" s="36"/>
      <c r="G1313" s="36"/>
      <c r="H1313" s="36"/>
      <c r="I1313" s="37"/>
      <c r="J1313" s="38"/>
      <c r="K1313" s="39"/>
      <c r="L1313" s="39"/>
      <c r="M1313" s="39"/>
      <c r="N1313" s="39"/>
      <c r="O1313" s="39"/>
      <c r="P1313" s="39"/>
      <c r="Q1313" s="39"/>
      <c r="R1313" s="39"/>
      <c r="S1313" s="39"/>
      <c r="T1313" s="39"/>
      <c r="U1313" s="39"/>
      <c r="V1313" s="39"/>
      <c r="W1313" s="39"/>
      <c r="X1313" s="39"/>
      <c r="Y1313" s="39"/>
      <c r="Z1313" s="39"/>
      <c r="AA1313" s="40"/>
      <c r="AB1313" s="40"/>
      <c r="AC1313" s="40"/>
    </row>
    <row r="1314" spans="1:29" x14ac:dyDescent="0.25">
      <c r="A1314" s="36"/>
      <c r="B1314" s="36"/>
      <c r="C1314" s="36"/>
      <c r="D1314" s="36"/>
      <c r="E1314" s="36"/>
      <c r="F1314" s="36"/>
      <c r="G1314" s="36"/>
      <c r="H1314" s="36"/>
      <c r="I1314" s="37"/>
      <c r="J1314" s="38"/>
      <c r="K1314" s="39"/>
      <c r="L1314" s="39"/>
      <c r="M1314" s="39"/>
      <c r="N1314" s="39"/>
      <c r="O1314" s="39"/>
      <c r="P1314" s="39"/>
      <c r="Q1314" s="39"/>
      <c r="R1314" s="39"/>
      <c r="S1314" s="39"/>
      <c r="T1314" s="39"/>
      <c r="U1314" s="39"/>
      <c r="V1314" s="39"/>
      <c r="W1314" s="39"/>
      <c r="X1314" s="39"/>
      <c r="Y1314" s="39"/>
      <c r="Z1314" s="39"/>
      <c r="AA1314" s="40"/>
      <c r="AB1314" s="40"/>
      <c r="AC1314" s="40"/>
    </row>
    <row r="1315" spans="1:29" x14ac:dyDescent="0.25">
      <c r="A1315" s="36"/>
      <c r="B1315" s="36"/>
      <c r="C1315" s="36"/>
      <c r="D1315" s="36"/>
      <c r="E1315" s="36"/>
      <c r="F1315" s="36"/>
      <c r="G1315" s="36"/>
      <c r="H1315" s="36"/>
      <c r="I1315" s="37"/>
      <c r="J1315" s="38"/>
      <c r="K1315" s="39"/>
      <c r="L1315" s="39"/>
      <c r="M1315" s="39"/>
      <c r="N1315" s="39"/>
      <c r="O1315" s="39"/>
      <c r="P1315" s="39"/>
      <c r="Q1315" s="39"/>
      <c r="R1315" s="39"/>
      <c r="S1315" s="39"/>
      <c r="T1315" s="39"/>
      <c r="U1315" s="39"/>
      <c r="V1315" s="39"/>
      <c r="W1315" s="39"/>
      <c r="X1315" s="39"/>
      <c r="Y1315" s="39"/>
      <c r="Z1315" s="39"/>
      <c r="AA1315" s="40"/>
      <c r="AB1315" s="40"/>
      <c r="AC1315" s="40"/>
    </row>
    <row r="1316" spans="1:29" x14ac:dyDescent="0.25">
      <c r="A1316" s="36"/>
      <c r="B1316" s="36"/>
      <c r="C1316" s="36"/>
      <c r="D1316" s="36"/>
      <c r="E1316" s="36"/>
      <c r="F1316" s="36"/>
      <c r="G1316" s="36"/>
      <c r="H1316" s="36"/>
      <c r="I1316" s="37"/>
      <c r="J1316" s="38"/>
      <c r="K1316" s="39"/>
      <c r="L1316" s="39"/>
      <c r="M1316" s="39"/>
      <c r="N1316" s="39"/>
      <c r="O1316" s="39"/>
      <c r="P1316" s="39"/>
      <c r="Q1316" s="39"/>
      <c r="R1316" s="39"/>
      <c r="S1316" s="39"/>
      <c r="T1316" s="39"/>
      <c r="U1316" s="39"/>
      <c r="V1316" s="39"/>
      <c r="W1316" s="39"/>
      <c r="X1316" s="39"/>
      <c r="Y1316" s="39"/>
      <c r="Z1316" s="39"/>
      <c r="AA1316" s="40"/>
      <c r="AB1316" s="40"/>
      <c r="AC1316" s="40"/>
    </row>
    <row r="1317" spans="1:29" x14ac:dyDescent="0.25">
      <c r="A1317" s="36"/>
      <c r="B1317" s="36"/>
      <c r="C1317" s="36"/>
      <c r="D1317" s="36"/>
      <c r="E1317" s="36"/>
      <c r="F1317" s="36"/>
      <c r="G1317" s="36"/>
      <c r="H1317" s="36"/>
      <c r="I1317" s="37"/>
      <c r="J1317" s="38"/>
      <c r="K1317" s="39"/>
      <c r="L1317" s="39"/>
      <c r="M1317" s="39"/>
      <c r="N1317" s="39"/>
      <c r="O1317" s="39"/>
      <c r="P1317" s="39"/>
      <c r="Q1317" s="39"/>
      <c r="R1317" s="39"/>
      <c r="S1317" s="39"/>
      <c r="T1317" s="39"/>
      <c r="U1317" s="39"/>
      <c r="V1317" s="39"/>
      <c r="W1317" s="39"/>
      <c r="X1317" s="39"/>
      <c r="Y1317" s="39"/>
      <c r="Z1317" s="39"/>
      <c r="AA1317" s="40"/>
      <c r="AB1317" s="40"/>
      <c r="AC1317" s="40"/>
    </row>
    <row r="1318" spans="1:29" x14ac:dyDescent="0.25">
      <c r="A1318" s="36"/>
      <c r="B1318" s="36"/>
      <c r="C1318" s="36"/>
      <c r="D1318" s="36"/>
      <c r="E1318" s="36"/>
      <c r="F1318" s="36"/>
      <c r="G1318" s="36"/>
      <c r="H1318" s="36"/>
      <c r="I1318" s="37"/>
      <c r="J1318" s="38"/>
      <c r="K1318" s="39"/>
      <c r="L1318" s="39"/>
      <c r="M1318" s="39"/>
      <c r="N1318" s="39"/>
      <c r="O1318" s="39"/>
      <c r="P1318" s="39"/>
      <c r="Q1318" s="39"/>
      <c r="R1318" s="39"/>
      <c r="S1318" s="39"/>
      <c r="T1318" s="39"/>
      <c r="U1318" s="39"/>
      <c r="V1318" s="39"/>
      <c r="W1318" s="39"/>
      <c r="X1318" s="39"/>
      <c r="Y1318" s="39"/>
      <c r="Z1318" s="39"/>
      <c r="AA1318" s="40"/>
      <c r="AB1318" s="40"/>
      <c r="AC1318" s="40"/>
    </row>
    <row r="1319" spans="1:29" x14ac:dyDescent="0.25">
      <c r="A1319" s="36"/>
      <c r="B1319" s="36"/>
      <c r="C1319" s="36"/>
      <c r="D1319" s="36"/>
      <c r="E1319" s="36"/>
      <c r="F1319" s="36"/>
      <c r="G1319" s="36"/>
      <c r="H1319" s="36"/>
      <c r="I1319" s="37"/>
      <c r="J1319" s="38"/>
      <c r="K1319" s="39"/>
      <c r="L1319" s="39"/>
      <c r="M1319" s="39"/>
      <c r="N1319" s="39"/>
      <c r="O1319" s="39"/>
      <c r="P1319" s="39"/>
      <c r="Q1319" s="39"/>
      <c r="R1319" s="39"/>
      <c r="S1319" s="39"/>
      <c r="T1319" s="39"/>
      <c r="U1319" s="39"/>
      <c r="V1319" s="39"/>
      <c r="W1319" s="39"/>
      <c r="X1319" s="39"/>
      <c r="Y1319" s="39"/>
      <c r="Z1319" s="39"/>
      <c r="AA1319" s="40"/>
      <c r="AB1319" s="40"/>
      <c r="AC1319" s="40"/>
    </row>
    <row r="1320" spans="1:29" x14ac:dyDescent="0.25">
      <c r="A1320" s="36"/>
      <c r="B1320" s="36"/>
      <c r="C1320" s="36"/>
      <c r="D1320" s="36"/>
      <c r="E1320" s="36"/>
      <c r="F1320" s="36"/>
      <c r="G1320" s="36"/>
      <c r="H1320" s="36"/>
      <c r="I1320" s="37"/>
      <c r="J1320" s="38"/>
      <c r="K1320" s="39"/>
      <c r="L1320" s="39"/>
      <c r="M1320" s="39"/>
      <c r="N1320" s="39"/>
      <c r="O1320" s="39"/>
      <c r="P1320" s="39"/>
      <c r="Q1320" s="39"/>
      <c r="R1320" s="39"/>
      <c r="S1320" s="39"/>
      <c r="T1320" s="39"/>
      <c r="U1320" s="39"/>
      <c r="V1320" s="39"/>
      <c r="W1320" s="39"/>
      <c r="X1320" s="39"/>
      <c r="Y1320" s="39"/>
      <c r="Z1320" s="39"/>
      <c r="AA1320" s="40"/>
      <c r="AB1320" s="40"/>
      <c r="AC1320" s="40"/>
    </row>
    <row r="1321" spans="1:29" x14ac:dyDescent="0.25">
      <c r="A1321" s="36"/>
      <c r="B1321" s="36"/>
      <c r="C1321" s="36"/>
      <c r="D1321" s="36"/>
      <c r="E1321" s="36"/>
      <c r="F1321" s="36"/>
      <c r="G1321" s="36"/>
      <c r="H1321" s="36"/>
      <c r="I1321" s="37"/>
      <c r="J1321" s="38"/>
      <c r="K1321" s="39"/>
      <c r="L1321" s="39"/>
      <c r="M1321" s="39"/>
      <c r="N1321" s="39"/>
      <c r="O1321" s="39"/>
      <c r="P1321" s="39"/>
      <c r="Q1321" s="39"/>
      <c r="R1321" s="39"/>
      <c r="S1321" s="39"/>
      <c r="T1321" s="39"/>
      <c r="U1321" s="39"/>
      <c r="V1321" s="39"/>
      <c r="W1321" s="39"/>
      <c r="X1321" s="39"/>
      <c r="Y1321" s="39"/>
      <c r="Z1321" s="39"/>
      <c r="AA1321" s="40"/>
      <c r="AB1321" s="40"/>
      <c r="AC1321" s="40"/>
    </row>
    <row r="1322" spans="1:29" x14ac:dyDescent="0.25">
      <c r="A1322" s="36"/>
      <c r="B1322" s="36"/>
      <c r="C1322" s="36"/>
      <c r="D1322" s="36"/>
      <c r="E1322" s="36"/>
      <c r="F1322" s="36"/>
      <c r="G1322" s="36"/>
      <c r="H1322" s="36"/>
      <c r="I1322" s="37"/>
      <c r="J1322" s="38"/>
      <c r="K1322" s="39"/>
      <c r="L1322" s="39"/>
      <c r="M1322" s="39"/>
      <c r="N1322" s="39"/>
      <c r="O1322" s="39"/>
      <c r="P1322" s="39"/>
      <c r="Q1322" s="39"/>
      <c r="R1322" s="39"/>
      <c r="S1322" s="39"/>
      <c r="T1322" s="39"/>
      <c r="U1322" s="39"/>
      <c r="V1322" s="39"/>
      <c r="W1322" s="39"/>
      <c r="X1322" s="39"/>
      <c r="Y1322" s="39"/>
      <c r="Z1322" s="39"/>
      <c r="AA1322" s="40"/>
      <c r="AB1322" s="40"/>
      <c r="AC1322" s="40"/>
    </row>
    <row r="1323" spans="1:29" x14ac:dyDescent="0.25">
      <c r="A1323" s="36"/>
      <c r="B1323" s="36"/>
      <c r="C1323" s="36"/>
      <c r="D1323" s="36"/>
      <c r="E1323" s="36"/>
      <c r="F1323" s="36"/>
      <c r="G1323" s="36"/>
      <c r="H1323" s="36"/>
      <c r="I1323" s="37"/>
      <c r="J1323" s="38"/>
      <c r="K1323" s="39"/>
      <c r="L1323" s="39"/>
      <c r="M1323" s="39"/>
      <c r="N1323" s="39"/>
      <c r="O1323" s="39"/>
      <c r="P1323" s="39"/>
      <c r="Q1323" s="39"/>
      <c r="R1323" s="39"/>
      <c r="S1323" s="39"/>
      <c r="T1323" s="39"/>
      <c r="U1323" s="39"/>
      <c r="V1323" s="39"/>
      <c r="W1323" s="39"/>
      <c r="X1323" s="39"/>
      <c r="Y1323" s="39"/>
      <c r="Z1323" s="39"/>
      <c r="AA1323" s="40"/>
      <c r="AB1323" s="40"/>
      <c r="AC1323" s="40"/>
    </row>
    <row r="1324" spans="1:29" x14ac:dyDescent="0.25">
      <c r="A1324" s="36"/>
      <c r="B1324" s="36"/>
      <c r="C1324" s="36"/>
      <c r="D1324" s="36"/>
      <c r="E1324" s="36"/>
      <c r="F1324" s="36"/>
      <c r="G1324" s="36"/>
      <c r="H1324" s="36"/>
      <c r="I1324" s="37"/>
      <c r="J1324" s="38"/>
      <c r="K1324" s="39"/>
      <c r="L1324" s="39"/>
      <c r="M1324" s="39"/>
      <c r="N1324" s="39"/>
      <c r="O1324" s="39"/>
      <c r="P1324" s="39"/>
      <c r="Q1324" s="39"/>
      <c r="R1324" s="39"/>
      <c r="S1324" s="39"/>
      <c r="T1324" s="39"/>
      <c r="U1324" s="39"/>
      <c r="V1324" s="39"/>
      <c r="W1324" s="39"/>
      <c r="X1324" s="39"/>
      <c r="Y1324" s="39"/>
      <c r="Z1324" s="39"/>
      <c r="AA1324" s="40"/>
      <c r="AB1324" s="40"/>
      <c r="AC1324" s="40"/>
    </row>
    <row r="1325" spans="1:29" x14ac:dyDescent="0.25">
      <c r="A1325" s="36"/>
      <c r="B1325" s="36"/>
      <c r="C1325" s="36"/>
      <c r="D1325" s="36"/>
      <c r="E1325" s="36"/>
      <c r="F1325" s="36"/>
      <c r="G1325" s="36"/>
      <c r="H1325" s="36"/>
      <c r="I1325" s="37"/>
      <c r="J1325" s="38"/>
      <c r="K1325" s="39"/>
      <c r="L1325" s="39"/>
      <c r="M1325" s="39"/>
      <c r="N1325" s="39"/>
      <c r="O1325" s="39"/>
      <c r="P1325" s="39"/>
      <c r="Q1325" s="39"/>
      <c r="R1325" s="39"/>
      <c r="S1325" s="39"/>
      <c r="T1325" s="39"/>
      <c r="U1325" s="39"/>
      <c r="V1325" s="39"/>
      <c r="W1325" s="39"/>
      <c r="X1325" s="39"/>
      <c r="Y1325" s="39"/>
      <c r="Z1325" s="39"/>
      <c r="AA1325" s="40"/>
      <c r="AB1325" s="40"/>
      <c r="AC1325" s="40"/>
    </row>
    <row r="1326" spans="1:29" x14ac:dyDescent="0.25">
      <c r="A1326" s="36"/>
      <c r="B1326" s="36"/>
      <c r="C1326" s="36"/>
      <c r="D1326" s="36"/>
      <c r="E1326" s="36"/>
      <c r="F1326" s="36"/>
      <c r="G1326" s="36"/>
      <c r="H1326" s="36"/>
      <c r="I1326" s="37"/>
      <c r="J1326" s="38"/>
      <c r="K1326" s="39"/>
      <c r="L1326" s="39"/>
      <c r="M1326" s="39"/>
      <c r="N1326" s="39"/>
      <c r="O1326" s="39"/>
      <c r="P1326" s="39"/>
      <c r="Q1326" s="39"/>
      <c r="R1326" s="39"/>
      <c r="S1326" s="39"/>
      <c r="T1326" s="39"/>
      <c r="U1326" s="39"/>
      <c r="V1326" s="39"/>
      <c r="W1326" s="39"/>
      <c r="X1326" s="39"/>
      <c r="Y1326" s="39"/>
      <c r="Z1326" s="39"/>
      <c r="AA1326" s="40"/>
      <c r="AB1326" s="40"/>
      <c r="AC1326" s="40"/>
    </row>
    <row r="1327" spans="1:29" x14ac:dyDescent="0.25">
      <c r="A1327" s="36"/>
      <c r="B1327" s="36"/>
      <c r="C1327" s="36"/>
      <c r="D1327" s="36"/>
      <c r="E1327" s="36"/>
      <c r="F1327" s="36"/>
      <c r="G1327" s="36"/>
      <c r="H1327" s="36"/>
      <c r="I1327" s="37"/>
      <c r="J1327" s="38"/>
      <c r="K1327" s="39"/>
      <c r="L1327" s="39"/>
      <c r="M1327" s="39"/>
      <c r="N1327" s="39"/>
      <c r="O1327" s="39"/>
      <c r="P1327" s="39"/>
      <c r="Q1327" s="39"/>
      <c r="R1327" s="39"/>
      <c r="S1327" s="39"/>
      <c r="T1327" s="39"/>
      <c r="U1327" s="39"/>
      <c r="V1327" s="39"/>
      <c r="W1327" s="39"/>
      <c r="X1327" s="39"/>
      <c r="Y1327" s="39"/>
      <c r="Z1327" s="39"/>
      <c r="AA1327" s="40"/>
      <c r="AB1327" s="40"/>
      <c r="AC1327" s="40"/>
    </row>
    <row r="1328" spans="1:29" x14ac:dyDescent="0.25">
      <c r="A1328" s="36"/>
      <c r="B1328" s="36"/>
      <c r="C1328" s="36"/>
      <c r="D1328" s="36"/>
      <c r="E1328" s="36"/>
      <c r="F1328" s="36"/>
      <c r="G1328" s="36"/>
      <c r="H1328" s="36"/>
      <c r="I1328" s="37"/>
      <c r="J1328" s="38"/>
      <c r="K1328" s="39"/>
      <c r="L1328" s="39"/>
      <c r="M1328" s="39"/>
      <c r="N1328" s="39"/>
      <c r="O1328" s="39"/>
      <c r="P1328" s="39"/>
      <c r="Q1328" s="39"/>
      <c r="R1328" s="39"/>
      <c r="S1328" s="39"/>
      <c r="T1328" s="39"/>
      <c r="U1328" s="39"/>
      <c r="V1328" s="39"/>
      <c r="W1328" s="39"/>
      <c r="X1328" s="39"/>
      <c r="Y1328" s="39"/>
      <c r="Z1328" s="39"/>
      <c r="AA1328" s="40"/>
      <c r="AB1328" s="40"/>
      <c r="AC1328" s="40"/>
    </row>
    <row r="1329" spans="1:29" x14ac:dyDescent="0.25">
      <c r="A1329" s="36"/>
      <c r="B1329" s="36"/>
      <c r="C1329" s="36"/>
      <c r="D1329" s="36"/>
      <c r="E1329" s="36"/>
      <c r="F1329" s="36"/>
      <c r="G1329" s="36"/>
      <c r="H1329" s="36"/>
      <c r="I1329" s="37"/>
      <c r="J1329" s="38"/>
      <c r="K1329" s="39"/>
      <c r="L1329" s="39"/>
      <c r="M1329" s="39"/>
      <c r="N1329" s="39"/>
      <c r="O1329" s="39"/>
      <c r="P1329" s="39"/>
      <c r="Q1329" s="39"/>
      <c r="R1329" s="39"/>
      <c r="S1329" s="39"/>
      <c r="T1329" s="39"/>
      <c r="U1329" s="39"/>
      <c r="V1329" s="39"/>
      <c r="W1329" s="39"/>
      <c r="X1329" s="39"/>
      <c r="Y1329" s="39"/>
      <c r="Z1329" s="39"/>
      <c r="AA1329" s="40"/>
      <c r="AB1329" s="40"/>
      <c r="AC1329" s="40"/>
    </row>
    <row r="1330" spans="1:29" x14ac:dyDescent="0.25">
      <c r="A1330" s="36"/>
      <c r="B1330" s="36"/>
      <c r="C1330" s="36"/>
      <c r="D1330" s="36"/>
      <c r="E1330" s="36"/>
      <c r="F1330" s="36"/>
      <c r="G1330" s="36"/>
      <c r="H1330" s="36"/>
      <c r="I1330" s="37"/>
      <c r="J1330" s="38"/>
      <c r="K1330" s="39"/>
      <c r="L1330" s="39"/>
      <c r="M1330" s="39"/>
      <c r="N1330" s="39"/>
      <c r="O1330" s="39"/>
      <c r="P1330" s="39"/>
      <c r="Q1330" s="39"/>
      <c r="R1330" s="39"/>
      <c r="S1330" s="39"/>
      <c r="T1330" s="39"/>
      <c r="U1330" s="39"/>
      <c r="V1330" s="39"/>
      <c r="W1330" s="39"/>
      <c r="X1330" s="39"/>
      <c r="Y1330" s="39"/>
      <c r="Z1330" s="39"/>
      <c r="AA1330" s="40"/>
      <c r="AB1330" s="40"/>
      <c r="AC1330" s="40"/>
    </row>
    <row r="1331" spans="1:29" x14ac:dyDescent="0.25">
      <c r="A1331" s="36"/>
      <c r="B1331" s="36"/>
      <c r="C1331" s="36"/>
      <c r="D1331" s="36"/>
      <c r="E1331" s="36"/>
      <c r="F1331" s="36"/>
      <c r="G1331" s="36"/>
      <c r="H1331" s="36"/>
      <c r="I1331" s="37"/>
      <c r="J1331" s="38"/>
      <c r="K1331" s="39"/>
      <c r="L1331" s="39"/>
      <c r="M1331" s="39"/>
      <c r="N1331" s="39"/>
      <c r="O1331" s="39"/>
      <c r="P1331" s="39"/>
      <c r="Q1331" s="39"/>
      <c r="R1331" s="39"/>
      <c r="S1331" s="39"/>
      <c r="T1331" s="39"/>
      <c r="U1331" s="39"/>
      <c r="V1331" s="39"/>
      <c r="W1331" s="39"/>
      <c r="X1331" s="39"/>
      <c r="Y1331" s="39"/>
      <c r="Z1331" s="39"/>
      <c r="AA1331" s="40"/>
      <c r="AB1331" s="40"/>
      <c r="AC1331" s="40"/>
    </row>
    <row r="1332" spans="1:29" x14ac:dyDescent="0.25">
      <c r="A1332" s="36"/>
      <c r="B1332" s="36"/>
      <c r="C1332" s="36"/>
      <c r="D1332" s="36"/>
      <c r="E1332" s="36"/>
      <c r="F1332" s="36"/>
      <c r="G1332" s="36"/>
      <c r="H1332" s="36"/>
      <c r="I1332" s="37"/>
      <c r="J1332" s="38"/>
      <c r="K1332" s="39"/>
      <c r="L1332" s="39"/>
      <c r="M1332" s="39"/>
      <c r="N1332" s="39"/>
      <c r="O1332" s="39"/>
      <c r="P1332" s="39"/>
      <c r="Q1332" s="39"/>
      <c r="R1332" s="39"/>
      <c r="S1332" s="39"/>
      <c r="T1332" s="39"/>
      <c r="U1332" s="39"/>
      <c r="V1332" s="39"/>
      <c r="W1332" s="39"/>
      <c r="X1332" s="39"/>
      <c r="Y1332" s="39"/>
      <c r="Z1332" s="39"/>
      <c r="AA1332" s="40"/>
      <c r="AB1332" s="40"/>
      <c r="AC1332" s="40"/>
    </row>
    <row r="1333" spans="1:29" x14ac:dyDescent="0.25">
      <c r="A1333" s="36"/>
      <c r="B1333" s="36"/>
      <c r="C1333" s="36"/>
      <c r="D1333" s="36"/>
      <c r="E1333" s="36"/>
      <c r="F1333" s="36"/>
      <c r="G1333" s="36"/>
      <c r="H1333" s="36"/>
      <c r="I1333" s="37"/>
      <c r="J1333" s="38"/>
      <c r="K1333" s="39"/>
      <c r="L1333" s="39"/>
      <c r="M1333" s="39"/>
      <c r="N1333" s="39"/>
      <c r="O1333" s="39"/>
      <c r="P1333" s="39"/>
      <c r="Q1333" s="39"/>
      <c r="R1333" s="39"/>
      <c r="S1333" s="39"/>
      <c r="T1333" s="39"/>
      <c r="U1333" s="39"/>
      <c r="V1333" s="39"/>
      <c r="W1333" s="39"/>
      <c r="X1333" s="39"/>
      <c r="Y1333" s="39"/>
      <c r="Z1333" s="39"/>
      <c r="AA1333" s="40"/>
      <c r="AB1333" s="40"/>
      <c r="AC1333" s="40"/>
    </row>
    <row r="1334" spans="1:29" x14ac:dyDescent="0.25">
      <c r="A1334" s="36"/>
      <c r="B1334" s="36"/>
      <c r="C1334" s="36"/>
      <c r="D1334" s="36"/>
      <c r="E1334" s="36"/>
      <c r="F1334" s="36"/>
      <c r="G1334" s="36"/>
      <c r="H1334" s="36"/>
      <c r="I1334" s="37"/>
      <c r="J1334" s="38"/>
      <c r="K1334" s="39"/>
      <c r="L1334" s="39"/>
      <c r="M1334" s="39"/>
      <c r="N1334" s="39"/>
      <c r="O1334" s="39"/>
      <c r="P1334" s="39"/>
      <c r="Q1334" s="39"/>
      <c r="R1334" s="39"/>
      <c r="S1334" s="39"/>
      <c r="T1334" s="39"/>
      <c r="U1334" s="39"/>
      <c r="V1334" s="39"/>
      <c r="W1334" s="39"/>
      <c r="X1334" s="39"/>
      <c r="Y1334" s="39"/>
      <c r="Z1334" s="39"/>
      <c r="AA1334" s="40"/>
      <c r="AB1334" s="40"/>
      <c r="AC1334" s="40"/>
    </row>
    <row r="1335" spans="1:29" x14ac:dyDescent="0.25">
      <c r="A1335" s="36"/>
      <c r="B1335" s="36"/>
      <c r="C1335" s="36"/>
      <c r="D1335" s="36"/>
      <c r="E1335" s="36"/>
      <c r="F1335" s="36"/>
      <c r="G1335" s="36"/>
      <c r="H1335" s="36"/>
      <c r="I1335" s="37"/>
      <c r="J1335" s="38"/>
      <c r="K1335" s="39"/>
      <c r="L1335" s="39"/>
      <c r="M1335" s="39"/>
      <c r="N1335" s="39"/>
      <c r="O1335" s="39"/>
      <c r="P1335" s="39"/>
      <c r="Q1335" s="39"/>
      <c r="R1335" s="39"/>
      <c r="S1335" s="39"/>
      <c r="T1335" s="39"/>
      <c r="U1335" s="39"/>
      <c r="V1335" s="39"/>
      <c r="W1335" s="39"/>
      <c r="X1335" s="39"/>
      <c r="Y1335" s="39"/>
      <c r="Z1335" s="39"/>
      <c r="AA1335" s="40"/>
      <c r="AB1335" s="40"/>
      <c r="AC1335" s="40"/>
    </row>
    <row r="1336" spans="1:29" x14ac:dyDescent="0.25">
      <c r="A1336" s="36"/>
      <c r="B1336" s="36"/>
      <c r="C1336" s="36"/>
      <c r="D1336" s="36"/>
      <c r="E1336" s="36"/>
      <c r="F1336" s="36"/>
      <c r="G1336" s="36"/>
      <c r="H1336" s="36"/>
      <c r="I1336" s="37"/>
      <c r="J1336" s="38"/>
      <c r="K1336" s="39"/>
      <c r="L1336" s="39"/>
      <c r="M1336" s="39"/>
      <c r="N1336" s="39"/>
      <c r="O1336" s="39"/>
      <c r="P1336" s="39"/>
      <c r="Q1336" s="39"/>
      <c r="R1336" s="39"/>
      <c r="S1336" s="39"/>
      <c r="T1336" s="39"/>
      <c r="U1336" s="39"/>
      <c r="V1336" s="39"/>
      <c r="W1336" s="39"/>
      <c r="X1336" s="39"/>
      <c r="Y1336" s="39"/>
      <c r="Z1336" s="39"/>
      <c r="AA1336" s="40"/>
      <c r="AB1336" s="40"/>
      <c r="AC1336" s="40"/>
    </row>
    <row r="1337" spans="1:29" x14ac:dyDescent="0.25">
      <c r="A1337" s="36"/>
      <c r="B1337" s="36"/>
      <c r="C1337" s="36"/>
      <c r="D1337" s="36"/>
      <c r="E1337" s="36"/>
      <c r="F1337" s="36"/>
      <c r="G1337" s="36"/>
      <c r="H1337" s="36"/>
      <c r="I1337" s="37"/>
      <c r="J1337" s="38"/>
      <c r="K1337" s="39"/>
      <c r="L1337" s="39"/>
      <c r="M1337" s="39"/>
      <c r="N1337" s="39"/>
      <c r="O1337" s="39"/>
      <c r="P1337" s="39"/>
      <c r="Q1337" s="39"/>
      <c r="R1337" s="39"/>
      <c r="S1337" s="39"/>
      <c r="T1337" s="39"/>
      <c r="U1337" s="39"/>
      <c r="V1337" s="39"/>
      <c r="W1337" s="39"/>
      <c r="X1337" s="39"/>
      <c r="Y1337" s="39"/>
      <c r="Z1337" s="39"/>
      <c r="AA1337" s="40"/>
      <c r="AB1337" s="40"/>
      <c r="AC1337" s="40"/>
    </row>
    <row r="1338" spans="1:29" x14ac:dyDescent="0.25">
      <c r="A1338" s="36"/>
      <c r="B1338" s="36"/>
      <c r="C1338" s="36"/>
      <c r="D1338" s="36"/>
      <c r="E1338" s="36"/>
      <c r="F1338" s="36"/>
      <c r="G1338" s="36"/>
      <c r="H1338" s="36"/>
      <c r="I1338" s="37"/>
      <c r="J1338" s="38"/>
      <c r="K1338" s="39"/>
      <c r="L1338" s="39"/>
      <c r="M1338" s="39"/>
      <c r="N1338" s="39"/>
      <c r="O1338" s="39"/>
      <c r="P1338" s="39"/>
      <c r="Q1338" s="39"/>
      <c r="R1338" s="39"/>
      <c r="S1338" s="39"/>
      <c r="T1338" s="39"/>
      <c r="U1338" s="39"/>
      <c r="V1338" s="39"/>
      <c r="W1338" s="39"/>
      <c r="X1338" s="39"/>
      <c r="Y1338" s="39"/>
      <c r="Z1338" s="39"/>
      <c r="AA1338" s="40"/>
      <c r="AB1338" s="40"/>
      <c r="AC1338" s="40"/>
    </row>
    <row r="1339" spans="1:29" x14ac:dyDescent="0.25">
      <c r="A1339" s="36"/>
      <c r="B1339" s="36"/>
      <c r="C1339" s="36"/>
      <c r="D1339" s="36"/>
      <c r="E1339" s="36"/>
      <c r="F1339" s="36"/>
      <c r="G1339" s="36"/>
      <c r="H1339" s="36"/>
      <c r="I1339" s="37"/>
      <c r="J1339" s="38"/>
      <c r="K1339" s="39"/>
      <c r="L1339" s="39"/>
      <c r="M1339" s="39"/>
      <c r="N1339" s="39"/>
      <c r="O1339" s="39"/>
      <c r="P1339" s="39"/>
      <c r="Q1339" s="39"/>
      <c r="R1339" s="39"/>
      <c r="S1339" s="39"/>
      <c r="T1339" s="39"/>
      <c r="U1339" s="39"/>
      <c r="V1339" s="39"/>
      <c r="W1339" s="39"/>
      <c r="X1339" s="39"/>
      <c r="Y1339" s="39"/>
      <c r="Z1339" s="39"/>
      <c r="AA1339" s="40"/>
      <c r="AB1339" s="40"/>
      <c r="AC1339" s="40"/>
    </row>
    <row r="1340" spans="1:29" x14ac:dyDescent="0.25">
      <c r="A1340" s="36"/>
      <c r="B1340" s="36"/>
      <c r="C1340" s="36"/>
      <c r="D1340" s="36"/>
      <c r="E1340" s="36"/>
      <c r="F1340" s="36"/>
      <c r="G1340" s="36"/>
      <c r="H1340" s="36"/>
      <c r="I1340" s="37"/>
      <c r="J1340" s="38"/>
      <c r="K1340" s="39"/>
      <c r="L1340" s="39"/>
      <c r="M1340" s="39"/>
      <c r="N1340" s="39"/>
      <c r="O1340" s="39"/>
      <c r="P1340" s="39"/>
      <c r="Q1340" s="39"/>
      <c r="R1340" s="39"/>
      <c r="S1340" s="39"/>
      <c r="T1340" s="39"/>
      <c r="U1340" s="39"/>
      <c r="V1340" s="39"/>
      <c r="W1340" s="39"/>
      <c r="X1340" s="39"/>
      <c r="Y1340" s="39"/>
      <c r="Z1340" s="39"/>
      <c r="AA1340" s="40"/>
      <c r="AB1340" s="40"/>
      <c r="AC1340" s="40"/>
    </row>
    <row r="1341" spans="1:29" x14ac:dyDescent="0.25">
      <c r="A1341" s="36"/>
      <c r="B1341" s="36"/>
      <c r="C1341" s="36"/>
      <c r="D1341" s="36"/>
      <c r="E1341" s="36"/>
      <c r="F1341" s="36"/>
      <c r="G1341" s="36"/>
      <c r="H1341" s="36"/>
      <c r="I1341" s="37"/>
      <c r="J1341" s="38"/>
      <c r="K1341" s="39"/>
      <c r="L1341" s="39"/>
      <c r="M1341" s="39"/>
      <c r="N1341" s="39"/>
      <c r="O1341" s="39"/>
      <c r="P1341" s="39"/>
      <c r="Q1341" s="39"/>
      <c r="R1341" s="39"/>
      <c r="S1341" s="39"/>
      <c r="T1341" s="39"/>
      <c r="U1341" s="39"/>
      <c r="V1341" s="39"/>
      <c r="W1341" s="39"/>
      <c r="X1341" s="39"/>
      <c r="Y1341" s="39"/>
      <c r="Z1341" s="39"/>
      <c r="AA1341" s="40"/>
      <c r="AB1341" s="40"/>
      <c r="AC1341" s="40"/>
    </row>
    <row r="1342" spans="1:29" x14ac:dyDescent="0.25">
      <c r="A1342" s="36"/>
      <c r="B1342" s="36"/>
      <c r="C1342" s="36"/>
      <c r="D1342" s="36"/>
      <c r="E1342" s="36"/>
      <c r="F1342" s="36"/>
      <c r="G1342" s="36"/>
      <c r="H1342" s="36"/>
      <c r="I1342" s="37"/>
      <c r="J1342" s="38"/>
      <c r="K1342" s="39"/>
      <c r="L1342" s="39"/>
      <c r="M1342" s="39"/>
      <c r="N1342" s="39"/>
      <c r="O1342" s="39"/>
      <c r="P1342" s="39"/>
      <c r="Q1342" s="39"/>
      <c r="R1342" s="39"/>
      <c r="S1342" s="39"/>
      <c r="T1342" s="39"/>
      <c r="U1342" s="39"/>
      <c r="V1342" s="39"/>
      <c r="W1342" s="39"/>
      <c r="X1342" s="39"/>
      <c r="Y1342" s="39"/>
      <c r="Z1342" s="39"/>
      <c r="AA1342" s="40"/>
      <c r="AB1342" s="40"/>
      <c r="AC1342" s="40"/>
    </row>
    <row r="1343" spans="1:29" x14ac:dyDescent="0.25">
      <c r="A1343" s="36"/>
      <c r="B1343" s="36"/>
      <c r="C1343" s="36"/>
      <c r="D1343" s="36"/>
      <c r="E1343" s="36"/>
      <c r="F1343" s="36"/>
      <c r="G1343" s="36"/>
      <c r="H1343" s="36"/>
      <c r="I1343" s="37"/>
      <c r="J1343" s="38"/>
      <c r="K1343" s="39"/>
      <c r="L1343" s="39"/>
      <c r="M1343" s="39"/>
      <c r="N1343" s="39"/>
      <c r="O1343" s="39"/>
      <c r="P1343" s="39"/>
      <c r="Q1343" s="39"/>
      <c r="R1343" s="39"/>
      <c r="S1343" s="39"/>
      <c r="T1343" s="39"/>
      <c r="U1343" s="39"/>
      <c r="V1343" s="39"/>
      <c r="W1343" s="39"/>
      <c r="X1343" s="39"/>
      <c r="Y1343" s="39"/>
      <c r="Z1343" s="39"/>
      <c r="AA1343" s="40"/>
      <c r="AB1343" s="40"/>
      <c r="AC1343" s="40"/>
    </row>
    <row r="1344" spans="1:29" x14ac:dyDescent="0.25">
      <c r="A1344" s="36"/>
      <c r="B1344" s="36"/>
      <c r="C1344" s="36"/>
      <c r="D1344" s="36"/>
      <c r="E1344" s="36"/>
      <c r="F1344" s="36"/>
      <c r="G1344" s="36"/>
      <c r="H1344" s="36"/>
      <c r="I1344" s="37"/>
      <c r="J1344" s="38"/>
      <c r="K1344" s="39"/>
      <c r="L1344" s="39"/>
      <c r="M1344" s="39"/>
      <c r="N1344" s="39"/>
      <c r="O1344" s="39"/>
      <c r="P1344" s="39"/>
      <c r="Q1344" s="39"/>
      <c r="R1344" s="39"/>
      <c r="S1344" s="39"/>
      <c r="T1344" s="39"/>
      <c r="U1344" s="39"/>
      <c r="V1344" s="39"/>
      <c r="W1344" s="39"/>
      <c r="X1344" s="39"/>
      <c r="Y1344" s="39"/>
      <c r="Z1344" s="39"/>
      <c r="AA1344" s="40"/>
      <c r="AB1344" s="40"/>
      <c r="AC1344" s="40"/>
    </row>
    <row r="1345" spans="1:29" x14ac:dyDescent="0.25">
      <c r="A1345" s="36"/>
      <c r="B1345" s="36"/>
      <c r="C1345" s="36"/>
      <c r="D1345" s="36"/>
      <c r="E1345" s="36"/>
      <c r="F1345" s="36"/>
      <c r="G1345" s="36"/>
      <c r="H1345" s="36"/>
      <c r="I1345" s="37"/>
      <c r="J1345" s="38"/>
      <c r="K1345" s="39"/>
      <c r="L1345" s="39"/>
      <c r="M1345" s="39"/>
      <c r="N1345" s="39"/>
      <c r="O1345" s="39"/>
      <c r="P1345" s="39"/>
      <c r="Q1345" s="39"/>
      <c r="R1345" s="39"/>
      <c r="S1345" s="39"/>
      <c r="T1345" s="39"/>
      <c r="U1345" s="39"/>
      <c r="V1345" s="39"/>
      <c r="W1345" s="39"/>
      <c r="X1345" s="39"/>
      <c r="Y1345" s="39"/>
      <c r="Z1345" s="39"/>
      <c r="AA1345" s="40"/>
      <c r="AB1345" s="40"/>
      <c r="AC1345" s="40"/>
    </row>
    <row r="1346" spans="1:29" x14ac:dyDescent="0.25">
      <c r="A1346" s="36"/>
      <c r="B1346" s="36"/>
      <c r="C1346" s="36"/>
      <c r="D1346" s="36"/>
      <c r="E1346" s="36"/>
      <c r="F1346" s="36"/>
      <c r="G1346" s="36"/>
      <c r="H1346" s="36"/>
      <c r="I1346" s="37"/>
      <c r="J1346" s="38"/>
      <c r="K1346" s="39"/>
      <c r="L1346" s="39"/>
      <c r="M1346" s="39"/>
      <c r="N1346" s="39"/>
      <c r="O1346" s="39"/>
      <c r="P1346" s="39"/>
      <c r="Q1346" s="39"/>
      <c r="R1346" s="39"/>
      <c r="S1346" s="39"/>
      <c r="T1346" s="39"/>
      <c r="U1346" s="39"/>
      <c r="V1346" s="39"/>
      <c r="W1346" s="39"/>
      <c r="X1346" s="39"/>
      <c r="Y1346" s="39"/>
      <c r="Z1346" s="39"/>
      <c r="AA1346" s="40"/>
      <c r="AB1346" s="40"/>
      <c r="AC1346" s="40"/>
    </row>
    <row r="1347" spans="1:29" x14ac:dyDescent="0.25">
      <c r="A1347" s="36"/>
      <c r="B1347" s="36"/>
      <c r="C1347" s="36"/>
      <c r="D1347" s="36"/>
      <c r="E1347" s="36"/>
      <c r="F1347" s="36"/>
      <c r="G1347" s="36"/>
      <c r="H1347" s="36"/>
      <c r="I1347" s="37"/>
      <c r="J1347" s="38"/>
      <c r="K1347" s="39"/>
      <c r="L1347" s="39"/>
      <c r="M1347" s="39"/>
      <c r="N1347" s="39"/>
      <c r="O1347" s="39"/>
      <c r="P1347" s="39"/>
      <c r="Q1347" s="39"/>
      <c r="R1347" s="39"/>
      <c r="S1347" s="39"/>
      <c r="T1347" s="39"/>
      <c r="U1347" s="39"/>
      <c r="V1347" s="39"/>
      <c r="W1347" s="39"/>
      <c r="X1347" s="39"/>
      <c r="Y1347" s="39"/>
      <c r="Z1347" s="39"/>
      <c r="AA1347" s="40"/>
      <c r="AB1347" s="40"/>
      <c r="AC1347" s="40"/>
    </row>
    <row r="1348" spans="1:29" x14ac:dyDescent="0.25">
      <c r="A1348" s="36"/>
      <c r="B1348" s="36"/>
      <c r="C1348" s="36"/>
      <c r="D1348" s="36"/>
      <c r="E1348" s="36"/>
      <c r="F1348" s="36"/>
      <c r="G1348" s="36"/>
      <c r="H1348" s="36"/>
      <c r="I1348" s="37"/>
      <c r="J1348" s="38"/>
      <c r="K1348" s="39"/>
      <c r="L1348" s="39"/>
      <c r="M1348" s="39"/>
      <c r="N1348" s="39"/>
      <c r="O1348" s="39"/>
      <c r="P1348" s="39"/>
      <c r="Q1348" s="39"/>
      <c r="R1348" s="39"/>
      <c r="S1348" s="39"/>
      <c r="T1348" s="39"/>
      <c r="U1348" s="39"/>
      <c r="V1348" s="39"/>
      <c r="W1348" s="39"/>
      <c r="X1348" s="39"/>
      <c r="Y1348" s="39"/>
      <c r="Z1348" s="39"/>
      <c r="AA1348" s="40"/>
      <c r="AB1348" s="40"/>
      <c r="AC1348" s="40"/>
    </row>
    <row r="1349" spans="1:29" x14ac:dyDescent="0.25">
      <c r="A1349" s="36"/>
      <c r="B1349" s="36"/>
      <c r="C1349" s="36"/>
      <c r="D1349" s="36"/>
      <c r="E1349" s="36"/>
      <c r="F1349" s="36"/>
      <c r="G1349" s="36"/>
      <c r="H1349" s="36"/>
      <c r="I1349" s="37"/>
      <c r="J1349" s="38"/>
      <c r="K1349" s="39"/>
      <c r="L1349" s="39"/>
      <c r="M1349" s="39"/>
      <c r="N1349" s="39"/>
      <c r="O1349" s="39"/>
      <c r="P1349" s="39"/>
      <c r="Q1349" s="39"/>
      <c r="R1349" s="39"/>
      <c r="S1349" s="39"/>
      <c r="T1349" s="39"/>
      <c r="U1349" s="39"/>
      <c r="V1349" s="39"/>
      <c r="W1349" s="39"/>
      <c r="X1349" s="39"/>
      <c r="Y1349" s="39"/>
      <c r="Z1349" s="39"/>
      <c r="AA1349" s="40"/>
      <c r="AB1349" s="40"/>
      <c r="AC1349" s="40"/>
    </row>
    <row r="1350" spans="1:29" x14ac:dyDescent="0.25">
      <c r="A1350" s="36"/>
      <c r="B1350" s="36"/>
      <c r="C1350" s="36"/>
      <c r="D1350" s="36"/>
      <c r="E1350" s="36"/>
      <c r="F1350" s="36"/>
      <c r="G1350" s="36"/>
      <c r="H1350" s="36"/>
      <c r="I1350" s="37"/>
      <c r="J1350" s="38"/>
      <c r="K1350" s="39"/>
      <c r="L1350" s="39"/>
      <c r="M1350" s="39"/>
      <c r="N1350" s="39"/>
      <c r="O1350" s="39"/>
      <c r="P1350" s="39"/>
      <c r="Q1350" s="39"/>
      <c r="R1350" s="39"/>
      <c r="S1350" s="39"/>
      <c r="T1350" s="39"/>
      <c r="U1350" s="39"/>
      <c r="V1350" s="39"/>
      <c r="W1350" s="39"/>
      <c r="X1350" s="39"/>
      <c r="Y1350" s="39"/>
      <c r="Z1350" s="39"/>
      <c r="AA1350" s="40"/>
      <c r="AB1350" s="40"/>
      <c r="AC1350" s="40"/>
    </row>
    <row r="1351" spans="1:29" x14ac:dyDescent="0.25">
      <c r="A1351" s="36"/>
      <c r="B1351" s="36"/>
      <c r="C1351" s="36"/>
      <c r="D1351" s="36"/>
      <c r="E1351" s="36"/>
      <c r="F1351" s="36"/>
      <c r="G1351" s="36"/>
      <c r="H1351" s="36"/>
      <c r="I1351" s="37"/>
      <c r="J1351" s="38"/>
      <c r="K1351" s="39"/>
      <c r="L1351" s="39"/>
      <c r="M1351" s="39"/>
      <c r="N1351" s="39"/>
      <c r="O1351" s="39"/>
      <c r="P1351" s="39"/>
      <c r="Q1351" s="39"/>
      <c r="R1351" s="39"/>
      <c r="S1351" s="39"/>
      <c r="T1351" s="39"/>
      <c r="U1351" s="39"/>
      <c r="V1351" s="39"/>
      <c r="W1351" s="39"/>
      <c r="X1351" s="39"/>
      <c r="Y1351" s="39"/>
      <c r="Z1351" s="39"/>
      <c r="AA1351" s="40"/>
      <c r="AB1351" s="40"/>
      <c r="AC1351" s="40"/>
    </row>
    <row r="1352" spans="1:29" x14ac:dyDescent="0.25">
      <c r="A1352" s="36"/>
      <c r="B1352" s="36"/>
      <c r="C1352" s="36"/>
      <c r="D1352" s="36"/>
      <c r="E1352" s="36"/>
      <c r="F1352" s="36"/>
      <c r="G1352" s="36"/>
      <c r="H1352" s="36"/>
      <c r="I1352" s="37"/>
      <c r="J1352" s="38"/>
      <c r="K1352" s="39"/>
      <c r="L1352" s="39"/>
      <c r="M1352" s="39"/>
      <c r="N1352" s="39"/>
      <c r="O1352" s="39"/>
      <c r="P1352" s="39"/>
      <c r="Q1352" s="39"/>
      <c r="R1352" s="39"/>
      <c r="S1352" s="39"/>
      <c r="T1352" s="39"/>
      <c r="U1352" s="39"/>
      <c r="V1352" s="39"/>
      <c r="W1352" s="39"/>
      <c r="X1352" s="39"/>
      <c r="Y1352" s="39"/>
      <c r="Z1352" s="39"/>
      <c r="AA1352" s="40"/>
      <c r="AB1352" s="40"/>
      <c r="AC1352" s="40"/>
    </row>
    <row r="1353" spans="1:29" x14ac:dyDescent="0.25">
      <c r="A1353" s="36"/>
      <c r="B1353" s="36"/>
      <c r="C1353" s="36"/>
      <c r="D1353" s="36"/>
      <c r="E1353" s="36"/>
      <c r="F1353" s="36"/>
      <c r="G1353" s="36"/>
      <c r="H1353" s="36"/>
      <c r="I1353" s="37"/>
      <c r="J1353" s="38"/>
      <c r="K1353" s="39"/>
      <c r="L1353" s="39"/>
      <c r="M1353" s="39"/>
      <c r="N1353" s="39"/>
      <c r="O1353" s="39"/>
      <c r="P1353" s="39"/>
      <c r="Q1353" s="39"/>
      <c r="R1353" s="39"/>
      <c r="S1353" s="39"/>
      <c r="T1353" s="39"/>
      <c r="U1353" s="39"/>
      <c r="V1353" s="39"/>
      <c r="W1353" s="39"/>
      <c r="X1353" s="39"/>
      <c r="Y1353" s="39"/>
      <c r="Z1353" s="39"/>
      <c r="AA1353" s="40"/>
      <c r="AB1353" s="40"/>
      <c r="AC1353" s="40"/>
    </row>
    <row r="1354" spans="1:29" x14ac:dyDescent="0.25">
      <c r="A1354" s="36"/>
      <c r="B1354" s="36"/>
      <c r="C1354" s="36"/>
      <c r="D1354" s="36"/>
      <c r="E1354" s="36"/>
      <c r="F1354" s="36"/>
      <c r="G1354" s="36"/>
      <c r="H1354" s="36"/>
      <c r="I1354" s="37"/>
      <c r="J1354" s="38"/>
      <c r="K1354" s="39"/>
      <c r="L1354" s="39"/>
      <c r="M1354" s="39"/>
      <c r="N1354" s="39"/>
      <c r="O1354" s="39"/>
      <c r="P1354" s="39"/>
      <c r="Q1354" s="39"/>
      <c r="R1354" s="39"/>
      <c r="S1354" s="39"/>
      <c r="T1354" s="39"/>
      <c r="U1354" s="39"/>
      <c r="V1354" s="39"/>
      <c r="W1354" s="39"/>
      <c r="X1354" s="39"/>
      <c r="Y1354" s="39"/>
      <c r="Z1354" s="39"/>
      <c r="AA1354" s="40"/>
      <c r="AB1354" s="40"/>
      <c r="AC1354" s="40"/>
    </row>
    <row r="1355" spans="1:29" x14ac:dyDescent="0.25">
      <c r="A1355" s="36"/>
      <c r="B1355" s="36"/>
      <c r="C1355" s="36"/>
      <c r="D1355" s="36"/>
      <c r="E1355" s="36"/>
      <c r="F1355" s="36"/>
      <c r="G1355" s="36"/>
      <c r="H1355" s="36"/>
      <c r="I1355" s="37"/>
      <c r="J1355" s="38"/>
      <c r="K1355" s="39"/>
      <c r="L1355" s="39"/>
      <c r="M1355" s="39"/>
      <c r="N1355" s="39"/>
      <c r="O1355" s="39"/>
      <c r="P1355" s="39"/>
      <c r="Q1355" s="39"/>
      <c r="R1355" s="39"/>
      <c r="S1355" s="39"/>
      <c r="T1355" s="39"/>
      <c r="U1355" s="39"/>
      <c r="V1355" s="39"/>
      <c r="W1355" s="39"/>
      <c r="X1355" s="39"/>
      <c r="Y1355" s="39"/>
      <c r="Z1355" s="39"/>
      <c r="AA1355" s="40"/>
      <c r="AB1355" s="40"/>
      <c r="AC1355" s="40"/>
    </row>
    <row r="1356" spans="1:29" x14ac:dyDescent="0.25">
      <c r="A1356" s="36"/>
      <c r="B1356" s="36"/>
      <c r="C1356" s="36"/>
      <c r="D1356" s="36"/>
      <c r="E1356" s="36"/>
      <c r="F1356" s="36"/>
      <c r="G1356" s="36"/>
      <c r="H1356" s="36"/>
      <c r="I1356" s="37"/>
      <c r="J1356" s="38"/>
      <c r="K1356" s="39"/>
      <c r="L1356" s="39"/>
      <c r="M1356" s="39"/>
      <c r="N1356" s="39"/>
      <c r="O1356" s="39"/>
      <c r="P1356" s="39"/>
      <c r="Q1356" s="39"/>
      <c r="R1356" s="39"/>
      <c r="S1356" s="39"/>
      <c r="T1356" s="39"/>
      <c r="U1356" s="39"/>
      <c r="V1356" s="39"/>
      <c r="W1356" s="39"/>
      <c r="X1356" s="39"/>
      <c r="Y1356" s="39"/>
      <c r="Z1356" s="39"/>
      <c r="AA1356" s="40"/>
      <c r="AB1356" s="40"/>
      <c r="AC1356" s="40"/>
    </row>
    <row r="1357" spans="1:29" x14ac:dyDescent="0.25">
      <c r="A1357" s="36"/>
      <c r="B1357" s="36"/>
      <c r="C1357" s="36"/>
      <c r="D1357" s="36"/>
      <c r="E1357" s="36"/>
      <c r="F1357" s="36"/>
      <c r="G1357" s="36"/>
      <c r="H1357" s="36"/>
      <c r="I1357" s="37"/>
      <c r="J1357" s="38"/>
      <c r="K1357" s="39"/>
      <c r="L1357" s="39"/>
      <c r="M1357" s="39"/>
      <c r="N1357" s="39"/>
      <c r="O1357" s="39"/>
      <c r="P1357" s="39"/>
      <c r="Q1357" s="39"/>
      <c r="R1357" s="39"/>
      <c r="S1357" s="39"/>
      <c r="T1357" s="39"/>
      <c r="U1357" s="39"/>
      <c r="V1357" s="39"/>
      <c r="W1357" s="39"/>
      <c r="X1357" s="39"/>
      <c r="Y1357" s="39"/>
      <c r="Z1357" s="39"/>
      <c r="AA1357" s="40"/>
      <c r="AB1357" s="40"/>
      <c r="AC1357" s="40"/>
    </row>
    <row r="1358" spans="1:29" x14ac:dyDescent="0.25">
      <c r="A1358" s="36"/>
      <c r="B1358" s="36"/>
      <c r="C1358" s="36"/>
      <c r="D1358" s="36"/>
      <c r="E1358" s="36"/>
      <c r="F1358" s="36"/>
      <c r="G1358" s="36"/>
      <c r="H1358" s="36"/>
      <c r="I1358" s="37"/>
      <c r="J1358" s="38"/>
      <c r="K1358" s="39"/>
      <c r="L1358" s="39"/>
      <c r="M1358" s="39"/>
      <c r="N1358" s="39"/>
      <c r="O1358" s="39"/>
      <c r="P1358" s="39"/>
      <c r="Q1358" s="39"/>
      <c r="R1358" s="39"/>
      <c r="S1358" s="39"/>
      <c r="T1358" s="39"/>
      <c r="U1358" s="39"/>
      <c r="V1358" s="39"/>
      <c r="W1358" s="39"/>
      <c r="X1358" s="39"/>
      <c r="Y1358" s="39"/>
      <c r="Z1358" s="39"/>
      <c r="AA1358" s="40"/>
      <c r="AB1358" s="40"/>
      <c r="AC1358" s="40"/>
    </row>
    <row r="1359" spans="1:29" x14ac:dyDescent="0.25">
      <c r="A1359" s="36"/>
      <c r="B1359" s="36"/>
      <c r="C1359" s="36"/>
      <c r="D1359" s="36"/>
      <c r="E1359" s="36"/>
      <c r="F1359" s="36"/>
      <c r="G1359" s="36"/>
      <c r="H1359" s="36"/>
      <c r="I1359" s="37"/>
      <c r="J1359" s="38"/>
      <c r="K1359" s="39"/>
      <c r="L1359" s="39"/>
      <c r="M1359" s="39"/>
      <c r="N1359" s="39"/>
      <c r="O1359" s="39"/>
      <c r="P1359" s="39"/>
      <c r="Q1359" s="39"/>
      <c r="R1359" s="39"/>
      <c r="S1359" s="39"/>
      <c r="T1359" s="39"/>
      <c r="U1359" s="39"/>
      <c r="V1359" s="39"/>
      <c r="W1359" s="39"/>
      <c r="X1359" s="39"/>
      <c r="Y1359" s="39"/>
      <c r="Z1359" s="39"/>
      <c r="AA1359" s="40"/>
      <c r="AB1359" s="40"/>
      <c r="AC1359" s="40"/>
    </row>
    <row r="1360" spans="1:29" x14ac:dyDescent="0.25">
      <c r="A1360" s="36"/>
      <c r="B1360" s="36"/>
      <c r="C1360" s="36"/>
      <c r="D1360" s="36"/>
      <c r="E1360" s="36"/>
      <c r="F1360" s="36"/>
      <c r="G1360" s="36"/>
      <c r="H1360" s="36"/>
      <c r="I1360" s="37"/>
      <c r="J1360" s="38"/>
      <c r="K1360" s="39"/>
      <c r="L1360" s="39"/>
      <c r="M1360" s="39"/>
      <c r="N1360" s="39"/>
      <c r="O1360" s="39"/>
      <c r="P1360" s="39"/>
      <c r="Q1360" s="39"/>
      <c r="R1360" s="39"/>
      <c r="S1360" s="39"/>
      <c r="T1360" s="39"/>
      <c r="U1360" s="39"/>
      <c r="V1360" s="39"/>
      <c r="W1360" s="39"/>
      <c r="X1360" s="39"/>
      <c r="Y1360" s="39"/>
      <c r="Z1360" s="39"/>
      <c r="AA1360" s="40"/>
      <c r="AB1360" s="40"/>
      <c r="AC1360" s="40"/>
    </row>
    <row r="1361" spans="1:29" x14ac:dyDescent="0.25">
      <c r="A1361" s="36"/>
      <c r="B1361" s="36"/>
      <c r="C1361" s="36"/>
      <c r="D1361" s="36"/>
      <c r="E1361" s="36"/>
      <c r="F1361" s="36"/>
      <c r="G1361" s="36"/>
      <c r="H1361" s="36"/>
      <c r="I1361" s="37"/>
      <c r="J1361" s="38"/>
      <c r="K1361" s="39"/>
      <c r="L1361" s="39"/>
      <c r="M1361" s="39"/>
      <c r="N1361" s="39"/>
      <c r="O1361" s="39"/>
      <c r="P1361" s="39"/>
      <c r="Q1361" s="39"/>
      <c r="R1361" s="39"/>
      <c r="S1361" s="39"/>
      <c r="T1361" s="39"/>
      <c r="U1361" s="39"/>
      <c r="V1361" s="39"/>
      <c r="W1361" s="39"/>
      <c r="X1361" s="39"/>
      <c r="Y1361" s="39"/>
      <c r="Z1361" s="39"/>
      <c r="AA1361" s="40"/>
      <c r="AB1361" s="40"/>
      <c r="AC1361" s="40"/>
    </row>
    <row r="1362" spans="1:29" x14ac:dyDescent="0.25">
      <c r="A1362" s="36"/>
      <c r="B1362" s="36"/>
      <c r="C1362" s="36"/>
      <c r="D1362" s="36"/>
      <c r="E1362" s="36"/>
      <c r="F1362" s="36"/>
      <c r="G1362" s="36"/>
      <c r="H1362" s="36"/>
      <c r="I1362" s="37"/>
      <c r="J1362" s="38"/>
      <c r="K1362" s="39"/>
      <c r="L1362" s="39"/>
      <c r="M1362" s="39"/>
      <c r="N1362" s="39"/>
      <c r="O1362" s="39"/>
      <c r="P1362" s="39"/>
      <c r="Q1362" s="39"/>
      <c r="R1362" s="39"/>
      <c r="S1362" s="39"/>
      <c r="T1362" s="39"/>
      <c r="U1362" s="39"/>
      <c r="V1362" s="39"/>
      <c r="W1362" s="39"/>
      <c r="X1362" s="39"/>
      <c r="Y1362" s="39"/>
      <c r="Z1362" s="39"/>
      <c r="AA1362" s="40"/>
      <c r="AB1362" s="40"/>
      <c r="AC1362" s="40"/>
    </row>
    <row r="1363" spans="1:29" x14ac:dyDescent="0.25">
      <c r="A1363" s="36"/>
      <c r="B1363" s="36"/>
      <c r="C1363" s="36"/>
      <c r="D1363" s="36"/>
      <c r="E1363" s="36"/>
      <c r="F1363" s="36"/>
      <c r="G1363" s="36"/>
      <c r="H1363" s="36"/>
      <c r="I1363" s="37"/>
      <c r="J1363" s="38"/>
      <c r="K1363" s="39"/>
      <c r="L1363" s="39"/>
      <c r="M1363" s="39"/>
      <c r="N1363" s="39"/>
      <c r="O1363" s="39"/>
      <c r="P1363" s="39"/>
      <c r="Q1363" s="39"/>
      <c r="R1363" s="39"/>
      <c r="S1363" s="39"/>
      <c r="T1363" s="39"/>
      <c r="U1363" s="39"/>
      <c r="V1363" s="39"/>
      <c r="W1363" s="39"/>
      <c r="X1363" s="39"/>
      <c r="Y1363" s="39"/>
      <c r="Z1363" s="39"/>
      <c r="AA1363" s="40"/>
      <c r="AB1363" s="40"/>
      <c r="AC1363" s="40"/>
    </row>
    <row r="1364" spans="1:29" x14ac:dyDescent="0.25">
      <c r="A1364" s="36"/>
      <c r="B1364" s="36"/>
      <c r="C1364" s="36"/>
      <c r="D1364" s="36"/>
      <c r="E1364" s="36"/>
      <c r="F1364" s="36"/>
      <c r="G1364" s="36"/>
      <c r="H1364" s="36"/>
      <c r="I1364" s="37"/>
      <c r="J1364" s="38"/>
      <c r="K1364" s="39"/>
      <c r="L1364" s="39"/>
      <c r="M1364" s="39"/>
      <c r="N1364" s="39"/>
      <c r="O1364" s="39"/>
      <c r="P1364" s="39"/>
      <c r="Q1364" s="39"/>
      <c r="R1364" s="39"/>
      <c r="S1364" s="39"/>
      <c r="T1364" s="39"/>
      <c r="U1364" s="39"/>
      <c r="V1364" s="39"/>
      <c r="W1364" s="39"/>
      <c r="X1364" s="39"/>
      <c r="Y1364" s="39"/>
      <c r="Z1364" s="39"/>
      <c r="AA1364" s="40"/>
      <c r="AB1364" s="40"/>
      <c r="AC1364" s="40"/>
    </row>
    <row r="1365" spans="1:29" x14ac:dyDescent="0.25">
      <c r="A1365" s="36"/>
      <c r="B1365" s="36"/>
      <c r="C1365" s="36"/>
      <c r="D1365" s="36"/>
      <c r="E1365" s="36"/>
      <c r="F1365" s="36"/>
      <c r="G1365" s="36"/>
      <c r="H1365" s="36"/>
      <c r="I1365" s="37"/>
      <c r="J1365" s="38"/>
      <c r="K1365" s="39"/>
      <c r="L1365" s="39"/>
      <c r="M1365" s="39"/>
      <c r="N1365" s="39"/>
      <c r="O1365" s="39"/>
      <c r="P1365" s="39"/>
      <c r="Q1365" s="39"/>
      <c r="R1365" s="39"/>
      <c r="S1365" s="39"/>
      <c r="T1365" s="39"/>
      <c r="U1365" s="39"/>
      <c r="V1365" s="39"/>
      <c r="W1365" s="39"/>
      <c r="X1365" s="39"/>
      <c r="Y1365" s="39"/>
      <c r="Z1365" s="39"/>
      <c r="AA1365" s="40"/>
      <c r="AB1365" s="40"/>
      <c r="AC1365" s="40"/>
    </row>
    <row r="1366" spans="1:29" x14ac:dyDescent="0.25">
      <c r="A1366" s="36"/>
      <c r="B1366" s="36"/>
      <c r="C1366" s="36"/>
      <c r="D1366" s="36"/>
      <c r="E1366" s="36"/>
      <c r="F1366" s="36"/>
      <c r="G1366" s="36"/>
      <c r="H1366" s="36"/>
      <c r="I1366" s="37"/>
      <c r="J1366" s="38"/>
      <c r="K1366" s="39"/>
      <c r="L1366" s="39"/>
      <c r="M1366" s="39"/>
      <c r="N1366" s="39"/>
      <c r="O1366" s="39"/>
      <c r="P1366" s="39"/>
      <c r="Q1366" s="39"/>
      <c r="R1366" s="39"/>
      <c r="S1366" s="39"/>
      <c r="T1366" s="39"/>
      <c r="U1366" s="39"/>
      <c r="V1366" s="39"/>
      <c r="W1366" s="39"/>
      <c r="X1366" s="39"/>
      <c r="Y1366" s="39"/>
      <c r="Z1366" s="39"/>
      <c r="AA1366" s="40"/>
      <c r="AB1366" s="40"/>
      <c r="AC1366" s="40"/>
    </row>
    <row r="1367" spans="1:29" x14ac:dyDescent="0.25">
      <c r="A1367" s="36"/>
      <c r="B1367" s="36"/>
      <c r="C1367" s="36"/>
      <c r="D1367" s="36"/>
      <c r="E1367" s="36"/>
      <c r="F1367" s="36"/>
      <c r="G1367" s="36"/>
      <c r="H1367" s="36"/>
      <c r="I1367" s="37"/>
      <c r="J1367" s="38"/>
      <c r="K1367" s="39"/>
      <c r="L1367" s="39"/>
      <c r="M1367" s="39"/>
      <c r="N1367" s="39"/>
      <c r="O1367" s="39"/>
      <c r="P1367" s="39"/>
      <c r="Q1367" s="39"/>
      <c r="R1367" s="39"/>
      <c r="S1367" s="39"/>
      <c r="T1367" s="39"/>
      <c r="U1367" s="39"/>
      <c r="V1367" s="39"/>
      <c r="W1367" s="39"/>
      <c r="X1367" s="39"/>
      <c r="Y1367" s="39"/>
      <c r="Z1367" s="39"/>
      <c r="AA1367" s="40"/>
      <c r="AB1367" s="40"/>
      <c r="AC1367" s="40"/>
    </row>
    <row r="1368" spans="1:29" x14ac:dyDescent="0.25">
      <c r="A1368" s="36"/>
      <c r="B1368" s="36"/>
      <c r="C1368" s="36"/>
      <c r="D1368" s="36"/>
      <c r="E1368" s="36"/>
      <c r="F1368" s="36"/>
      <c r="G1368" s="36"/>
      <c r="H1368" s="36"/>
      <c r="I1368" s="37"/>
      <c r="J1368" s="38"/>
      <c r="K1368" s="39"/>
      <c r="L1368" s="39"/>
      <c r="M1368" s="39"/>
      <c r="N1368" s="39"/>
      <c r="O1368" s="39"/>
      <c r="P1368" s="39"/>
      <c r="Q1368" s="39"/>
      <c r="R1368" s="39"/>
      <c r="S1368" s="39"/>
      <c r="T1368" s="39"/>
      <c r="U1368" s="39"/>
      <c r="V1368" s="39"/>
      <c r="W1368" s="39"/>
      <c r="X1368" s="39"/>
      <c r="Y1368" s="39"/>
      <c r="Z1368" s="39"/>
      <c r="AA1368" s="40"/>
      <c r="AB1368" s="40"/>
      <c r="AC1368" s="40"/>
    </row>
    <row r="1369" spans="1:29" x14ac:dyDescent="0.25">
      <c r="A1369" s="36"/>
      <c r="B1369" s="36"/>
      <c r="C1369" s="36"/>
      <c r="D1369" s="36"/>
      <c r="E1369" s="36"/>
      <c r="F1369" s="36"/>
      <c r="G1369" s="36"/>
      <c r="H1369" s="36"/>
      <c r="I1369" s="37"/>
      <c r="J1369" s="38"/>
      <c r="K1369" s="39"/>
      <c r="L1369" s="39"/>
      <c r="M1369" s="39"/>
      <c r="N1369" s="39"/>
      <c r="O1369" s="39"/>
      <c r="P1369" s="39"/>
      <c r="Q1369" s="39"/>
      <c r="R1369" s="39"/>
      <c r="S1369" s="39"/>
      <c r="T1369" s="39"/>
      <c r="U1369" s="39"/>
      <c r="V1369" s="39"/>
      <c r="W1369" s="39"/>
      <c r="X1369" s="39"/>
      <c r="Y1369" s="39"/>
      <c r="Z1369" s="39"/>
      <c r="AA1369" s="40"/>
      <c r="AB1369" s="40"/>
      <c r="AC1369" s="40"/>
    </row>
    <row r="1370" spans="1:29" x14ac:dyDescent="0.25">
      <c r="A1370" s="36"/>
      <c r="B1370" s="36"/>
      <c r="C1370" s="36"/>
      <c r="D1370" s="36"/>
      <c r="E1370" s="36"/>
      <c r="F1370" s="36"/>
      <c r="G1370" s="36"/>
      <c r="H1370" s="36"/>
      <c r="I1370" s="37"/>
      <c r="J1370" s="38"/>
      <c r="K1370" s="39"/>
      <c r="L1370" s="39"/>
      <c r="M1370" s="39"/>
      <c r="N1370" s="39"/>
      <c r="O1370" s="39"/>
      <c r="P1370" s="39"/>
      <c r="Q1370" s="39"/>
      <c r="R1370" s="39"/>
      <c r="S1370" s="39"/>
      <c r="T1370" s="39"/>
      <c r="U1370" s="39"/>
      <c r="V1370" s="39"/>
      <c r="W1370" s="39"/>
      <c r="X1370" s="39"/>
      <c r="Y1370" s="39"/>
      <c r="Z1370" s="39"/>
      <c r="AA1370" s="40"/>
      <c r="AB1370" s="40"/>
      <c r="AC1370" s="40"/>
    </row>
    <row r="1371" spans="1:29" x14ac:dyDescent="0.25">
      <c r="A1371" s="36"/>
      <c r="B1371" s="36"/>
      <c r="C1371" s="36"/>
      <c r="D1371" s="36"/>
      <c r="E1371" s="36"/>
      <c r="F1371" s="36"/>
      <c r="G1371" s="36"/>
      <c r="H1371" s="36"/>
      <c r="I1371" s="37"/>
      <c r="J1371" s="38"/>
      <c r="K1371" s="39"/>
      <c r="L1371" s="39"/>
      <c r="M1371" s="39"/>
      <c r="N1371" s="39"/>
      <c r="O1371" s="39"/>
      <c r="P1371" s="39"/>
      <c r="Q1371" s="39"/>
      <c r="R1371" s="39"/>
      <c r="S1371" s="39"/>
      <c r="T1371" s="39"/>
      <c r="U1371" s="39"/>
      <c r="V1371" s="39"/>
      <c r="W1371" s="39"/>
      <c r="X1371" s="39"/>
      <c r="Y1371" s="39"/>
      <c r="Z1371" s="39"/>
      <c r="AA1371" s="40"/>
      <c r="AB1371" s="40"/>
      <c r="AC1371" s="40"/>
    </row>
    <row r="1372" spans="1:29" x14ac:dyDescent="0.25">
      <c r="A1372" s="36"/>
      <c r="B1372" s="36"/>
      <c r="C1372" s="36"/>
      <c r="D1372" s="36"/>
      <c r="E1372" s="36"/>
      <c r="F1372" s="36"/>
      <c r="G1372" s="36"/>
      <c r="H1372" s="36"/>
      <c r="I1372" s="37"/>
      <c r="J1372" s="38"/>
      <c r="K1372" s="39"/>
      <c r="L1372" s="39"/>
      <c r="M1372" s="39"/>
      <c r="N1372" s="39"/>
      <c r="O1372" s="39"/>
      <c r="P1372" s="39"/>
      <c r="Q1372" s="39"/>
      <c r="R1372" s="39"/>
      <c r="S1372" s="39"/>
      <c r="T1372" s="39"/>
      <c r="U1372" s="39"/>
      <c r="V1372" s="39"/>
      <c r="W1372" s="39"/>
      <c r="X1372" s="39"/>
      <c r="Y1372" s="39"/>
      <c r="Z1372" s="39"/>
      <c r="AA1372" s="40"/>
      <c r="AB1372" s="40"/>
      <c r="AC1372" s="40"/>
    </row>
    <row r="1373" spans="1:29" x14ac:dyDescent="0.25">
      <c r="A1373" s="36"/>
      <c r="B1373" s="36"/>
      <c r="C1373" s="36"/>
      <c r="D1373" s="36"/>
      <c r="E1373" s="36"/>
      <c r="F1373" s="36"/>
      <c r="G1373" s="36"/>
      <c r="H1373" s="36"/>
      <c r="I1373" s="37"/>
      <c r="J1373" s="38"/>
      <c r="K1373" s="39"/>
      <c r="L1373" s="39"/>
      <c r="M1373" s="39"/>
      <c r="N1373" s="39"/>
      <c r="O1373" s="39"/>
      <c r="P1373" s="39"/>
      <c r="Q1373" s="39"/>
      <c r="R1373" s="39"/>
      <c r="S1373" s="39"/>
      <c r="T1373" s="39"/>
      <c r="U1373" s="39"/>
      <c r="V1373" s="39"/>
      <c r="W1373" s="39"/>
      <c r="X1373" s="39"/>
      <c r="Y1373" s="39"/>
      <c r="Z1373" s="39"/>
      <c r="AA1373" s="40"/>
      <c r="AB1373" s="40"/>
      <c r="AC1373" s="40"/>
    </row>
    <row r="1374" spans="1:29" x14ac:dyDescent="0.25">
      <c r="A1374" s="36"/>
      <c r="B1374" s="36"/>
      <c r="C1374" s="36"/>
      <c r="D1374" s="36"/>
      <c r="E1374" s="36"/>
      <c r="F1374" s="36"/>
      <c r="G1374" s="36"/>
      <c r="H1374" s="36"/>
      <c r="I1374" s="37"/>
      <c r="J1374" s="38"/>
      <c r="K1374" s="39"/>
      <c r="L1374" s="39"/>
      <c r="M1374" s="39"/>
      <c r="N1374" s="39"/>
      <c r="O1374" s="39"/>
      <c r="P1374" s="39"/>
      <c r="Q1374" s="39"/>
      <c r="R1374" s="39"/>
      <c r="S1374" s="39"/>
      <c r="T1374" s="39"/>
      <c r="U1374" s="39"/>
      <c r="V1374" s="39"/>
      <c r="W1374" s="39"/>
      <c r="X1374" s="39"/>
      <c r="Y1374" s="39"/>
      <c r="Z1374" s="39"/>
      <c r="AA1374" s="40"/>
      <c r="AB1374" s="40"/>
      <c r="AC1374" s="40"/>
    </row>
    <row r="1375" spans="1:29" x14ac:dyDescent="0.25">
      <c r="A1375" s="36"/>
      <c r="B1375" s="36"/>
      <c r="C1375" s="36"/>
      <c r="D1375" s="36"/>
      <c r="E1375" s="36"/>
      <c r="F1375" s="36"/>
      <c r="G1375" s="36"/>
      <c r="H1375" s="36"/>
      <c r="I1375" s="37"/>
      <c r="J1375" s="38"/>
      <c r="K1375" s="39"/>
      <c r="L1375" s="39"/>
      <c r="M1375" s="39"/>
      <c r="N1375" s="39"/>
      <c r="O1375" s="39"/>
      <c r="P1375" s="39"/>
      <c r="Q1375" s="39"/>
      <c r="R1375" s="39"/>
      <c r="S1375" s="39"/>
      <c r="T1375" s="39"/>
      <c r="U1375" s="39"/>
      <c r="V1375" s="39"/>
      <c r="W1375" s="39"/>
      <c r="X1375" s="39"/>
      <c r="Y1375" s="39"/>
      <c r="Z1375" s="39"/>
      <c r="AA1375" s="40"/>
      <c r="AB1375" s="40"/>
      <c r="AC1375" s="40"/>
    </row>
    <row r="1376" spans="1:29" x14ac:dyDescent="0.25">
      <c r="A1376" s="36"/>
      <c r="B1376" s="36"/>
      <c r="C1376" s="36"/>
      <c r="D1376" s="36"/>
      <c r="E1376" s="36"/>
      <c r="F1376" s="36"/>
      <c r="G1376" s="36"/>
      <c r="H1376" s="36"/>
      <c r="I1376" s="37"/>
      <c r="J1376" s="38"/>
      <c r="K1376" s="39"/>
      <c r="L1376" s="39"/>
      <c r="M1376" s="39"/>
      <c r="N1376" s="39"/>
      <c r="O1376" s="39"/>
      <c r="P1376" s="39"/>
      <c r="Q1376" s="39"/>
      <c r="R1376" s="39"/>
      <c r="S1376" s="39"/>
      <c r="T1376" s="39"/>
      <c r="U1376" s="39"/>
      <c r="V1376" s="39"/>
      <c r="W1376" s="39"/>
      <c r="X1376" s="39"/>
      <c r="Y1376" s="39"/>
      <c r="Z1376" s="39"/>
      <c r="AA1376" s="40"/>
      <c r="AB1376" s="40"/>
      <c r="AC1376" s="40"/>
    </row>
    <row r="1377" spans="1:29" x14ac:dyDescent="0.25">
      <c r="A1377" s="36"/>
      <c r="B1377" s="36"/>
      <c r="C1377" s="36"/>
      <c r="D1377" s="36"/>
      <c r="E1377" s="36"/>
      <c r="F1377" s="36"/>
      <c r="G1377" s="36"/>
      <c r="H1377" s="36"/>
      <c r="I1377" s="37"/>
      <c r="J1377" s="38"/>
      <c r="K1377" s="39"/>
      <c r="L1377" s="39"/>
      <c r="M1377" s="39"/>
      <c r="N1377" s="39"/>
      <c r="O1377" s="39"/>
      <c r="P1377" s="39"/>
      <c r="Q1377" s="39"/>
      <c r="R1377" s="39"/>
      <c r="S1377" s="39"/>
      <c r="T1377" s="39"/>
      <c r="U1377" s="39"/>
      <c r="V1377" s="39"/>
      <c r="W1377" s="39"/>
      <c r="X1377" s="39"/>
      <c r="Y1377" s="39"/>
      <c r="Z1377" s="39"/>
      <c r="AA1377" s="40"/>
      <c r="AB1377" s="40"/>
      <c r="AC1377" s="40"/>
    </row>
    <row r="1378" spans="1:29" x14ac:dyDescent="0.25">
      <c r="A1378" s="36"/>
      <c r="B1378" s="36"/>
      <c r="C1378" s="36"/>
      <c r="D1378" s="36"/>
      <c r="E1378" s="36"/>
      <c r="F1378" s="36"/>
      <c r="G1378" s="36"/>
      <c r="H1378" s="36"/>
      <c r="I1378" s="37"/>
      <c r="J1378" s="38"/>
      <c r="K1378" s="39"/>
      <c r="L1378" s="39"/>
      <c r="M1378" s="39"/>
      <c r="N1378" s="39"/>
      <c r="O1378" s="39"/>
      <c r="P1378" s="39"/>
      <c r="Q1378" s="39"/>
      <c r="R1378" s="39"/>
      <c r="S1378" s="39"/>
      <c r="T1378" s="39"/>
      <c r="U1378" s="39"/>
      <c r="V1378" s="39"/>
      <c r="W1378" s="39"/>
      <c r="X1378" s="39"/>
      <c r="Y1378" s="39"/>
      <c r="Z1378" s="39"/>
      <c r="AA1378" s="40"/>
      <c r="AB1378" s="40"/>
      <c r="AC1378" s="40"/>
    </row>
    <row r="1379" spans="1:29" x14ac:dyDescent="0.25">
      <c r="A1379" s="36"/>
      <c r="B1379" s="36"/>
      <c r="C1379" s="36"/>
      <c r="D1379" s="36"/>
      <c r="E1379" s="36"/>
      <c r="F1379" s="36"/>
      <c r="G1379" s="36"/>
      <c r="H1379" s="36"/>
      <c r="I1379" s="37"/>
      <c r="J1379" s="38"/>
      <c r="K1379" s="39"/>
      <c r="L1379" s="39"/>
      <c r="M1379" s="39"/>
      <c r="N1379" s="39"/>
      <c r="O1379" s="39"/>
      <c r="P1379" s="39"/>
      <c r="Q1379" s="39"/>
      <c r="R1379" s="39"/>
      <c r="S1379" s="39"/>
      <c r="T1379" s="39"/>
      <c r="U1379" s="39"/>
      <c r="V1379" s="39"/>
      <c r="W1379" s="39"/>
      <c r="X1379" s="39"/>
      <c r="Y1379" s="39"/>
      <c r="Z1379" s="39"/>
      <c r="AA1379" s="40"/>
      <c r="AB1379" s="40"/>
      <c r="AC1379" s="40"/>
    </row>
    <row r="1380" spans="1:29" x14ac:dyDescent="0.25">
      <c r="A1380" s="36"/>
      <c r="B1380" s="36"/>
      <c r="C1380" s="36"/>
      <c r="D1380" s="36"/>
      <c r="E1380" s="36"/>
      <c r="F1380" s="36"/>
      <c r="G1380" s="36"/>
      <c r="H1380" s="36"/>
      <c r="I1380" s="37"/>
      <c r="J1380" s="38"/>
      <c r="K1380" s="39"/>
      <c r="L1380" s="39"/>
      <c r="M1380" s="39"/>
      <c r="N1380" s="39"/>
      <c r="O1380" s="39"/>
      <c r="P1380" s="39"/>
      <c r="Q1380" s="39"/>
      <c r="R1380" s="39"/>
      <c r="S1380" s="39"/>
      <c r="T1380" s="39"/>
      <c r="U1380" s="39"/>
      <c r="V1380" s="39"/>
      <c r="W1380" s="39"/>
      <c r="X1380" s="39"/>
      <c r="Y1380" s="39"/>
      <c r="Z1380" s="39"/>
      <c r="AA1380" s="40"/>
      <c r="AB1380" s="40"/>
      <c r="AC1380" s="40"/>
    </row>
    <row r="1381" spans="1:29" x14ac:dyDescent="0.25">
      <c r="A1381" s="36"/>
      <c r="B1381" s="36"/>
      <c r="C1381" s="36"/>
      <c r="D1381" s="36"/>
      <c r="E1381" s="36"/>
      <c r="F1381" s="36"/>
      <c r="G1381" s="36"/>
      <c r="H1381" s="36"/>
      <c r="I1381" s="37"/>
      <c r="J1381" s="38"/>
      <c r="K1381" s="39"/>
      <c r="L1381" s="39"/>
      <c r="M1381" s="39"/>
      <c r="N1381" s="39"/>
      <c r="O1381" s="39"/>
      <c r="P1381" s="39"/>
      <c r="Q1381" s="39"/>
      <c r="R1381" s="39"/>
      <c r="S1381" s="39"/>
      <c r="T1381" s="39"/>
      <c r="U1381" s="39"/>
      <c r="V1381" s="39"/>
      <c r="W1381" s="39"/>
      <c r="X1381" s="39"/>
      <c r="Y1381" s="39"/>
      <c r="Z1381" s="39"/>
      <c r="AA1381" s="40"/>
      <c r="AB1381" s="40"/>
      <c r="AC1381" s="40"/>
    </row>
    <row r="1382" spans="1:29" x14ac:dyDescent="0.25">
      <c r="A1382" s="36"/>
      <c r="B1382" s="36"/>
      <c r="C1382" s="36"/>
      <c r="D1382" s="36"/>
      <c r="E1382" s="36"/>
      <c r="F1382" s="36"/>
      <c r="G1382" s="36"/>
      <c r="H1382" s="36"/>
      <c r="I1382" s="37"/>
      <c r="J1382" s="38"/>
      <c r="K1382" s="39"/>
      <c r="L1382" s="39"/>
      <c r="M1382" s="39"/>
      <c r="N1382" s="39"/>
      <c r="O1382" s="39"/>
      <c r="P1382" s="39"/>
      <c r="Q1382" s="39"/>
      <c r="R1382" s="39"/>
      <c r="S1382" s="39"/>
      <c r="T1382" s="39"/>
      <c r="U1382" s="39"/>
      <c r="V1382" s="39"/>
      <c r="W1382" s="39"/>
      <c r="X1382" s="39"/>
      <c r="Y1382" s="39"/>
      <c r="Z1382" s="39"/>
      <c r="AA1382" s="40"/>
      <c r="AB1382" s="40"/>
      <c r="AC1382" s="40"/>
    </row>
    <row r="1383" spans="1:29" x14ac:dyDescent="0.25">
      <c r="A1383" s="36"/>
      <c r="B1383" s="36"/>
      <c r="C1383" s="36"/>
      <c r="D1383" s="36"/>
      <c r="E1383" s="36"/>
      <c r="F1383" s="36"/>
      <c r="G1383" s="36"/>
      <c r="H1383" s="36"/>
      <c r="I1383" s="37"/>
      <c r="J1383" s="38"/>
      <c r="K1383" s="39"/>
      <c r="L1383" s="39"/>
      <c r="M1383" s="39"/>
      <c r="N1383" s="39"/>
      <c r="O1383" s="39"/>
      <c r="P1383" s="39"/>
      <c r="Q1383" s="39"/>
      <c r="R1383" s="39"/>
      <c r="S1383" s="39"/>
      <c r="T1383" s="39"/>
      <c r="U1383" s="39"/>
      <c r="V1383" s="39"/>
      <c r="W1383" s="39"/>
      <c r="X1383" s="39"/>
      <c r="Y1383" s="39"/>
      <c r="Z1383" s="39"/>
      <c r="AA1383" s="40"/>
      <c r="AB1383" s="40"/>
      <c r="AC1383" s="40"/>
    </row>
    <row r="1384" spans="1:29" x14ac:dyDescent="0.25">
      <c r="A1384" s="36"/>
      <c r="B1384" s="36"/>
      <c r="C1384" s="36"/>
      <c r="D1384" s="36"/>
      <c r="E1384" s="36"/>
      <c r="F1384" s="36"/>
      <c r="G1384" s="36"/>
      <c r="H1384" s="36"/>
      <c r="I1384" s="37"/>
      <c r="J1384" s="38"/>
      <c r="K1384" s="39"/>
      <c r="L1384" s="39"/>
      <c r="M1384" s="39"/>
      <c r="N1384" s="39"/>
      <c r="O1384" s="39"/>
      <c r="P1384" s="39"/>
      <c r="Q1384" s="39"/>
      <c r="R1384" s="39"/>
      <c r="S1384" s="39"/>
      <c r="T1384" s="39"/>
      <c r="U1384" s="39"/>
      <c r="V1384" s="39"/>
      <c r="W1384" s="39"/>
      <c r="X1384" s="39"/>
      <c r="Y1384" s="39"/>
      <c r="Z1384" s="39"/>
      <c r="AA1384" s="40"/>
      <c r="AB1384" s="40"/>
      <c r="AC1384" s="40"/>
    </row>
    <row r="1385" spans="1:29" x14ac:dyDescent="0.25">
      <c r="A1385" s="36"/>
      <c r="B1385" s="36"/>
      <c r="C1385" s="36"/>
      <c r="D1385" s="36"/>
      <c r="E1385" s="36"/>
      <c r="F1385" s="36"/>
      <c r="G1385" s="36"/>
      <c r="H1385" s="36"/>
      <c r="I1385" s="37"/>
      <c r="J1385" s="38"/>
      <c r="K1385" s="39"/>
      <c r="L1385" s="39"/>
      <c r="M1385" s="39"/>
      <c r="N1385" s="39"/>
      <c r="O1385" s="39"/>
      <c r="P1385" s="39"/>
      <c r="Q1385" s="39"/>
      <c r="R1385" s="39"/>
      <c r="S1385" s="39"/>
      <c r="T1385" s="39"/>
      <c r="U1385" s="39"/>
      <c r="V1385" s="39"/>
      <c r="W1385" s="39"/>
      <c r="X1385" s="39"/>
      <c r="Y1385" s="39"/>
      <c r="Z1385" s="39"/>
      <c r="AA1385" s="40"/>
      <c r="AB1385" s="40"/>
      <c r="AC1385" s="40"/>
    </row>
    <row r="1386" spans="1:29" x14ac:dyDescent="0.25">
      <c r="A1386" s="36"/>
      <c r="B1386" s="36"/>
      <c r="C1386" s="36"/>
      <c r="D1386" s="36"/>
      <c r="E1386" s="36"/>
      <c r="F1386" s="36"/>
      <c r="G1386" s="36"/>
      <c r="H1386" s="36"/>
      <c r="I1386" s="37"/>
      <c r="J1386" s="38"/>
      <c r="K1386" s="39"/>
      <c r="L1386" s="39"/>
      <c r="M1386" s="39"/>
      <c r="N1386" s="39"/>
      <c r="O1386" s="39"/>
      <c r="P1386" s="39"/>
      <c r="Q1386" s="39"/>
      <c r="R1386" s="39"/>
      <c r="S1386" s="39"/>
      <c r="T1386" s="39"/>
      <c r="U1386" s="39"/>
      <c r="V1386" s="39"/>
      <c r="W1386" s="39"/>
      <c r="X1386" s="39"/>
      <c r="Y1386" s="39"/>
      <c r="Z1386" s="39"/>
      <c r="AA1386" s="40"/>
      <c r="AB1386" s="40"/>
      <c r="AC1386" s="40"/>
    </row>
    <row r="1387" spans="1:29" x14ac:dyDescent="0.25">
      <c r="A1387" s="36"/>
      <c r="B1387" s="36"/>
      <c r="C1387" s="36"/>
      <c r="D1387" s="36"/>
      <c r="E1387" s="36"/>
      <c r="F1387" s="36"/>
      <c r="G1387" s="36"/>
      <c r="H1387" s="36"/>
      <c r="I1387" s="37"/>
      <c r="J1387" s="38"/>
      <c r="K1387" s="39"/>
      <c r="L1387" s="39"/>
      <c r="M1387" s="39"/>
      <c r="N1387" s="39"/>
      <c r="O1387" s="39"/>
      <c r="P1387" s="39"/>
      <c r="Q1387" s="39"/>
      <c r="R1387" s="39"/>
      <c r="S1387" s="39"/>
      <c r="T1387" s="39"/>
      <c r="U1387" s="39"/>
      <c r="V1387" s="39"/>
      <c r="W1387" s="39"/>
      <c r="X1387" s="39"/>
      <c r="Y1387" s="39"/>
      <c r="Z1387" s="39"/>
      <c r="AA1387" s="40"/>
      <c r="AB1387" s="40"/>
      <c r="AC1387" s="40"/>
    </row>
    <row r="1388" spans="1:29" x14ac:dyDescent="0.25">
      <c r="A1388" s="36"/>
      <c r="B1388" s="36"/>
      <c r="C1388" s="36"/>
      <c r="D1388" s="36"/>
      <c r="E1388" s="36"/>
      <c r="F1388" s="36"/>
      <c r="G1388" s="36"/>
      <c r="H1388" s="36"/>
      <c r="I1388" s="37"/>
      <c r="J1388" s="38"/>
      <c r="K1388" s="39"/>
      <c r="L1388" s="39"/>
      <c r="M1388" s="39"/>
      <c r="N1388" s="39"/>
      <c r="O1388" s="39"/>
      <c r="P1388" s="39"/>
      <c r="Q1388" s="39"/>
      <c r="R1388" s="39"/>
      <c r="S1388" s="39"/>
      <c r="T1388" s="39"/>
      <c r="U1388" s="39"/>
      <c r="V1388" s="39"/>
      <c r="W1388" s="39"/>
      <c r="X1388" s="39"/>
      <c r="Y1388" s="39"/>
      <c r="Z1388" s="39"/>
      <c r="AA1388" s="40"/>
      <c r="AB1388" s="40"/>
      <c r="AC1388" s="40"/>
    </row>
    <row r="1389" spans="1:29" x14ac:dyDescent="0.25">
      <c r="A1389" s="36"/>
      <c r="B1389" s="36"/>
      <c r="C1389" s="36"/>
      <c r="D1389" s="36"/>
      <c r="E1389" s="36"/>
      <c r="F1389" s="36"/>
      <c r="G1389" s="36"/>
      <c r="H1389" s="36"/>
      <c r="I1389" s="37"/>
      <c r="J1389" s="38"/>
      <c r="K1389" s="39"/>
      <c r="L1389" s="39"/>
      <c r="M1389" s="39"/>
      <c r="N1389" s="39"/>
      <c r="O1389" s="39"/>
      <c r="P1389" s="39"/>
      <c r="Q1389" s="39"/>
      <c r="R1389" s="39"/>
      <c r="S1389" s="39"/>
      <c r="T1389" s="39"/>
      <c r="U1389" s="39"/>
      <c r="V1389" s="39"/>
      <c r="W1389" s="39"/>
      <c r="X1389" s="39"/>
      <c r="Y1389" s="39"/>
      <c r="Z1389" s="39"/>
      <c r="AA1389" s="40"/>
      <c r="AB1389" s="40"/>
      <c r="AC1389" s="40"/>
    </row>
    <row r="1390" spans="1:29" x14ac:dyDescent="0.25">
      <c r="A1390" s="36"/>
      <c r="B1390" s="36"/>
      <c r="C1390" s="36"/>
      <c r="D1390" s="36"/>
      <c r="E1390" s="36"/>
      <c r="F1390" s="36"/>
      <c r="G1390" s="36"/>
      <c r="H1390" s="36"/>
      <c r="I1390" s="37"/>
      <c r="J1390" s="38"/>
      <c r="K1390" s="39"/>
      <c r="L1390" s="39"/>
      <c r="M1390" s="39"/>
      <c r="N1390" s="39"/>
      <c r="O1390" s="39"/>
      <c r="P1390" s="39"/>
      <c r="Q1390" s="39"/>
      <c r="R1390" s="39"/>
      <c r="S1390" s="39"/>
      <c r="T1390" s="39"/>
      <c r="U1390" s="39"/>
      <c r="V1390" s="39"/>
      <c r="W1390" s="39"/>
      <c r="X1390" s="39"/>
      <c r="Y1390" s="39"/>
      <c r="Z1390" s="39"/>
      <c r="AA1390" s="40"/>
      <c r="AB1390" s="40"/>
      <c r="AC1390" s="40"/>
    </row>
    <row r="1391" spans="1:29" x14ac:dyDescent="0.25">
      <c r="A1391" s="36"/>
      <c r="B1391" s="36"/>
      <c r="C1391" s="36"/>
      <c r="D1391" s="36"/>
      <c r="E1391" s="36"/>
      <c r="F1391" s="36"/>
      <c r="G1391" s="36"/>
      <c r="H1391" s="36"/>
      <c r="I1391" s="37"/>
      <c r="J1391" s="38"/>
      <c r="K1391" s="39"/>
      <c r="L1391" s="39"/>
      <c r="M1391" s="39"/>
      <c r="N1391" s="39"/>
      <c r="O1391" s="39"/>
      <c r="P1391" s="39"/>
      <c r="Q1391" s="39"/>
      <c r="R1391" s="39"/>
      <c r="S1391" s="39"/>
      <c r="T1391" s="39"/>
      <c r="U1391" s="39"/>
      <c r="V1391" s="39"/>
      <c r="W1391" s="39"/>
      <c r="X1391" s="39"/>
      <c r="Y1391" s="39"/>
      <c r="Z1391" s="39"/>
      <c r="AA1391" s="40"/>
      <c r="AB1391" s="40"/>
      <c r="AC1391" s="40"/>
    </row>
    <row r="1392" spans="1:29" x14ac:dyDescent="0.25">
      <c r="A1392" s="36"/>
      <c r="B1392" s="36"/>
      <c r="C1392" s="36"/>
      <c r="D1392" s="36"/>
      <c r="E1392" s="36"/>
      <c r="F1392" s="36"/>
      <c r="G1392" s="36"/>
      <c r="H1392" s="36"/>
      <c r="I1392" s="37"/>
      <c r="J1392" s="38"/>
      <c r="K1392" s="39"/>
      <c r="L1392" s="39"/>
      <c r="M1392" s="39"/>
      <c r="N1392" s="39"/>
      <c r="O1392" s="39"/>
      <c r="P1392" s="39"/>
      <c r="Q1392" s="39"/>
      <c r="R1392" s="39"/>
      <c r="S1392" s="39"/>
      <c r="T1392" s="39"/>
      <c r="U1392" s="39"/>
      <c r="V1392" s="39"/>
      <c r="W1392" s="39"/>
      <c r="X1392" s="39"/>
      <c r="Y1392" s="39"/>
      <c r="Z1392" s="39"/>
      <c r="AA1392" s="40"/>
      <c r="AB1392" s="40"/>
      <c r="AC1392" s="40"/>
    </row>
    <row r="1393" spans="1:29" x14ac:dyDescent="0.25">
      <c r="A1393" s="36"/>
      <c r="B1393" s="36"/>
      <c r="C1393" s="36"/>
      <c r="D1393" s="36"/>
      <c r="E1393" s="36"/>
      <c r="F1393" s="36"/>
      <c r="G1393" s="36"/>
      <c r="H1393" s="36"/>
      <c r="I1393" s="37"/>
      <c r="J1393" s="38"/>
      <c r="K1393" s="39"/>
      <c r="L1393" s="39"/>
      <c r="M1393" s="39"/>
      <c r="N1393" s="39"/>
      <c r="O1393" s="39"/>
      <c r="P1393" s="39"/>
      <c r="Q1393" s="39"/>
      <c r="R1393" s="39"/>
      <c r="S1393" s="39"/>
      <c r="T1393" s="39"/>
      <c r="U1393" s="39"/>
      <c r="V1393" s="39"/>
      <c r="W1393" s="39"/>
      <c r="X1393" s="39"/>
      <c r="Y1393" s="39"/>
      <c r="Z1393" s="39"/>
      <c r="AA1393" s="40"/>
      <c r="AB1393" s="40"/>
      <c r="AC1393" s="40"/>
    </row>
    <row r="1394" spans="1:29" x14ac:dyDescent="0.25">
      <c r="A1394" s="36"/>
      <c r="B1394" s="36"/>
      <c r="C1394" s="36"/>
      <c r="D1394" s="36"/>
      <c r="E1394" s="36"/>
      <c r="F1394" s="36"/>
      <c r="G1394" s="36"/>
      <c r="H1394" s="36"/>
      <c r="I1394" s="37"/>
      <c r="J1394" s="38"/>
      <c r="K1394" s="39"/>
      <c r="L1394" s="39"/>
      <c r="M1394" s="39"/>
      <c r="N1394" s="39"/>
      <c r="O1394" s="39"/>
      <c r="P1394" s="39"/>
      <c r="Q1394" s="39"/>
      <c r="R1394" s="39"/>
      <c r="S1394" s="39"/>
      <c r="T1394" s="39"/>
      <c r="U1394" s="39"/>
      <c r="V1394" s="39"/>
      <c r="W1394" s="39"/>
      <c r="X1394" s="39"/>
      <c r="Y1394" s="39"/>
      <c r="Z1394" s="39"/>
      <c r="AA1394" s="40"/>
      <c r="AB1394" s="40"/>
      <c r="AC1394" s="40"/>
    </row>
    <row r="1395" spans="1:29" x14ac:dyDescent="0.25">
      <c r="A1395" s="36"/>
      <c r="B1395" s="36"/>
      <c r="C1395" s="36"/>
      <c r="D1395" s="36"/>
      <c r="E1395" s="36"/>
      <c r="F1395" s="36"/>
      <c r="G1395" s="36"/>
      <c r="H1395" s="36"/>
      <c r="I1395" s="37"/>
      <c r="J1395" s="38"/>
      <c r="K1395" s="39"/>
      <c r="L1395" s="39"/>
      <c r="M1395" s="39"/>
      <c r="N1395" s="39"/>
      <c r="O1395" s="39"/>
      <c r="P1395" s="39"/>
      <c r="Q1395" s="39"/>
      <c r="R1395" s="39"/>
      <c r="S1395" s="39"/>
      <c r="T1395" s="39"/>
      <c r="U1395" s="39"/>
      <c r="V1395" s="39"/>
      <c r="W1395" s="39"/>
      <c r="X1395" s="39"/>
      <c r="Y1395" s="39"/>
      <c r="Z1395" s="39"/>
      <c r="AA1395" s="40"/>
      <c r="AB1395" s="40"/>
      <c r="AC1395" s="40"/>
    </row>
    <row r="1396" spans="1:29" x14ac:dyDescent="0.25">
      <c r="A1396" s="36"/>
      <c r="B1396" s="36"/>
      <c r="C1396" s="36"/>
      <c r="D1396" s="36"/>
      <c r="E1396" s="36"/>
      <c r="F1396" s="36"/>
      <c r="G1396" s="36"/>
      <c r="H1396" s="36"/>
      <c r="I1396" s="37"/>
      <c r="J1396" s="38"/>
      <c r="K1396" s="39"/>
      <c r="L1396" s="39"/>
      <c r="M1396" s="39"/>
      <c r="N1396" s="39"/>
      <c r="O1396" s="39"/>
      <c r="P1396" s="39"/>
      <c r="Q1396" s="39"/>
      <c r="R1396" s="39"/>
      <c r="S1396" s="39"/>
      <c r="T1396" s="39"/>
      <c r="U1396" s="39"/>
      <c r="V1396" s="39"/>
      <c r="W1396" s="39"/>
      <c r="X1396" s="39"/>
      <c r="Y1396" s="39"/>
      <c r="Z1396" s="39"/>
      <c r="AA1396" s="40"/>
      <c r="AB1396" s="40"/>
      <c r="AC1396" s="40"/>
    </row>
    <row r="1397" spans="1:29" x14ac:dyDescent="0.25">
      <c r="A1397" s="36"/>
      <c r="B1397" s="36"/>
      <c r="C1397" s="36"/>
      <c r="D1397" s="36"/>
      <c r="E1397" s="36"/>
      <c r="F1397" s="36"/>
      <c r="G1397" s="36"/>
      <c r="H1397" s="36"/>
      <c r="I1397" s="37"/>
      <c r="J1397" s="38"/>
      <c r="K1397" s="39"/>
      <c r="L1397" s="39"/>
      <c r="M1397" s="39"/>
      <c r="N1397" s="39"/>
      <c r="O1397" s="39"/>
      <c r="P1397" s="39"/>
      <c r="Q1397" s="39"/>
      <c r="R1397" s="39"/>
      <c r="S1397" s="39"/>
      <c r="T1397" s="39"/>
      <c r="U1397" s="39"/>
      <c r="V1397" s="39"/>
      <c r="W1397" s="39"/>
      <c r="X1397" s="39"/>
      <c r="Y1397" s="39"/>
      <c r="Z1397" s="39"/>
      <c r="AA1397" s="40"/>
      <c r="AB1397" s="40"/>
      <c r="AC1397" s="40"/>
    </row>
    <row r="1398" spans="1:29" x14ac:dyDescent="0.25">
      <c r="A1398" s="36"/>
      <c r="B1398" s="36"/>
      <c r="C1398" s="36"/>
      <c r="D1398" s="36"/>
      <c r="E1398" s="36"/>
      <c r="F1398" s="36"/>
      <c r="G1398" s="36"/>
      <c r="H1398" s="36"/>
      <c r="I1398" s="37"/>
      <c r="J1398" s="38"/>
      <c r="K1398" s="39"/>
      <c r="L1398" s="39"/>
      <c r="M1398" s="39"/>
      <c r="N1398" s="39"/>
      <c r="O1398" s="39"/>
      <c r="P1398" s="39"/>
      <c r="Q1398" s="39"/>
      <c r="R1398" s="39"/>
      <c r="S1398" s="39"/>
      <c r="T1398" s="39"/>
      <c r="U1398" s="39"/>
      <c r="V1398" s="39"/>
      <c r="W1398" s="39"/>
      <c r="X1398" s="39"/>
      <c r="Y1398" s="39"/>
      <c r="Z1398" s="39"/>
      <c r="AA1398" s="40"/>
      <c r="AB1398" s="40"/>
      <c r="AC1398" s="40"/>
    </row>
    <row r="1399" spans="1:29" x14ac:dyDescent="0.25">
      <c r="A1399" s="36"/>
      <c r="B1399" s="36"/>
      <c r="C1399" s="36"/>
      <c r="D1399" s="36"/>
      <c r="E1399" s="36"/>
      <c r="F1399" s="36"/>
      <c r="G1399" s="36"/>
      <c r="H1399" s="36"/>
      <c r="I1399" s="37"/>
      <c r="J1399" s="38"/>
      <c r="K1399" s="39"/>
      <c r="L1399" s="39"/>
      <c r="M1399" s="39"/>
      <c r="N1399" s="39"/>
      <c r="O1399" s="39"/>
      <c r="P1399" s="39"/>
      <c r="Q1399" s="39"/>
      <c r="R1399" s="39"/>
      <c r="S1399" s="39"/>
      <c r="T1399" s="39"/>
      <c r="U1399" s="39"/>
      <c r="V1399" s="39"/>
      <c r="W1399" s="39"/>
      <c r="X1399" s="39"/>
      <c r="Y1399" s="39"/>
      <c r="Z1399" s="39"/>
      <c r="AA1399" s="40"/>
      <c r="AB1399" s="40"/>
      <c r="AC1399" s="40"/>
    </row>
    <row r="1400" spans="1:29" x14ac:dyDescent="0.25">
      <c r="A1400" s="36"/>
      <c r="B1400" s="36"/>
      <c r="C1400" s="36"/>
      <c r="D1400" s="36"/>
      <c r="E1400" s="36"/>
      <c r="F1400" s="36"/>
      <c r="G1400" s="36"/>
      <c r="H1400" s="36"/>
      <c r="I1400" s="37"/>
      <c r="J1400" s="38"/>
      <c r="K1400" s="39"/>
      <c r="L1400" s="39"/>
      <c r="M1400" s="39"/>
      <c r="N1400" s="39"/>
      <c r="O1400" s="39"/>
      <c r="P1400" s="39"/>
      <c r="Q1400" s="39"/>
      <c r="R1400" s="39"/>
      <c r="S1400" s="39"/>
      <c r="T1400" s="39"/>
      <c r="U1400" s="39"/>
      <c r="V1400" s="39"/>
      <c r="W1400" s="39"/>
      <c r="X1400" s="39"/>
      <c r="Y1400" s="39"/>
      <c r="Z1400" s="39"/>
      <c r="AA1400" s="40"/>
      <c r="AB1400" s="40"/>
      <c r="AC1400" s="40"/>
    </row>
    <row r="1401" spans="1:29" x14ac:dyDescent="0.25">
      <c r="A1401" s="36"/>
      <c r="B1401" s="36"/>
      <c r="C1401" s="36"/>
      <c r="D1401" s="36"/>
      <c r="E1401" s="36"/>
      <c r="F1401" s="36"/>
      <c r="G1401" s="36"/>
      <c r="H1401" s="36"/>
      <c r="I1401" s="37"/>
      <c r="J1401" s="38"/>
      <c r="K1401" s="39"/>
      <c r="L1401" s="39"/>
      <c r="M1401" s="39"/>
      <c r="N1401" s="39"/>
      <c r="O1401" s="39"/>
      <c r="P1401" s="39"/>
      <c r="Q1401" s="39"/>
      <c r="R1401" s="39"/>
      <c r="S1401" s="39"/>
      <c r="T1401" s="39"/>
      <c r="U1401" s="39"/>
      <c r="V1401" s="39"/>
      <c r="W1401" s="39"/>
      <c r="X1401" s="39"/>
      <c r="Y1401" s="39"/>
      <c r="Z1401" s="39"/>
      <c r="AA1401" s="40"/>
      <c r="AB1401" s="40"/>
      <c r="AC1401" s="40"/>
    </row>
    <row r="1402" spans="1:29" x14ac:dyDescent="0.25">
      <c r="A1402" s="36"/>
      <c r="B1402" s="36"/>
      <c r="C1402" s="36"/>
      <c r="D1402" s="36"/>
      <c r="E1402" s="36"/>
      <c r="F1402" s="36"/>
      <c r="G1402" s="36"/>
      <c r="H1402" s="36"/>
      <c r="I1402" s="37"/>
      <c r="J1402" s="38"/>
      <c r="K1402" s="39"/>
      <c r="L1402" s="39"/>
      <c r="M1402" s="39"/>
      <c r="N1402" s="39"/>
      <c r="O1402" s="39"/>
      <c r="P1402" s="39"/>
      <c r="Q1402" s="39"/>
      <c r="R1402" s="39"/>
      <c r="S1402" s="39"/>
      <c r="T1402" s="39"/>
      <c r="U1402" s="39"/>
      <c r="V1402" s="39"/>
      <c r="W1402" s="39"/>
      <c r="X1402" s="39"/>
      <c r="Y1402" s="39"/>
      <c r="Z1402" s="39"/>
      <c r="AA1402" s="40"/>
      <c r="AB1402" s="40"/>
      <c r="AC1402" s="40"/>
    </row>
    <row r="1403" spans="1:29" x14ac:dyDescent="0.25">
      <c r="A1403" s="36"/>
      <c r="B1403" s="36"/>
      <c r="C1403" s="36"/>
      <c r="D1403" s="36"/>
      <c r="E1403" s="36"/>
      <c r="F1403" s="36"/>
      <c r="G1403" s="36"/>
      <c r="H1403" s="36"/>
      <c r="I1403" s="37"/>
      <c r="J1403" s="38"/>
      <c r="K1403" s="39"/>
      <c r="L1403" s="39"/>
      <c r="M1403" s="39"/>
      <c r="N1403" s="39"/>
      <c r="O1403" s="39"/>
      <c r="P1403" s="39"/>
      <c r="Q1403" s="39"/>
      <c r="R1403" s="39"/>
      <c r="S1403" s="39"/>
      <c r="T1403" s="39"/>
      <c r="U1403" s="39"/>
      <c r="V1403" s="39"/>
      <c r="W1403" s="39"/>
      <c r="X1403" s="39"/>
      <c r="Y1403" s="39"/>
      <c r="Z1403" s="39"/>
      <c r="AA1403" s="40"/>
      <c r="AB1403" s="40"/>
      <c r="AC1403" s="40"/>
    </row>
    <row r="1404" spans="1:29" x14ac:dyDescent="0.25">
      <c r="A1404" s="36"/>
      <c r="B1404" s="36"/>
      <c r="C1404" s="36"/>
      <c r="D1404" s="36"/>
      <c r="E1404" s="36"/>
      <c r="F1404" s="36"/>
      <c r="G1404" s="36"/>
      <c r="H1404" s="36"/>
      <c r="I1404" s="37"/>
      <c r="J1404" s="38"/>
      <c r="K1404" s="39"/>
      <c r="L1404" s="39"/>
      <c r="M1404" s="39"/>
      <c r="N1404" s="39"/>
      <c r="O1404" s="39"/>
      <c r="P1404" s="39"/>
      <c r="Q1404" s="39"/>
      <c r="R1404" s="39"/>
      <c r="S1404" s="39"/>
      <c r="T1404" s="39"/>
      <c r="U1404" s="39"/>
      <c r="V1404" s="39"/>
      <c r="W1404" s="39"/>
      <c r="X1404" s="39"/>
      <c r="Y1404" s="39"/>
      <c r="Z1404" s="39"/>
      <c r="AA1404" s="40"/>
      <c r="AB1404" s="40"/>
      <c r="AC1404" s="40"/>
    </row>
    <row r="1405" spans="1:29" x14ac:dyDescent="0.25">
      <c r="A1405" s="36"/>
      <c r="B1405" s="36"/>
      <c r="C1405" s="36"/>
      <c r="D1405" s="36"/>
      <c r="E1405" s="36"/>
      <c r="F1405" s="36"/>
      <c r="G1405" s="36"/>
      <c r="H1405" s="36"/>
      <c r="I1405" s="37"/>
      <c r="J1405" s="38"/>
      <c r="K1405" s="39"/>
      <c r="L1405" s="39"/>
      <c r="M1405" s="39"/>
      <c r="N1405" s="39"/>
      <c r="O1405" s="39"/>
      <c r="P1405" s="39"/>
      <c r="Q1405" s="39"/>
      <c r="R1405" s="39"/>
      <c r="S1405" s="39"/>
      <c r="T1405" s="39"/>
      <c r="U1405" s="39"/>
      <c r="V1405" s="39"/>
      <c r="W1405" s="39"/>
      <c r="X1405" s="39"/>
      <c r="Y1405" s="39"/>
      <c r="Z1405" s="39"/>
      <c r="AA1405" s="40"/>
      <c r="AB1405" s="40"/>
      <c r="AC1405" s="40"/>
    </row>
    <row r="1406" spans="1:29" x14ac:dyDescent="0.25">
      <c r="A1406" s="36"/>
      <c r="B1406" s="36"/>
      <c r="C1406" s="36"/>
      <c r="D1406" s="36"/>
      <c r="E1406" s="36"/>
      <c r="F1406" s="36"/>
      <c r="G1406" s="36"/>
      <c r="H1406" s="36"/>
      <c r="I1406" s="37"/>
      <c r="J1406" s="38"/>
      <c r="K1406" s="39"/>
      <c r="L1406" s="39"/>
      <c r="M1406" s="39"/>
      <c r="N1406" s="39"/>
      <c r="O1406" s="39"/>
      <c r="P1406" s="39"/>
      <c r="Q1406" s="39"/>
      <c r="R1406" s="39"/>
      <c r="S1406" s="39"/>
      <c r="T1406" s="39"/>
      <c r="U1406" s="39"/>
      <c r="V1406" s="39"/>
      <c r="W1406" s="39"/>
      <c r="X1406" s="39"/>
      <c r="Y1406" s="39"/>
      <c r="Z1406" s="39"/>
      <c r="AA1406" s="40"/>
      <c r="AB1406" s="40"/>
      <c r="AC1406" s="40"/>
    </row>
    <row r="1407" spans="1:29" x14ac:dyDescent="0.25">
      <c r="A1407" s="36"/>
      <c r="B1407" s="36"/>
      <c r="C1407" s="36"/>
      <c r="D1407" s="36"/>
      <c r="E1407" s="36"/>
      <c r="F1407" s="36"/>
      <c r="G1407" s="36"/>
      <c r="H1407" s="36"/>
      <c r="I1407" s="37"/>
      <c r="J1407" s="38"/>
      <c r="K1407" s="39"/>
      <c r="L1407" s="39"/>
      <c r="M1407" s="39"/>
      <c r="N1407" s="39"/>
      <c r="O1407" s="39"/>
      <c r="P1407" s="39"/>
      <c r="Q1407" s="39"/>
      <c r="R1407" s="39"/>
      <c r="S1407" s="39"/>
      <c r="T1407" s="39"/>
      <c r="U1407" s="39"/>
      <c r="V1407" s="39"/>
      <c r="W1407" s="39"/>
      <c r="X1407" s="39"/>
      <c r="Y1407" s="39"/>
      <c r="Z1407" s="39"/>
      <c r="AA1407" s="40"/>
      <c r="AB1407" s="40"/>
      <c r="AC1407" s="40"/>
    </row>
    <row r="1408" spans="1:29" x14ac:dyDescent="0.25">
      <c r="A1408" s="36"/>
      <c r="B1408" s="36"/>
      <c r="C1408" s="36"/>
      <c r="D1408" s="36"/>
      <c r="E1408" s="36"/>
      <c r="F1408" s="36"/>
      <c r="G1408" s="36"/>
      <c r="H1408" s="36"/>
      <c r="I1408" s="37"/>
      <c r="J1408" s="38"/>
      <c r="K1408" s="39"/>
      <c r="L1408" s="39"/>
      <c r="M1408" s="39"/>
      <c r="N1408" s="39"/>
      <c r="O1408" s="39"/>
      <c r="P1408" s="39"/>
      <c r="Q1408" s="39"/>
      <c r="R1408" s="39"/>
      <c r="S1408" s="39"/>
      <c r="T1408" s="39"/>
      <c r="U1408" s="39"/>
      <c r="V1408" s="39"/>
      <c r="W1408" s="39"/>
      <c r="X1408" s="39"/>
      <c r="Y1408" s="39"/>
      <c r="Z1408" s="39"/>
      <c r="AA1408" s="40"/>
      <c r="AB1408" s="40"/>
      <c r="AC1408" s="40"/>
    </row>
    <row r="1409" spans="1:29" x14ac:dyDescent="0.25">
      <c r="A1409" s="36"/>
      <c r="B1409" s="36"/>
      <c r="C1409" s="36"/>
      <c r="D1409" s="36"/>
      <c r="E1409" s="36"/>
      <c r="F1409" s="36"/>
      <c r="G1409" s="36"/>
      <c r="H1409" s="36"/>
      <c r="I1409" s="37"/>
      <c r="J1409" s="38"/>
      <c r="K1409" s="39"/>
      <c r="L1409" s="39"/>
      <c r="M1409" s="39"/>
      <c r="N1409" s="39"/>
      <c r="O1409" s="39"/>
      <c r="P1409" s="39"/>
      <c r="Q1409" s="39"/>
      <c r="R1409" s="39"/>
      <c r="S1409" s="39"/>
      <c r="T1409" s="39"/>
      <c r="U1409" s="39"/>
      <c r="V1409" s="39"/>
      <c r="W1409" s="39"/>
      <c r="X1409" s="39"/>
      <c r="Y1409" s="39"/>
      <c r="Z1409" s="39"/>
      <c r="AA1409" s="40"/>
      <c r="AB1409" s="40"/>
      <c r="AC1409" s="40"/>
    </row>
    <row r="1410" spans="1:29" x14ac:dyDescent="0.25">
      <c r="A1410" s="36"/>
      <c r="B1410" s="36"/>
      <c r="C1410" s="36"/>
      <c r="D1410" s="36"/>
      <c r="E1410" s="36"/>
      <c r="F1410" s="36"/>
      <c r="G1410" s="36"/>
      <c r="H1410" s="36"/>
      <c r="I1410" s="37"/>
      <c r="J1410" s="38"/>
      <c r="K1410" s="39"/>
      <c r="L1410" s="39"/>
      <c r="M1410" s="39"/>
      <c r="N1410" s="39"/>
      <c r="O1410" s="39"/>
      <c r="P1410" s="39"/>
      <c r="Q1410" s="39"/>
      <c r="R1410" s="39"/>
      <c r="S1410" s="39"/>
      <c r="T1410" s="39"/>
      <c r="U1410" s="39"/>
      <c r="V1410" s="39"/>
      <c r="W1410" s="39"/>
      <c r="X1410" s="39"/>
      <c r="Y1410" s="39"/>
      <c r="Z1410" s="39"/>
      <c r="AA1410" s="40"/>
      <c r="AB1410" s="40"/>
      <c r="AC1410" s="40"/>
    </row>
    <row r="1411" spans="1:29" x14ac:dyDescent="0.25">
      <c r="A1411" s="36"/>
      <c r="B1411" s="36"/>
      <c r="C1411" s="36"/>
      <c r="D1411" s="36"/>
      <c r="E1411" s="36"/>
      <c r="F1411" s="36"/>
      <c r="G1411" s="36"/>
      <c r="H1411" s="36"/>
      <c r="I1411" s="37"/>
      <c r="J1411" s="38"/>
      <c r="K1411" s="39"/>
      <c r="L1411" s="39"/>
      <c r="M1411" s="39"/>
      <c r="N1411" s="39"/>
      <c r="O1411" s="39"/>
      <c r="P1411" s="39"/>
      <c r="Q1411" s="39"/>
      <c r="R1411" s="39"/>
      <c r="S1411" s="39"/>
      <c r="T1411" s="39"/>
      <c r="U1411" s="39"/>
      <c r="V1411" s="39"/>
      <c r="W1411" s="39"/>
      <c r="X1411" s="39"/>
      <c r="Y1411" s="39"/>
      <c r="Z1411" s="39"/>
      <c r="AA1411" s="40"/>
      <c r="AB1411" s="40"/>
      <c r="AC1411" s="40"/>
    </row>
    <row r="1412" spans="1:29" x14ac:dyDescent="0.25">
      <c r="A1412" s="36"/>
      <c r="B1412" s="36"/>
      <c r="C1412" s="36"/>
      <c r="D1412" s="36"/>
      <c r="E1412" s="36"/>
      <c r="F1412" s="36"/>
      <c r="G1412" s="36"/>
      <c r="H1412" s="36"/>
      <c r="I1412" s="37"/>
      <c r="J1412" s="38"/>
      <c r="K1412" s="39"/>
      <c r="L1412" s="39"/>
      <c r="M1412" s="39"/>
      <c r="N1412" s="39"/>
      <c r="O1412" s="39"/>
      <c r="P1412" s="39"/>
      <c r="Q1412" s="39"/>
      <c r="R1412" s="39"/>
      <c r="S1412" s="39"/>
      <c r="T1412" s="39"/>
      <c r="U1412" s="39"/>
      <c r="V1412" s="39"/>
      <c r="W1412" s="39"/>
      <c r="X1412" s="39"/>
      <c r="Y1412" s="39"/>
      <c r="Z1412" s="39"/>
      <c r="AA1412" s="40"/>
      <c r="AB1412" s="40"/>
      <c r="AC1412" s="40"/>
    </row>
    <row r="1413" spans="1:29" x14ac:dyDescent="0.25">
      <c r="A1413" s="36"/>
      <c r="B1413" s="36"/>
      <c r="C1413" s="36"/>
      <c r="D1413" s="36"/>
      <c r="E1413" s="36"/>
      <c r="F1413" s="36"/>
      <c r="G1413" s="36"/>
      <c r="H1413" s="36"/>
      <c r="I1413" s="37"/>
      <c r="J1413" s="38"/>
      <c r="K1413" s="39"/>
      <c r="L1413" s="39"/>
      <c r="M1413" s="39"/>
      <c r="N1413" s="39"/>
      <c r="O1413" s="39"/>
      <c r="P1413" s="39"/>
      <c r="Q1413" s="39"/>
      <c r="R1413" s="39"/>
      <c r="S1413" s="39"/>
      <c r="T1413" s="39"/>
      <c r="U1413" s="39"/>
      <c r="V1413" s="39"/>
      <c r="W1413" s="39"/>
      <c r="X1413" s="39"/>
      <c r="Y1413" s="39"/>
      <c r="Z1413" s="39"/>
      <c r="AA1413" s="40"/>
      <c r="AB1413" s="40"/>
      <c r="AC1413" s="40"/>
    </row>
    <row r="1414" spans="1:29" x14ac:dyDescent="0.25">
      <c r="A1414" s="36"/>
      <c r="B1414" s="36"/>
      <c r="C1414" s="36"/>
      <c r="D1414" s="36"/>
      <c r="E1414" s="36"/>
      <c r="F1414" s="36"/>
      <c r="G1414" s="36"/>
      <c r="H1414" s="36"/>
      <c r="I1414" s="37"/>
      <c r="J1414" s="38"/>
      <c r="K1414" s="39"/>
      <c r="L1414" s="39"/>
      <c r="M1414" s="39"/>
      <c r="N1414" s="39"/>
      <c r="O1414" s="39"/>
      <c r="P1414" s="39"/>
      <c r="Q1414" s="39"/>
      <c r="R1414" s="39"/>
      <c r="S1414" s="39"/>
      <c r="T1414" s="39"/>
      <c r="U1414" s="39"/>
      <c r="V1414" s="39"/>
      <c r="W1414" s="39"/>
      <c r="X1414" s="39"/>
      <c r="Y1414" s="39"/>
      <c r="Z1414" s="39"/>
      <c r="AA1414" s="40"/>
      <c r="AB1414" s="40"/>
      <c r="AC1414" s="40"/>
    </row>
    <row r="1415" spans="1:29" x14ac:dyDescent="0.25">
      <c r="A1415" s="36"/>
      <c r="B1415" s="36"/>
      <c r="C1415" s="36"/>
      <c r="D1415" s="36"/>
      <c r="E1415" s="36"/>
      <c r="F1415" s="36"/>
      <c r="G1415" s="36"/>
      <c r="H1415" s="36"/>
      <c r="I1415" s="37"/>
      <c r="J1415" s="38"/>
      <c r="K1415" s="39"/>
      <c r="L1415" s="39"/>
      <c r="M1415" s="39"/>
      <c r="N1415" s="39"/>
      <c r="O1415" s="39"/>
      <c r="P1415" s="39"/>
      <c r="Q1415" s="39"/>
      <c r="R1415" s="39"/>
      <c r="S1415" s="39"/>
      <c r="T1415" s="39"/>
      <c r="U1415" s="39"/>
      <c r="V1415" s="39"/>
      <c r="W1415" s="39"/>
      <c r="X1415" s="39"/>
      <c r="Y1415" s="39"/>
      <c r="Z1415" s="39"/>
      <c r="AA1415" s="40"/>
      <c r="AB1415" s="40"/>
      <c r="AC1415" s="40"/>
    </row>
    <row r="1416" spans="1:29" x14ac:dyDescent="0.25">
      <c r="A1416" s="36"/>
      <c r="B1416" s="36"/>
      <c r="C1416" s="36"/>
      <c r="D1416" s="36"/>
      <c r="E1416" s="36"/>
      <c r="F1416" s="36"/>
      <c r="G1416" s="36"/>
      <c r="H1416" s="36"/>
      <c r="I1416" s="37"/>
      <c r="J1416" s="38"/>
      <c r="K1416" s="39"/>
      <c r="L1416" s="39"/>
      <c r="M1416" s="39"/>
      <c r="N1416" s="39"/>
      <c r="O1416" s="39"/>
      <c r="P1416" s="39"/>
      <c r="Q1416" s="39"/>
      <c r="R1416" s="39"/>
      <c r="S1416" s="39"/>
      <c r="T1416" s="39"/>
      <c r="U1416" s="39"/>
      <c r="V1416" s="39"/>
      <c r="W1416" s="39"/>
      <c r="X1416" s="39"/>
      <c r="Y1416" s="39"/>
      <c r="Z1416" s="39"/>
      <c r="AA1416" s="40"/>
      <c r="AB1416" s="40"/>
      <c r="AC1416" s="40"/>
    </row>
    <row r="1417" spans="1:29" x14ac:dyDescent="0.25">
      <c r="A1417" s="36"/>
      <c r="B1417" s="36"/>
      <c r="C1417" s="36"/>
      <c r="D1417" s="36"/>
      <c r="E1417" s="36"/>
      <c r="F1417" s="36"/>
      <c r="G1417" s="36"/>
      <c r="H1417" s="36"/>
      <c r="I1417" s="37"/>
      <c r="J1417" s="38"/>
      <c r="K1417" s="39"/>
      <c r="L1417" s="39"/>
      <c r="M1417" s="39"/>
      <c r="N1417" s="39"/>
      <c r="O1417" s="39"/>
      <c r="P1417" s="39"/>
      <c r="Q1417" s="39"/>
      <c r="R1417" s="39"/>
      <c r="S1417" s="39"/>
      <c r="T1417" s="39"/>
      <c r="U1417" s="39"/>
      <c r="V1417" s="39"/>
      <c r="W1417" s="39"/>
      <c r="X1417" s="39"/>
      <c r="Y1417" s="39"/>
      <c r="Z1417" s="39"/>
      <c r="AA1417" s="40"/>
      <c r="AB1417" s="40"/>
      <c r="AC1417" s="40"/>
    </row>
    <row r="1418" spans="1:29" x14ac:dyDescent="0.25">
      <c r="A1418" s="36"/>
      <c r="B1418" s="36"/>
      <c r="C1418" s="36"/>
      <c r="D1418" s="36"/>
      <c r="E1418" s="36"/>
      <c r="F1418" s="36"/>
      <c r="G1418" s="36"/>
      <c r="H1418" s="36"/>
      <c r="I1418" s="37"/>
      <c r="J1418" s="38"/>
      <c r="K1418" s="39"/>
      <c r="L1418" s="39"/>
      <c r="M1418" s="39"/>
      <c r="N1418" s="39"/>
      <c r="O1418" s="39"/>
      <c r="P1418" s="39"/>
      <c r="Q1418" s="39"/>
      <c r="R1418" s="39"/>
      <c r="S1418" s="39"/>
      <c r="T1418" s="39"/>
      <c r="U1418" s="39"/>
      <c r="V1418" s="39"/>
      <c r="W1418" s="39"/>
      <c r="X1418" s="39"/>
      <c r="Y1418" s="39"/>
      <c r="Z1418" s="39"/>
      <c r="AA1418" s="40"/>
      <c r="AB1418" s="40"/>
      <c r="AC1418" s="40"/>
    </row>
    <row r="1419" spans="1:29" x14ac:dyDescent="0.25">
      <c r="A1419" s="36"/>
      <c r="B1419" s="36"/>
      <c r="C1419" s="36"/>
      <c r="D1419" s="36"/>
      <c r="E1419" s="36"/>
      <c r="F1419" s="36"/>
      <c r="G1419" s="36"/>
      <c r="H1419" s="36"/>
      <c r="I1419" s="37"/>
      <c r="J1419" s="38"/>
      <c r="K1419" s="39"/>
      <c r="L1419" s="39"/>
      <c r="M1419" s="39"/>
      <c r="N1419" s="39"/>
      <c r="O1419" s="39"/>
      <c r="P1419" s="39"/>
      <c r="Q1419" s="39"/>
      <c r="R1419" s="39"/>
      <c r="S1419" s="39"/>
      <c r="T1419" s="39"/>
      <c r="U1419" s="39"/>
      <c r="V1419" s="39"/>
      <c r="W1419" s="39"/>
      <c r="X1419" s="39"/>
      <c r="Y1419" s="39"/>
      <c r="Z1419" s="39"/>
      <c r="AA1419" s="40"/>
      <c r="AB1419" s="40"/>
      <c r="AC1419" s="40"/>
    </row>
    <row r="1420" spans="1:29" x14ac:dyDescent="0.25">
      <c r="A1420" s="36"/>
      <c r="B1420" s="36"/>
      <c r="C1420" s="36"/>
      <c r="D1420" s="36"/>
      <c r="E1420" s="36"/>
      <c r="F1420" s="36"/>
      <c r="G1420" s="36"/>
      <c r="H1420" s="36"/>
      <c r="I1420" s="37"/>
      <c r="J1420" s="38"/>
      <c r="K1420" s="39"/>
      <c r="L1420" s="39"/>
      <c r="M1420" s="39"/>
      <c r="N1420" s="39"/>
      <c r="O1420" s="39"/>
      <c r="P1420" s="39"/>
      <c r="Q1420" s="39"/>
      <c r="R1420" s="39"/>
      <c r="S1420" s="39"/>
      <c r="T1420" s="39"/>
      <c r="U1420" s="39"/>
      <c r="V1420" s="39"/>
      <c r="W1420" s="39"/>
      <c r="X1420" s="39"/>
      <c r="Y1420" s="39"/>
      <c r="Z1420" s="39"/>
      <c r="AA1420" s="40"/>
      <c r="AB1420" s="40"/>
      <c r="AC1420" s="40"/>
    </row>
    <row r="1421" spans="1:29" x14ac:dyDescent="0.25">
      <c r="A1421" s="36"/>
      <c r="B1421" s="36"/>
      <c r="C1421" s="36"/>
      <c r="D1421" s="36"/>
      <c r="E1421" s="36"/>
      <c r="F1421" s="36"/>
      <c r="G1421" s="36"/>
      <c r="H1421" s="36"/>
      <c r="I1421" s="37"/>
      <c r="J1421" s="38"/>
      <c r="K1421" s="39"/>
      <c r="L1421" s="39"/>
      <c r="M1421" s="39"/>
      <c r="N1421" s="39"/>
      <c r="O1421" s="39"/>
      <c r="P1421" s="39"/>
      <c r="Q1421" s="39"/>
      <c r="R1421" s="39"/>
      <c r="S1421" s="39"/>
      <c r="T1421" s="39"/>
      <c r="U1421" s="39"/>
      <c r="V1421" s="39"/>
      <c r="W1421" s="39"/>
      <c r="X1421" s="39"/>
      <c r="Y1421" s="39"/>
      <c r="Z1421" s="39"/>
      <c r="AA1421" s="40"/>
      <c r="AB1421" s="40"/>
      <c r="AC1421" s="40"/>
    </row>
    <row r="1422" spans="1:29" x14ac:dyDescent="0.25">
      <c r="A1422" s="36"/>
      <c r="B1422" s="36"/>
      <c r="C1422" s="36"/>
      <c r="D1422" s="36"/>
      <c r="E1422" s="36"/>
      <c r="F1422" s="36"/>
      <c r="G1422" s="36"/>
      <c r="H1422" s="36"/>
      <c r="I1422" s="37"/>
      <c r="J1422" s="38"/>
      <c r="K1422" s="39"/>
      <c r="L1422" s="39"/>
      <c r="M1422" s="39"/>
      <c r="N1422" s="39"/>
      <c r="O1422" s="39"/>
      <c r="P1422" s="39"/>
      <c r="Q1422" s="39"/>
      <c r="R1422" s="39"/>
      <c r="S1422" s="39"/>
      <c r="T1422" s="39"/>
      <c r="U1422" s="39"/>
      <c r="V1422" s="39"/>
      <c r="W1422" s="39"/>
      <c r="X1422" s="39"/>
      <c r="Y1422" s="39"/>
      <c r="Z1422" s="39"/>
      <c r="AA1422" s="40"/>
      <c r="AB1422" s="40"/>
      <c r="AC1422" s="40"/>
    </row>
    <row r="1423" spans="1:29" x14ac:dyDescent="0.25">
      <c r="A1423" s="36"/>
      <c r="B1423" s="36"/>
      <c r="C1423" s="36"/>
      <c r="D1423" s="36"/>
      <c r="E1423" s="36"/>
      <c r="F1423" s="36"/>
      <c r="G1423" s="36"/>
      <c r="H1423" s="36"/>
      <c r="I1423" s="37"/>
      <c r="J1423" s="38"/>
      <c r="K1423" s="39"/>
      <c r="L1423" s="39"/>
      <c r="M1423" s="39"/>
      <c r="N1423" s="39"/>
      <c r="O1423" s="39"/>
      <c r="P1423" s="39"/>
      <c r="Q1423" s="39"/>
      <c r="R1423" s="39"/>
      <c r="S1423" s="39"/>
      <c r="T1423" s="39"/>
      <c r="U1423" s="39"/>
      <c r="V1423" s="39"/>
      <c r="W1423" s="39"/>
      <c r="X1423" s="39"/>
      <c r="Y1423" s="39"/>
      <c r="Z1423" s="39"/>
      <c r="AA1423" s="40"/>
      <c r="AB1423" s="40"/>
      <c r="AC1423" s="40"/>
    </row>
    <row r="1424" spans="1:29" x14ac:dyDescent="0.25">
      <c r="A1424" s="36"/>
      <c r="B1424" s="36"/>
      <c r="C1424" s="36"/>
      <c r="D1424" s="36"/>
      <c r="E1424" s="36"/>
      <c r="F1424" s="36"/>
      <c r="G1424" s="36"/>
      <c r="H1424" s="36"/>
      <c r="I1424" s="37"/>
      <c r="J1424" s="38"/>
      <c r="K1424" s="39"/>
      <c r="L1424" s="39"/>
      <c r="M1424" s="39"/>
      <c r="N1424" s="39"/>
      <c r="O1424" s="39"/>
      <c r="P1424" s="39"/>
      <c r="Q1424" s="39"/>
      <c r="R1424" s="39"/>
      <c r="S1424" s="39"/>
      <c r="T1424" s="39"/>
      <c r="U1424" s="39"/>
      <c r="V1424" s="39"/>
      <c r="W1424" s="39"/>
      <c r="X1424" s="39"/>
      <c r="Y1424" s="39"/>
      <c r="Z1424" s="39"/>
      <c r="AA1424" s="40"/>
      <c r="AB1424" s="40"/>
      <c r="AC1424" s="40"/>
    </row>
    <row r="1425" spans="1:29" x14ac:dyDescent="0.25">
      <c r="A1425" s="36"/>
      <c r="B1425" s="36"/>
      <c r="C1425" s="36"/>
      <c r="D1425" s="36"/>
      <c r="E1425" s="36"/>
      <c r="F1425" s="36"/>
      <c r="G1425" s="36"/>
      <c r="H1425" s="36"/>
      <c r="I1425" s="37"/>
      <c r="J1425" s="38"/>
      <c r="K1425" s="39"/>
      <c r="L1425" s="39"/>
      <c r="M1425" s="39"/>
      <c r="N1425" s="39"/>
      <c r="O1425" s="39"/>
      <c r="P1425" s="39"/>
      <c r="Q1425" s="39"/>
      <c r="R1425" s="39"/>
      <c r="S1425" s="39"/>
      <c r="T1425" s="39"/>
      <c r="U1425" s="39"/>
      <c r="V1425" s="39"/>
      <c r="W1425" s="39"/>
      <c r="X1425" s="39"/>
      <c r="Y1425" s="39"/>
      <c r="Z1425" s="39"/>
      <c r="AA1425" s="40"/>
      <c r="AB1425" s="40"/>
      <c r="AC1425" s="40"/>
    </row>
    <row r="1426" spans="1:29" x14ac:dyDescent="0.25">
      <c r="A1426" s="36"/>
      <c r="B1426" s="36"/>
      <c r="C1426" s="36"/>
      <c r="D1426" s="36"/>
      <c r="E1426" s="36"/>
      <c r="F1426" s="36"/>
      <c r="G1426" s="36"/>
      <c r="H1426" s="36"/>
      <c r="I1426" s="37"/>
      <c r="J1426" s="38"/>
      <c r="K1426" s="39"/>
      <c r="L1426" s="39"/>
      <c r="M1426" s="39"/>
      <c r="N1426" s="39"/>
      <c r="O1426" s="39"/>
      <c r="P1426" s="39"/>
      <c r="Q1426" s="39"/>
      <c r="R1426" s="39"/>
      <c r="S1426" s="39"/>
      <c r="T1426" s="39"/>
      <c r="U1426" s="39"/>
      <c r="V1426" s="39"/>
      <c r="W1426" s="39"/>
      <c r="X1426" s="39"/>
      <c r="Y1426" s="39"/>
      <c r="Z1426" s="39"/>
      <c r="AA1426" s="40"/>
      <c r="AB1426" s="40"/>
      <c r="AC1426" s="40"/>
    </row>
    <row r="1427" spans="1:29" x14ac:dyDescent="0.25">
      <c r="A1427" s="36"/>
      <c r="B1427" s="36"/>
      <c r="C1427" s="36"/>
      <c r="D1427" s="36"/>
      <c r="E1427" s="36"/>
      <c r="F1427" s="36"/>
      <c r="G1427" s="36"/>
      <c r="H1427" s="36"/>
      <c r="I1427" s="37"/>
      <c r="J1427" s="38"/>
      <c r="K1427" s="39"/>
      <c r="L1427" s="39"/>
      <c r="M1427" s="39"/>
      <c r="N1427" s="39"/>
      <c r="O1427" s="39"/>
      <c r="P1427" s="39"/>
      <c r="Q1427" s="39"/>
      <c r="R1427" s="39"/>
      <c r="S1427" s="39"/>
      <c r="T1427" s="39"/>
      <c r="U1427" s="39"/>
      <c r="V1427" s="39"/>
      <c r="W1427" s="39"/>
      <c r="X1427" s="39"/>
      <c r="Y1427" s="39"/>
      <c r="Z1427" s="39"/>
      <c r="AA1427" s="40"/>
      <c r="AB1427" s="40"/>
      <c r="AC1427" s="40"/>
    </row>
    <row r="1428" spans="1:29" x14ac:dyDescent="0.25">
      <c r="A1428" s="36"/>
      <c r="B1428" s="36"/>
      <c r="C1428" s="36"/>
      <c r="D1428" s="36"/>
      <c r="E1428" s="36"/>
      <c r="F1428" s="36"/>
      <c r="G1428" s="36"/>
      <c r="H1428" s="36"/>
      <c r="I1428" s="37"/>
      <c r="J1428" s="38"/>
      <c r="K1428" s="39"/>
      <c r="L1428" s="39"/>
      <c r="M1428" s="39"/>
      <c r="N1428" s="39"/>
      <c r="O1428" s="39"/>
      <c r="P1428" s="39"/>
      <c r="Q1428" s="39"/>
      <c r="R1428" s="39"/>
      <c r="S1428" s="39"/>
      <c r="T1428" s="39"/>
      <c r="U1428" s="39"/>
      <c r="V1428" s="39"/>
      <c r="W1428" s="39"/>
      <c r="X1428" s="39"/>
      <c r="Y1428" s="39"/>
      <c r="Z1428" s="39"/>
      <c r="AA1428" s="40"/>
      <c r="AB1428" s="40"/>
      <c r="AC1428" s="40"/>
    </row>
    <row r="1429" spans="1:29" x14ac:dyDescent="0.25">
      <c r="A1429" s="36"/>
      <c r="B1429" s="36"/>
      <c r="C1429" s="36"/>
      <c r="D1429" s="36"/>
      <c r="E1429" s="36"/>
      <c r="F1429" s="36"/>
      <c r="G1429" s="36"/>
      <c r="H1429" s="36"/>
      <c r="I1429" s="37"/>
      <c r="J1429" s="38"/>
      <c r="K1429" s="39"/>
      <c r="L1429" s="39"/>
      <c r="M1429" s="39"/>
      <c r="N1429" s="39"/>
      <c r="O1429" s="39"/>
      <c r="P1429" s="39"/>
      <c r="Q1429" s="39"/>
      <c r="R1429" s="39"/>
      <c r="S1429" s="39"/>
      <c r="T1429" s="39"/>
      <c r="U1429" s="39"/>
      <c r="V1429" s="39"/>
      <c r="W1429" s="39"/>
      <c r="X1429" s="39"/>
      <c r="Y1429" s="39"/>
      <c r="Z1429" s="39"/>
      <c r="AA1429" s="40"/>
      <c r="AB1429" s="40"/>
      <c r="AC1429" s="40"/>
    </row>
    <row r="1430" spans="1:29" x14ac:dyDescent="0.25">
      <c r="A1430" s="36"/>
      <c r="B1430" s="36"/>
      <c r="C1430" s="36"/>
      <c r="D1430" s="36"/>
      <c r="E1430" s="36"/>
      <c r="F1430" s="36"/>
      <c r="G1430" s="36"/>
      <c r="H1430" s="36"/>
      <c r="I1430" s="37"/>
      <c r="J1430" s="38"/>
      <c r="K1430" s="39"/>
      <c r="L1430" s="39"/>
      <c r="M1430" s="39"/>
      <c r="N1430" s="39"/>
      <c r="O1430" s="39"/>
      <c r="P1430" s="39"/>
      <c r="Q1430" s="39"/>
      <c r="R1430" s="39"/>
      <c r="S1430" s="39"/>
      <c r="T1430" s="39"/>
      <c r="U1430" s="39"/>
      <c r="V1430" s="39"/>
      <c r="W1430" s="39"/>
      <c r="X1430" s="39"/>
      <c r="Y1430" s="39"/>
      <c r="Z1430" s="39"/>
      <c r="AA1430" s="40"/>
      <c r="AB1430" s="40"/>
      <c r="AC1430" s="40"/>
    </row>
    <row r="1431" spans="1:29" x14ac:dyDescent="0.25">
      <c r="A1431" s="36"/>
      <c r="B1431" s="36"/>
      <c r="C1431" s="36"/>
      <c r="D1431" s="36"/>
      <c r="E1431" s="36"/>
      <c r="F1431" s="36"/>
      <c r="G1431" s="36"/>
      <c r="H1431" s="36"/>
      <c r="I1431" s="37"/>
      <c r="J1431" s="38"/>
      <c r="K1431" s="39"/>
      <c r="L1431" s="39"/>
      <c r="M1431" s="39"/>
      <c r="N1431" s="39"/>
      <c r="O1431" s="39"/>
      <c r="P1431" s="39"/>
      <c r="Q1431" s="39"/>
      <c r="R1431" s="39"/>
      <c r="S1431" s="39"/>
      <c r="T1431" s="39"/>
      <c r="U1431" s="39"/>
      <c r="V1431" s="39"/>
      <c r="W1431" s="39"/>
      <c r="X1431" s="39"/>
      <c r="Y1431" s="39"/>
      <c r="Z1431" s="39"/>
      <c r="AA1431" s="40"/>
      <c r="AB1431" s="40"/>
      <c r="AC1431" s="40"/>
    </row>
    <row r="1432" spans="1:29" x14ac:dyDescent="0.25">
      <c r="A1432" s="36"/>
      <c r="B1432" s="36"/>
      <c r="C1432" s="36"/>
      <c r="D1432" s="36"/>
      <c r="E1432" s="36"/>
      <c r="F1432" s="36"/>
      <c r="G1432" s="36"/>
      <c r="H1432" s="36"/>
      <c r="I1432" s="37"/>
      <c r="J1432" s="38"/>
      <c r="K1432" s="39"/>
      <c r="L1432" s="39"/>
      <c r="M1432" s="39"/>
      <c r="N1432" s="39"/>
      <c r="O1432" s="39"/>
      <c r="P1432" s="39"/>
      <c r="Q1432" s="39"/>
      <c r="R1432" s="39"/>
      <c r="S1432" s="39"/>
      <c r="T1432" s="39"/>
      <c r="U1432" s="39"/>
      <c r="V1432" s="39"/>
      <c r="W1432" s="39"/>
      <c r="X1432" s="39"/>
      <c r="Y1432" s="39"/>
      <c r="Z1432" s="39"/>
      <c r="AA1432" s="40"/>
      <c r="AB1432" s="40"/>
      <c r="AC1432" s="40"/>
    </row>
  </sheetData>
  <autoFilter ref="A9:AC839"/>
  <mergeCells count="3">
    <mergeCell ref="A5:V5"/>
    <mergeCell ref="A6:V6"/>
    <mergeCell ref="A7:V7"/>
  </mergeCells>
  <pageMargins left="0.15748031496062992" right="0.15748031496062992" top="0.35433070866141736" bottom="0.35433070866141736" header="0.31496062992125984" footer="0.31496062992125984"/>
  <pageSetup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Liquidación General Int y Ext.</vt:lpstr>
      <vt:lpstr>'Liquidación General Int y Ext.'!Títulos_a_imprimir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Maria Solis Ledezma</dc:creator>
  <cp:lastModifiedBy>William Mc Koy Suarez</cp:lastModifiedBy>
  <dcterms:created xsi:type="dcterms:W3CDTF">2021-10-29T19:32:02Z</dcterms:created>
  <dcterms:modified xsi:type="dcterms:W3CDTF">2021-11-03T18:46:14Z</dcterms:modified>
</cp:coreProperties>
</file>