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ABCDE\Desktop\"/>
    </mc:Choice>
  </mc:AlternateContent>
  <xr:revisionPtr revIDLastSave="0" documentId="13_ncr:1_{BDAF60BA-E08D-401B-814E-89D1291F782C}" xr6:coauthVersionLast="47" xr6:coauthVersionMax="47" xr10:uidLastSave="{00000000-0000-0000-0000-000000000000}"/>
  <bookViews>
    <workbookView xWindow="-120" yWindow="-120" windowWidth="20730" windowHeight="11160" xr2:uid="{00000000-000D-0000-FFFF-FFFF00000000}"/>
  </bookViews>
  <sheets>
    <sheet name="Liquidacion General Int y Ext" sheetId="1" r:id="rId1"/>
  </sheets>
  <externalReferences>
    <externalReference r:id="rId2"/>
  </externalReferences>
  <definedNames>
    <definedName name="_xlnm._FilterDatabase" localSheetId="0" hidden="1">'Liquidacion General Int y Ext'!$A$9:$AA$824</definedName>
    <definedName name="programa">[1]Datos!$A$3:$A$15</definedName>
    <definedName name="_xlnm.Print_Titles" localSheetId="0">'Liquidacion General Int y Ext'!$1:$9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823" i="1" l="1"/>
  <c r="W823" i="1"/>
  <c r="V823" i="1"/>
  <c r="U823" i="1"/>
  <c r="T823" i="1"/>
  <c r="S823" i="1"/>
  <c r="R823" i="1"/>
  <c r="Q823" i="1"/>
  <c r="P823" i="1"/>
  <c r="O823" i="1"/>
  <c r="N823" i="1"/>
  <c r="M823" i="1"/>
  <c r="L823" i="1"/>
  <c r="K823" i="1"/>
  <c r="J823" i="1"/>
  <c r="Z822" i="1"/>
  <c r="Y822" i="1"/>
  <c r="Z821" i="1"/>
  <c r="Y821" i="1"/>
  <c r="Z820" i="1"/>
  <c r="Y820" i="1"/>
  <c r="Z819" i="1"/>
  <c r="Y819" i="1"/>
  <c r="Z818" i="1"/>
  <c r="Y818" i="1"/>
  <c r="X817" i="1"/>
  <c r="W817" i="1"/>
  <c r="V817" i="1"/>
  <c r="U817" i="1"/>
  <c r="T817" i="1"/>
  <c r="S817" i="1"/>
  <c r="R817" i="1"/>
  <c r="R824" i="1" s="1"/>
  <c r="Q817" i="1"/>
  <c r="P817" i="1"/>
  <c r="O817" i="1"/>
  <c r="N817" i="1"/>
  <c r="N824" i="1" s="1"/>
  <c r="M817" i="1"/>
  <c r="L817" i="1"/>
  <c r="K817" i="1"/>
  <c r="J817" i="1"/>
  <c r="J824" i="1" s="1"/>
  <c r="X813" i="1"/>
  <c r="W813" i="1"/>
  <c r="V813" i="1"/>
  <c r="U813" i="1"/>
  <c r="T813" i="1"/>
  <c r="S813" i="1"/>
  <c r="R813" i="1"/>
  <c r="Q813" i="1"/>
  <c r="P813" i="1"/>
  <c r="O813" i="1"/>
  <c r="N813" i="1"/>
  <c r="M813" i="1"/>
  <c r="L813" i="1"/>
  <c r="K813" i="1"/>
  <c r="J813" i="1"/>
  <c r="Z807" i="1"/>
  <c r="Y807" i="1"/>
  <c r="Z800" i="1"/>
  <c r="Y800" i="1"/>
  <c r="X799" i="1"/>
  <c r="W799" i="1"/>
  <c r="V799" i="1"/>
  <c r="U799" i="1"/>
  <c r="T799" i="1"/>
  <c r="S799" i="1"/>
  <c r="R799" i="1"/>
  <c r="Q799" i="1"/>
  <c r="P799" i="1"/>
  <c r="O799" i="1"/>
  <c r="N799" i="1"/>
  <c r="M799" i="1"/>
  <c r="L799" i="1"/>
  <c r="K799" i="1"/>
  <c r="J799" i="1"/>
  <c r="Z798" i="1"/>
  <c r="Y798" i="1"/>
  <c r="Z795" i="1"/>
  <c r="Y795" i="1"/>
  <c r="Z794" i="1"/>
  <c r="Y794" i="1"/>
  <c r="Z792" i="1"/>
  <c r="Y792" i="1"/>
  <c r="Z790" i="1"/>
  <c r="Y790" i="1"/>
  <c r="AA790" i="1" s="1"/>
  <c r="Z789" i="1"/>
  <c r="Y789" i="1"/>
  <c r="Z788" i="1"/>
  <c r="Y788" i="1"/>
  <c r="Z787" i="1"/>
  <c r="Y787" i="1"/>
  <c r="Z785" i="1"/>
  <c r="Y785" i="1"/>
  <c r="AA785" i="1" s="1"/>
  <c r="Z784" i="1"/>
  <c r="Y784" i="1"/>
  <c r="Z783" i="1"/>
  <c r="Y783" i="1"/>
  <c r="Z782" i="1"/>
  <c r="Y782" i="1"/>
  <c r="Z781" i="1"/>
  <c r="Y781" i="1"/>
  <c r="Z780" i="1"/>
  <c r="Y780" i="1"/>
  <c r="Z779" i="1"/>
  <c r="Y779" i="1"/>
  <c r="X778" i="1"/>
  <c r="W778" i="1"/>
  <c r="V778" i="1"/>
  <c r="U778" i="1"/>
  <c r="T778" i="1"/>
  <c r="S778" i="1"/>
  <c r="R778" i="1"/>
  <c r="Q778" i="1"/>
  <c r="P778" i="1"/>
  <c r="O778" i="1"/>
  <c r="N778" i="1"/>
  <c r="M778" i="1"/>
  <c r="L778" i="1"/>
  <c r="K778" i="1"/>
  <c r="J778" i="1"/>
  <c r="Z777" i="1"/>
  <c r="Y777" i="1"/>
  <c r="Z776" i="1"/>
  <c r="Y776" i="1"/>
  <c r="Z775" i="1"/>
  <c r="Y775" i="1"/>
  <c r="Z774" i="1"/>
  <c r="Y774" i="1"/>
  <c r="Z773" i="1"/>
  <c r="Y773" i="1"/>
  <c r="Z772" i="1"/>
  <c r="Y772" i="1"/>
  <c r="Z771" i="1"/>
  <c r="Y771" i="1"/>
  <c r="Z770" i="1"/>
  <c r="Y770" i="1"/>
  <c r="Z769" i="1"/>
  <c r="Y769" i="1"/>
  <c r="Z768" i="1"/>
  <c r="Y768" i="1"/>
  <c r="Z766" i="1"/>
  <c r="Y766" i="1"/>
  <c r="X763" i="1"/>
  <c r="W763" i="1"/>
  <c r="V763" i="1"/>
  <c r="U763" i="1"/>
  <c r="T763" i="1"/>
  <c r="S763" i="1"/>
  <c r="R763" i="1"/>
  <c r="Q763" i="1"/>
  <c r="P763" i="1"/>
  <c r="O763" i="1"/>
  <c r="N763" i="1"/>
  <c r="M763" i="1"/>
  <c r="L763" i="1"/>
  <c r="K763" i="1"/>
  <c r="J763" i="1"/>
  <c r="Z762" i="1"/>
  <c r="Y762" i="1"/>
  <c r="X761" i="1"/>
  <c r="W761" i="1"/>
  <c r="V761" i="1"/>
  <c r="U761" i="1"/>
  <c r="T761" i="1"/>
  <c r="S761" i="1"/>
  <c r="R761" i="1"/>
  <c r="Q761" i="1"/>
  <c r="P761" i="1"/>
  <c r="O761" i="1"/>
  <c r="N761" i="1"/>
  <c r="M761" i="1"/>
  <c r="L761" i="1"/>
  <c r="K761" i="1"/>
  <c r="J761" i="1"/>
  <c r="Z760" i="1"/>
  <c r="Y760" i="1"/>
  <c r="Z759" i="1"/>
  <c r="Y759" i="1"/>
  <c r="Z758" i="1"/>
  <c r="Y758" i="1"/>
  <c r="Z757" i="1"/>
  <c r="Y757" i="1"/>
  <c r="Z755" i="1"/>
  <c r="Y755" i="1"/>
  <c r="Z754" i="1"/>
  <c r="Y754" i="1"/>
  <c r="Z753" i="1"/>
  <c r="Y753" i="1"/>
  <c r="Z752" i="1"/>
  <c r="Y752" i="1"/>
  <c r="X751" i="1"/>
  <c r="W751" i="1"/>
  <c r="V751" i="1"/>
  <c r="U751" i="1"/>
  <c r="T751" i="1"/>
  <c r="S751" i="1"/>
  <c r="Y751" i="1" s="1"/>
  <c r="R751" i="1"/>
  <c r="Q751" i="1"/>
  <c r="P751" i="1"/>
  <c r="O751" i="1"/>
  <c r="N751" i="1"/>
  <c r="M751" i="1"/>
  <c r="L751" i="1"/>
  <c r="K751" i="1"/>
  <c r="J751" i="1"/>
  <c r="Z750" i="1"/>
  <c r="Y750" i="1"/>
  <c r="X749" i="1"/>
  <c r="X764" i="1" s="1"/>
  <c r="W749" i="1"/>
  <c r="V749" i="1"/>
  <c r="V764" i="1" s="1"/>
  <c r="U749" i="1"/>
  <c r="T749" i="1"/>
  <c r="T764" i="1" s="1"/>
  <c r="S749" i="1"/>
  <c r="R749" i="1"/>
  <c r="R764" i="1" s="1"/>
  <c r="Q749" i="1"/>
  <c r="P749" i="1"/>
  <c r="O749" i="1"/>
  <c r="N749" i="1"/>
  <c r="N764" i="1" s="1"/>
  <c r="M749" i="1"/>
  <c r="L749" i="1"/>
  <c r="K749" i="1"/>
  <c r="J749" i="1"/>
  <c r="J764" i="1" s="1"/>
  <c r="Z748" i="1"/>
  <c r="Y748" i="1"/>
  <c r="Z747" i="1"/>
  <c r="Y747" i="1"/>
  <c r="Z746" i="1"/>
  <c r="Y746" i="1"/>
  <c r="Z745" i="1"/>
  <c r="Y745" i="1"/>
  <c r="Z744" i="1"/>
  <c r="Y744" i="1"/>
  <c r="Z743" i="1"/>
  <c r="Y743" i="1"/>
  <c r="AA743" i="1" s="1"/>
  <c r="Z742" i="1"/>
  <c r="Y742" i="1"/>
  <c r="Z741" i="1"/>
  <c r="Y741" i="1"/>
  <c r="AA741" i="1" s="1"/>
  <c r="Z740" i="1"/>
  <c r="Y740" i="1"/>
  <c r="Z739" i="1"/>
  <c r="Y739" i="1"/>
  <c r="AA739" i="1" s="1"/>
  <c r="Z738" i="1"/>
  <c r="Y738" i="1"/>
  <c r="Z737" i="1"/>
  <c r="Y737" i="1"/>
  <c r="AA737" i="1" s="1"/>
  <c r="Z736" i="1"/>
  <c r="Y736" i="1"/>
  <c r="Z735" i="1"/>
  <c r="Y735" i="1"/>
  <c r="AA735" i="1" s="1"/>
  <c r="Z734" i="1"/>
  <c r="Y734" i="1"/>
  <c r="X732" i="1"/>
  <c r="W732" i="1"/>
  <c r="V732" i="1"/>
  <c r="U732" i="1"/>
  <c r="T732" i="1"/>
  <c r="S732" i="1"/>
  <c r="R732" i="1"/>
  <c r="Q732" i="1"/>
  <c r="P732" i="1"/>
  <c r="O732" i="1"/>
  <c r="N732" i="1"/>
  <c r="M732" i="1"/>
  <c r="L732" i="1"/>
  <c r="K732" i="1"/>
  <c r="J732" i="1"/>
  <c r="Z731" i="1"/>
  <c r="Y731" i="1"/>
  <c r="X730" i="1"/>
  <c r="W730" i="1"/>
  <c r="V730" i="1"/>
  <c r="U730" i="1"/>
  <c r="T730" i="1"/>
  <c r="S730" i="1"/>
  <c r="R730" i="1"/>
  <c r="Q730" i="1"/>
  <c r="P730" i="1"/>
  <c r="O730" i="1"/>
  <c r="N730" i="1"/>
  <c r="M730" i="1"/>
  <c r="L730" i="1"/>
  <c r="K730" i="1"/>
  <c r="J730" i="1"/>
  <c r="Z729" i="1"/>
  <c r="Y729" i="1"/>
  <c r="AA729" i="1" s="1"/>
  <c r="Z728" i="1"/>
  <c r="Y728" i="1"/>
  <c r="Z727" i="1"/>
  <c r="Y727" i="1"/>
  <c r="Z726" i="1"/>
  <c r="Y726" i="1"/>
  <c r="Z725" i="1"/>
  <c r="Y725" i="1"/>
  <c r="Z724" i="1"/>
  <c r="Y724" i="1"/>
  <c r="Z723" i="1"/>
  <c r="Y723" i="1"/>
  <c r="Z722" i="1"/>
  <c r="Y722" i="1"/>
  <c r="Z721" i="1"/>
  <c r="Y721" i="1"/>
  <c r="Z719" i="1"/>
  <c r="Y719" i="1"/>
  <c r="Z718" i="1"/>
  <c r="Y718" i="1"/>
  <c r="Z717" i="1"/>
  <c r="Y717" i="1"/>
  <c r="Z716" i="1"/>
  <c r="Y716" i="1"/>
  <c r="Z715" i="1"/>
  <c r="Y715" i="1"/>
  <c r="X714" i="1"/>
  <c r="W714" i="1"/>
  <c r="V714" i="1"/>
  <c r="U714" i="1"/>
  <c r="T714" i="1"/>
  <c r="S714" i="1"/>
  <c r="R714" i="1"/>
  <c r="Q714" i="1"/>
  <c r="P714" i="1"/>
  <c r="O714" i="1"/>
  <c r="N714" i="1"/>
  <c r="M714" i="1"/>
  <c r="L714" i="1"/>
  <c r="K714" i="1"/>
  <c r="J714" i="1"/>
  <c r="Z713" i="1"/>
  <c r="Y713" i="1"/>
  <c r="X712" i="1"/>
  <c r="W712" i="1"/>
  <c r="V712" i="1"/>
  <c r="U712" i="1"/>
  <c r="T712" i="1"/>
  <c r="S712" i="1"/>
  <c r="R712" i="1"/>
  <c r="R733" i="1" s="1"/>
  <c r="Q712" i="1"/>
  <c r="P712" i="1"/>
  <c r="O712" i="1"/>
  <c r="N712" i="1"/>
  <c r="N733" i="1" s="1"/>
  <c r="M712" i="1"/>
  <c r="L712" i="1"/>
  <c r="K712" i="1"/>
  <c r="J712" i="1"/>
  <c r="J733" i="1" s="1"/>
  <c r="Z711" i="1"/>
  <c r="Y711" i="1"/>
  <c r="Z710" i="1"/>
  <c r="Y710" i="1"/>
  <c r="Z709" i="1"/>
  <c r="Y709" i="1"/>
  <c r="Z708" i="1"/>
  <c r="Y708" i="1"/>
  <c r="Z707" i="1"/>
  <c r="Y707" i="1"/>
  <c r="Z706" i="1"/>
  <c r="Y706" i="1"/>
  <c r="Z705" i="1"/>
  <c r="Y705" i="1"/>
  <c r="Z704" i="1"/>
  <c r="Y704" i="1"/>
  <c r="Z703" i="1"/>
  <c r="Y703" i="1"/>
  <c r="Z702" i="1"/>
  <c r="Y702" i="1"/>
  <c r="Z701" i="1"/>
  <c r="Y701" i="1"/>
  <c r="Z700" i="1"/>
  <c r="Y700" i="1"/>
  <c r="Z699" i="1"/>
  <c r="Y699" i="1"/>
  <c r="Z698" i="1"/>
  <c r="Y698" i="1"/>
  <c r="Z697" i="1"/>
  <c r="Y697" i="1"/>
  <c r="X695" i="1"/>
  <c r="W695" i="1"/>
  <c r="V695" i="1"/>
  <c r="U695" i="1"/>
  <c r="T695" i="1"/>
  <c r="S695" i="1"/>
  <c r="R695" i="1"/>
  <c r="Q695" i="1"/>
  <c r="P695" i="1"/>
  <c r="O695" i="1"/>
  <c r="N695" i="1"/>
  <c r="M695" i="1"/>
  <c r="L695" i="1"/>
  <c r="K695" i="1"/>
  <c r="J695" i="1"/>
  <c r="Z694" i="1"/>
  <c r="Y694" i="1"/>
  <c r="Z693" i="1"/>
  <c r="Y693" i="1"/>
  <c r="Z692" i="1"/>
  <c r="Y692" i="1"/>
  <c r="Z691" i="1"/>
  <c r="Y691" i="1"/>
  <c r="X690" i="1"/>
  <c r="W690" i="1"/>
  <c r="V690" i="1"/>
  <c r="U690" i="1"/>
  <c r="T690" i="1"/>
  <c r="S690" i="1"/>
  <c r="Y690" i="1" s="1"/>
  <c r="R690" i="1"/>
  <c r="Q690" i="1"/>
  <c r="P690" i="1"/>
  <c r="O690" i="1"/>
  <c r="N690" i="1"/>
  <c r="M690" i="1"/>
  <c r="L690" i="1"/>
  <c r="K690" i="1"/>
  <c r="J690" i="1"/>
  <c r="Z689" i="1"/>
  <c r="Y689" i="1"/>
  <c r="Z688" i="1"/>
  <c r="Y688" i="1"/>
  <c r="Z687" i="1"/>
  <c r="Y687" i="1"/>
  <c r="Z686" i="1"/>
  <c r="Y686" i="1"/>
  <c r="Z685" i="1"/>
  <c r="Y685" i="1"/>
  <c r="Z684" i="1"/>
  <c r="Y684" i="1"/>
  <c r="Z683" i="1"/>
  <c r="Y683" i="1"/>
  <c r="Z682" i="1"/>
  <c r="Y682" i="1"/>
  <c r="Z681" i="1"/>
  <c r="Y681" i="1"/>
  <c r="Z679" i="1"/>
  <c r="Y679" i="1"/>
  <c r="Z678" i="1"/>
  <c r="Y678" i="1"/>
  <c r="Z677" i="1"/>
  <c r="Y677" i="1"/>
  <c r="Z676" i="1"/>
  <c r="Y676" i="1"/>
  <c r="X675" i="1"/>
  <c r="W675" i="1"/>
  <c r="V675" i="1"/>
  <c r="U675" i="1"/>
  <c r="T675" i="1"/>
  <c r="S675" i="1"/>
  <c r="R675" i="1"/>
  <c r="Q675" i="1"/>
  <c r="P675" i="1"/>
  <c r="O675" i="1"/>
  <c r="N675" i="1"/>
  <c r="M675" i="1"/>
  <c r="L675" i="1"/>
  <c r="K675" i="1"/>
  <c r="J675" i="1"/>
  <c r="Z674" i="1"/>
  <c r="Y674" i="1"/>
  <c r="AA674" i="1" s="1"/>
  <c r="X673" i="1"/>
  <c r="W673" i="1"/>
  <c r="V673" i="1"/>
  <c r="U673" i="1"/>
  <c r="T673" i="1"/>
  <c r="S673" i="1"/>
  <c r="R673" i="1"/>
  <c r="Q673" i="1"/>
  <c r="P673" i="1"/>
  <c r="O673" i="1"/>
  <c r="N673" i="1"/>
  <c r="M673" i="1"/>
  <c r="L673" i="1"/>
  <c r="K673" i="1"/>
  <c r="J673" i="1"/>
  <c r="Z672" i="1"/>
  <c r="Y672" i="1"/>
  <c r="Z671" i="1"/>
  <c r="Y671" i="1"/>
  <c r="Z670" i="1"/>
  <c r="Y670" i="1"/>
  <c r="Z669" i="1"/>
  <c r="Y669" i="1"/>
  <c r="Z668" i="1"/>
  <c r="Y668" i="1"/>
  <c r="Z667" i="1"/>
  <c r="Y667" i="1"/>
  <c r="Z666" i="1"/>
  <c r="Y666" i="1"/>
  <c r="Z665" i="1"/>
  <c r="Y665" i="1"/>
  <c r="Z664" i="1"/>
  <c r="Y664" i="1"/>
  <c r="Z663" i="1"/>
  <c r="Y663" i="1"/>
  <c r="Z662" i="1"/>
  <c r="Y662" i="1"/>
  <c r="Z661" i="1"/>
  <c r="Y661" i="1"/>
  <c r="Z660" i="1"/>
  <c r="Y660" i="1"/>
  <c r="Z659" i="1"/>
  <c r="Y659" i="1"/>
  <c r="Z658" i="1"/>
  <c r="Y658" i="1"/>
  <c r="X656" i="1"/>
  <c r="W656" i="1"/>
  <c r="V656" i="1"/>
  <c r="U656" i="1"/>
  <c r="T656" i="1"/>
  <c r="S656" i="1"/>
  <c r="R656" i="1"/>
  <c r="Q656" i="1"/>
  <c r="P656" i="1"/>
  <c r="O656" i="1"/>
  <c r="N656" i="1"/>
  <c r="M656" i="1"/>
  <c r="L656" i="1"/>
  <c r="K656" i="1"/>
  <c r="J656" i="1"/>
  <c r="Z655" i="1"/>
  <c r="Y655" i="1"/>
  <c r="Z654" i="1"/>
  <c r="Y654" i="1"/>
  <c r="Z653" i="1"/>
  <c r="Y653" i="1"/>
  <c r="Z652" i="1"/>
  <c r="Y652" i="1"/>
  <c r="Z651" i="1"/>
  <c r="Y651" i="1"/>
  <c r="AA651" i="1" s="1"/>
  <c r="Z650" i="1"/>
  <c r="Y650" i="1"/>
  <c r="Z649" i="1"/>
  <c r="Y649" i="1"/>
  <c r="Z648" i="1"/>
  <c r="Y648" i="1"/>
  <c r="Z647" i="1"/>
  <c r="Y647" i="1"/>
  <c r="Z646" i="1"/>
  <c r="Y646" i="1"/>
  <c r="Z645" i="1"/>
  <c r="Y645" i="1"/>
  <c r="Z644" i="1"/>
  <c r="Y644" i="1"/>
  <c r="Z643" i="1"/>
  <c r="Y643" i="1"/>
  <c r="Z642" i="1"/>
  <c r="Y642" i="1"/>
  <c r="AA642" i="1" s="1"/>
  <c r="Z641" i="1"/>
  <c r="Y641" i="1"/>
  <c r="Z640" i="1"/>
  <c r="Y640" i="1"/>
  <c r="Z639" i="1"/>
  <c r="Y639" i="1"/>
  <c r="Z638" i="1"/>
  <c r="Y638" i="1"/>
  <c r="Z637" i="1"/>
  <c r="Y637" i="1"/>
  <c r="Z636" i="1"/>
  <c r="Y636" i="1"/>
  <c r="Z633" i="1"/>
  <c r="Y633" i="1"/>
  <c r="Z632" i="1"/>
  <c r="Y632" i="1"/>
  <c r="AA632" i="1" s="1"/>
  <c r="Z631" i="1"/>
  <c r="Y631" i="1"/>
  <c r="Z630" i="1"/>
  <c r="Y630" i="1"/>
  <c r="X629" i="1"/>
  <c r="W629" i="1"/>
  <c r="V629" i="1"/>
  <c r="U629" i="1"/>
  <c r="T629" i="1"/>
  <c r="S629" i="1"/>
  <c r="R629" i="1"/>
  <c r="Q629" i="1"/>
  <c r="P629" i="1"/>
  <c r="O629" i="1"/>
  <c r="N629" i="1"/>
  <c r="M629" i="1"/>
  <c r="L629" i="1"/>
  <c r="K629" i="1"/>
  <c r="J629" i="1"/>
  <c r="Z628" i="1"/>
  <c r="Y628" i="1"/>
  <c r="X627" i="1"/>
  <c r="W627" i="1"/>
  <c r="V627" i="1"/>
  <c r="V657" i="1" s="1"/>
  <c r="U627" i="1"/>
  <c r="T627" i="1"/>
  <c r="S627" i="1"/>
  <c r="R627" i="1"/>
  <c r="R657" i="1" s="1"/>
  <c r="Q627" i="1"/>
  <c r="P627" i="1"/>
  <c r="O627" i="1"/>
  <c r="N627" i="1"/>
  <c r="N657" i="1" s="1"/>
  <c r="M627" i="1"/>
  <c r="L627" i="1"/>
  <c r="K627" i="1"/>
  <c r="J627" i="1"/>
  <c r="J657" i="1" s="1"/>
  <c r="Z626" i="1"/>
  <c r="Y626" i="1"/>
  <c r="Z625" i="1"/>
  <c r="Y625" i="1"/>
  <c r="Z624" i="1"/>
  <c r="Y624" i="1"/>
  <c r="Z623" i="1"/>
  <c r="Y623" i="1"/>
  <c r="AA623" i="1" s="1"/>
  <c r="Z622" i="1"/>
  <c r="Y622" i="1"/>
  <c r="Z621" i="1"/>
  <c r="Y621" i="1"/>
  <c r="Z620" i="1"/>
  <c r="Y620" i="1"/>
  <c r="Z619" i="1"/>
  <c r="Y619" i="1"/>
  <c r="Z618" i="1"/>
  <c r="Y618" i="1"/>
  <c r="Z617" i="1"/>
  <c r="Y617" i="1"/>
  <c r="Z616" i="1"/>
  <c r="Y616" i="1"/>
  <c r="Z615" i="1"/>
  <c r="Y615" i="1"/>
  <c r="Z614" i="1"/>
  <c r="Y614" i="1"/>
  <c r="Z613" i="1"/>
  <c r="Y613" i="1"/>
  <c r="Z612" i="1"/>
  <c r="Y612" i="1"/>
  <c r="X610" i="1"/>
  <c r="W610" i="1"/>
  <c r="V610" i="1"/>
  <c r="U610" i="1"/>
  <c r="T610" i="1"/>
  <c r="S610" i="1"/>
  <c r="R610" i="1"/>
  <c r="Q610" i="1"/>
  <c r="P610" i="1"/>
  <c r="O610" i="1"/>
  <c r="N610" i="1"/>
  <c r="M610" i="1"/>
  <c r="L610" i="1"/>
  <c r="K610" i="1"/>
  <c r="J610" i="1"/>
  <c r="Z609" i="1"/>
  <c r="Y609" i="1"/>
  <c r="Z608" i="1"/>
  <c r="Y608" i="1"/>
  <c r="Z607" i="1"/>
  <c r="Y607" i="1"/>
  <c r="Z606" i="1"/>
  <c r="Y606" i="1"/>
  <c r="Z605" i="1"/>
  <c r="Y605" i="1"/>
  <c r="Z602" i="1"/>
  <c r="Y602" i="1"/>
  <c r="Z601" i="1"/>
  <c r="Y601" i="1"/>
  <c r="Z600" i="1"/>
  <c r="Y600" i="1"/>
  <c r="Z599" i="1"/>
  <c r="Y599" i="1"/>
  <c r="Z598" i="1"/>
  <c r="Y598" i="1"/>
  <c r="X597" i="1"/>
  <c r="W597" i="1"/>
  <c r="V597" i="1"/>
  <c r="U597" i="1"/>
  <c r="T597" i="1"/>
  <c r="S597" i="1"/>
  <c r="R597" i="1"/>
  <c r="Q597" i="1"/>
  <c r="P597" i="1"/>
  <c r="O597" i="1"/>
  <c r="N597" i="1"/>
  <c r="M597" i="1"/>
  <c r="L597" i="1"/>
  <c r="K597" i="1"/>
  <c r="J597" i="1"/>
  <c r="Z596" i="1"/>
  <c r="Y596" i="1"/>
  <c r="X595" i="1"/>
  <c r="X611" i="1" s="1"/>
  <c r="W595" i="1"/>
  <c r="V595" i="1"/>
  <c r="U595" i="1"/>
  <c r="T595" i="1"/>
  <c r="T611" i="1" s="1"/>
  <c r="S595" i="1"/>
  <c r="R595" i="1"/>
  <c r="Q595" i="1"/>
  <c r="P595" i="1"/>
  <c r="P611" i="1" s="1"/>
  <c r="O595" i="1"/>
  <c r="N595" i="1"/>
  <c r="M595" i="1"/>
  <c r="L595" i="1"/>
  <c r="L611" i="1" s="1"/>
  <c r="K595" i="1"/>
  <c r="J595" i="1"/>
  <c r="Z594" i="1"/>
  <c r="Y594" i="1"/>
  <c r="Z593" i="1"/>
  <c r="Y593" i="1"/>
  <c r="Z592" i="1"/>
  <c r="Y592" i="1"/>
  <c r="Z591" i="1"/>
  <c r="Y591" i="1"/>
  <c r="Z590" i="1"/>
  <c r="Y590" i="1"/>
  <c r="Z589" i="1"/>
  <c r="Y589" i="1"/>
  <c r="Z588" i="1"/>
  <c r="Y588" i="1"/>
  <c r="Z587" i="1"/>
  <c r="Y587" i="1"/>
  <c r="Z586" i="1"/>
  <c r="Y586" i="1"/>
  <c r="Z585" i="1"/>
  <c r="Y585" i="1"/>
  <c r="Z584" i="1"/>
  <c r="Y584" i="1"/>
  <c r="Z583" i="1"/>
  <c r="Y583" i="1"/>
  <c r="Z582" i="1"/>
  <c r="Y582" i="1"/>
  <c r="Z581" i="1"/>
  <c r="Y581" i="1"/>
  <c r="Z580" i="1"/>
  <c r="Y580" i="1"/>
  <c r="X578" i="1"/>
  <c r="W578" i="1"/>
  <c r="V578" i="1"/>
  <c r="U578" i="1"/>
  <c r="T578" i="1"/>
  <c r="S578" i="1"/>
  <c r="R578" i="1"/>
  <c r="Q578" i="1"/>
  <c r="P578" i="1"/>
  <c r="O578" i="1"/>
  <c r="N578" i="1"/>
  <c r="M578" i="1"/>
  <c r="L578" i="1"/>
  <c r="K578" i="1"/>
  <c r="J578" i="1"/>
  <c r="Z577" i="1"/>
  <c r="Y577" i="1"/>
  <c r="X576" i="1"/>
  <c r="W576" i="1"/>
  <c r="V576" i="1"/>
  <c r="U576" i="1"/>
  <c r="T576" i="1"/>
  <c r="S576" i="1"/>
  <c r="R576" i="1"/>
  <c r="Q576" i="1"/>
  <c r="P576" i="1"/>
  <c r="O576" i="1"/>
  <c r="N576" i="1"/>
  <c r="M576" i="1"/>
  <c r="L576" i="1"/>
  <c r="K576" i="1"/>
  <c r="J576" i="1"/>
  <c r="Z575" i="1"/>
  <c r="Y575" i="1"/>
  <c r="Z574" i="1"/>
  <c r="Y574" i="1"/>
  <c r="Z573" i="1"/>
  <c r="Y573" i="1"/>
  <c r="Z572" i="1"/>
  <c r="Y572" i="1"/>
  <c r="Z571" i="1"/>
  <c r="Y571" i="1"/>
  <c r="Z570" i="1"/>
  <c r="Y570" i="1"/>
  <c r="Z569" i="1"/>
  <c r="Y569" i="1"/>
  <c r="Z568" i="1"/>
  <c r="Y568" i="1"/>
  <c r="Z567" i="1"/>
  <c r="Y567" i="1"/>
  <c r="Z566" i="1"/>
  <c r="Y566" i="1"/>
  <c r="Z565" i="1"/>
  <c r="Y565" i="1"/>
  <c r="Z564" i="1"/>
  <c r="Y564" i="1"/>
  <c r="Z563" i="1"/>
  <c r="Y563" i="1"/>
  <c r="Z562" i="1"/>
  <c r="Y562" i="1"/>
  <c r="Z561" i="1"/>
  <c r="Y561" i="1"/>
  <c r="Z560" i="1"/>
  <c r="Y560" i="1"/>
  <c r="Z559" i="1"/>
  <c r="Y559" i="1"/>
  <c r="Z558" i="1"/>
  <c r="Y558" i="1"/>
  <c r="Z557" i="1"/>
  <c r="Y557" i="1"/>
  <c r="Z556" i="1"/>
  <c r="Y556" i="1"/>
  <c r="Z555" i="1"/>
  <c r="Y555" i="1"/>
  <c r="Z554" i="1"/>
  <c r="Y554" i="1"/>
  <c r="Z553" i="1"/>
  <c r="Y553" i="1"/>
  <c r="Z552" i="1"/>
  <c r="Y552" i="1"/>
  <c r="X551" i="1"/>
  <c r="W551" i="1"/>
  <c r="V551" i="1"/>
  <c r="U551" i="1"/>
  <c r="T551" i="1"/>
  <c r="S551" i="1"/>
  <c r="R551" i="1"/>
  <c r="Q551" i="1"/>
  <c r="P551" i="1"/>
  <c r="O551" i="1"/>
  <c r="N551" i="1"/>
  <c r="M551" i="1"/>
  <c r="L551" i="1"/>
  <c r="K551" i="1"/>
  <c r="J551" i="1"/>
  <c r="Z550" i="1"/>
  <c r="Y550" i="1"/>
  <c r="Z549" i="1"/>
  <c r="Y549" i="1"/>
  <c r="Z548" i="1"/>
  <c r="Y548" i="1"/>
  <c r="Z547" i="1"/>
  <c r="Y547" i="1"/>
  <c r="X546" i="1"/>
  <c r="W546" i="1"/>
  <c r="V546" i="1"/>
  <c r="U546" i="1"/>
  <c r="T546" i="1"/>
  <c r="S546" i="1"/>
  <c r="R546" i="1"/>
  <c r="Q546" i="1"/>
  <c r="P546" i="1"/>
  <c r="O546" i="1"/>
  <c r="N546" i="1"/>
  <c r="M546" i="1"/>
  <c r="L546" i="1"/>
  <c r="K546" i="1"/>
  <c r="J546" i="1"/>
  <c r="Z545" i="1"/>
  <c r="Y545" i="1"/>
  <c r="Z544" i="1"/>
  <c r="Y544" i="1"/>
  <c r="Z543" i="1"/>
  <c r="Y543" i="1"/>
  <c r="Z541" i="1"/>
  <c r="Y541" i="1"/>
  <c r="Z540" i="1"/>
  <c r="Y540" i="1"/>
  <c r="Z539" i="1"/>
  <c r="Y539" i="1"/>
  <c r="Z538" i="1"/>
  <c r="Y538" i="1"/>
  <c r="Z537" i="1"/>
  <c r="Y537" i="1"/>
  <c r="X536" i="1"/>
  <c r="W536" i="1"/>
  <c r="V536" i="1"/>
  <c r="U536" i="1"/>
  <c r="T536" i="1"/>
  <c r="S536" i="1"/>
  <c r="R536" i="1"/>
  <c r="Q536" i="1"/>
  <c r="P536" i="1"/>
  <c r="O536" i="1"/>
  <c r="N536" i="1"/>
  <c r="M536" i="1"/>
  <c r="L536" i="1"/>
  <c r="K536" i="1"/>
  <c r="J536" i="1"/>
  <c r="Z535" i="1"/>
  <c r="Y535" i="1"/>
  <c r="Z534" i="1"/>
  <c r="Y534" i="1"/>
  <c r="AA534" i="1" s="1"/>
  <c r="Z533" i="1"/>
  <c r="Y533" i="1"/>
  <c r="Z532" i="1"/>
  <c r="Y532" i="1"/>
  <c r="AA532" i="1" s="1"/>
  <c r="Z531" i="1"/>
  <c r="Y531" i="1"/>
  <c r="Z530" i="1"/>
  <c r="Y530" i="1"/>
  <c r="Z529" i="1"/>
  <c r="Y529" i="1"/>
  <c r="X528" i="1"/>
  <c r="W528" i="1"/>
  <c r="V528" i="1"/>
  <c r="U528" i="1"/>
  <c r="T528" i="1"/>
  <c r="S528" i="1"/>
  <c r="R528" i="1"/>
  <c r="Q528" i="1"/>
  <c r="P528" i="1"/>
  <c r="O528" i="1"/>
  <c r="N528" i="1"/>
  <c r="M528" i="1"/>
  <c r="L528" i="1"/>
  <c r="K528" i="1"/>
  <c r="J528" i="1"/>
  <c r="Z527" i="1"/>
  <c r="Y527" i="1"/>
  <c r="Z526" i="1"/>
  <c r="Y526" i="1"/>
  <c r="Z525" i="1"/>
  <c r="Y525" i="1"/>
  <c r="Z524" i="1"/>
  <c r="Y524" i="1"/>
  <c r="Z523" i="1"/>
  <c r="Y523" i="1"/>
  <c r="Z522" i="1"/>
  <c r="Y522" i="1"/>
  <c r="Z521" i="1"/>
  <c r="Y521" i="1"/>
  <c r="Z520" i="1"/>
  <c r="Y520" i="1"/>
  <c r="Z519" i="1"/>
  <c r="Y519" i="1"/>
  <c r="AA519" i="1" s="1"/>
  <c r="Z518" i="1"/>
  <c r="Y518" i="1"/>
  <c r="Z517" i="1"/>
  <c r="Y517" i="1"/>
  <c r="Z516" i="1"/>
  <c r="Y516" i="1"/>
  <c r="Z515" i="1"/>
  <c r="Y515" i="1"/>
  <c r="Z514" i="1"/>
  <c r="Y514" i="1"/>
  <c r="X512" i="1"/>
  <c r="W512" i="1"/>
  <c r="V512" i="1"/>
  <c r="U512" i="1"/>
  <c r="T512" i="1"/>
  <c r="S512" i="1"/>
  <c r="R512" i="1"/>
  <c r="Q512" i="1"/>
  <c r="P512" i="1"/>
  <c r="O512" i="1"/>
  <c r="N512" i="1"/>
  <c r="M512" i="1"/>
  <c r="L512" i="1"/>
  <c r="K512" i="1"/>
  <c r="J512" i="1"/>
  <c r="Z511" i="1"/>
  <c r="Y511" i="1"/>
  <c r="Z510" i="1"/>
  <c r="Y510" i="1"/>
  <c r="Z509" i="1"/>
  <c r="Y509" i="1"/>
  <c r="Z508" i="1"/>
  <c r="Y508" i="1"/>
  <c r="Z507" i="1"/>
  <c r="Y507" i="1"/>
  <c r="Z506" i="1"/>
  <c r="Y506" i="1"/>
  <c r="X505" i="1"/>
  <c r="W505" i="1"/>
  <c r="V505" i="1"/>
  <c r="U505" i="1"/>
  <c r="T505" i="1"/>
  <c r="S505" i="1"/>
  <c r="R505" i="1"/>
  <c r="Q505" i="1"/>
  <c r="P505" i="1"/>
  <c r="O505" i="1"/>
  <c r="N505" i="1"/>
  <c r="M505" i="1"/>
  <c r="L505" i="1"/>
  <c r="K505" i="1"/>
  <c r="J505" i="1"/>
  <c r="Z504" i="1"/>
  <c r="Y504" i="1"/>
  <c r="Z503" i="1"/>
  <c r="Y503" i="1"/>
  <c r="AA503" i="1" s="1"/>
  <c r="Z502" i="1"/>
  <c r="Y502" i="1"/>
  <c r="Z501" i="1"/>
  <c r="Y501" i="1"/>
  <c r="AA501" i="1" s="1"/>
  <c r="Z500" i="1"/>
  <c r="Y500" i="1"/>
  <c r="Z499" i="1"/>
  <c r="Y499" i="1"/>
  <c r="AA499" i="1" s="1"/>
  <c r="Z498" i="1"/>
  <c r="Y498" i="1"/>
  <c r="Z497" i="1"/>
  <c r="Y497" i="1"/>
  <c r="AA497" i="1" s="1"/>
  <c r="Z496" i="1"/>
  <c r="Y496" i="1"/>
  <c r="X495" i="1"/>
  <c r="W495" i="1"/>
  <c r="V495" i="1"/>
  <c r="U495" i="1"/>
  <c r="T495" i="1"/>
  <c r="S495" i="1"/>
  <c r="R495" i="1"/>
  <c r="Q495" i="1"/>
  <c r="P495" i="1"/>
  <c r="O495" i="1"/>
  <c r="N495" i="1"/>
  <c r="M495" i="1"/>
  <c r="L495" i="1"/>
  <c r="K495" i="1"/>
  <c r="J495" i="1"/>
  <c r="Z494" i="1"/>
  <c r="Y494" i="1"/>
  <c r="Z493" i="1"/>
  <c r="Y493" i="1"/>
  <c r="Z492" i="1"/>
  <c r="Y492" i="1"/>
  <c r="Z491" i="1"/>
  <c r="Y491" i="1"/>
  <c r="Z490" i="1"/>
  <c r="Y490" i="1"/>
  <c r="Z489" i="1"/>
  <c r="Y489" i="1"/>
  <c r="Z488" i="1"/>
  <c r="Y488" i="1"/>
  <c r="Z487" i="1"/>
  <c r="Y487" i="1"/>
  <c r="Z486" i="1"/>
  <c r="Y486" i="1"/>
  <c r="Z485" i="1"/>
  <c r="Y485" i="1"/>
  <c r="Z484" i="1"/>
  <c r="Y484" i="1"/>
  <c r="Z483" i="1"/>
  <c r="Y483" i="1"/>
  <c r="Z482" i="1"/>
  <c r="Y482" i="1"/>
  <c r="Z481" i="1"/>
  <c r="Y481" i="1"/>
  <c r="Z480" i="1"/>
  <c r="Y480" i="1"/>
  <c r="Z479" i="1"/>
  <c r="Y479" i="1"/>
  <c r="Z478" i="1"/>
  <c r="Y478" i="1"/>
  <c r="X477" i="1"/>
  <c r="W477" i="1"/>
  <c r="V477" i="1"/>
  <c r="U477" i="1"/>
  <c r="T477" i="1"/>
  <c r="S477" i="1"/>
  <c r="R477" i="1"/>
  <c r="Q477" i="1"/>
  <c r="P477" i="1"/>
  <c r="O477" i="1"/>
  <c r="N477" i="1"/>
  <c r="M477" i="1"/>
  <c r="L477" i="1"/>
  <c r="K477" i="1"/>
  <c r="J477" i="1"/>
  <c r="Z476" i="1"/>
  <c r="Y476" i="1"/>
  <c r="AA476" i="1" s="1"/>
  <c r="Z475" i="1"/>
  <c r="Y475" i="1"/>
  <c r="Z474" i="1"/>
  <c r="Y474" i="1"/>
  <c r="Z473" i="1"/>
  <c r="Y473" i="1"/>
  <c r="Z472" i="1"/>
  <c r="Y472" i="1"/>
  <c r="Z471" i="1"/>
  <c r="Y471" i="1"/>
  <c r="Z470" i="1"/>
  <c r="Y470" i="1"/>
  <c r="Z469" i="1"/>
  <c r="Y469" i="1"/>
  <c r="Z468" i="1"/>
  <c r="Y468" i="1"/>
  <c r="Z467" i="1"/>
  <c r="Y467" i="1"/>
  <c r="Z466" i="1"/>
  <c r="Y466" i="1"/>
  <c r="Z465" i="1"/>
  <c r="Y465" i="1"/>
  <c r="Z464" i="1"/>
  <c r="Y464" i="1"/>
  <c r="Z463" i="1"/>
  <c r="Y463" i="1"/>
  <c r="X462" i="1"/>
  <c r="W462" i="1"/>
  <c r="V462" i="1"/>
  <c r="U462" i="1"/>
  <c r="T462" i="1"/>
  <c r="S462" i="1"/>
  <c r="R462" i="1"/>
  <c r="Q462" i="1"/>
  <c r="P462" i="1"/>
  <c r="O462" i="1"/>
  <c r="N462" i="1"/>
  <c r="M462" i="1"/>
  <c r="L462" i="1"/>
  <c r="K462" i="1"/>
  <c r="J462" i="1"/>
  <c r="Z461" i="1"/>
  <c r="Y461" i="1"/>
  <c r="Z460" i="1"/>
  <c r="Y460" i="1"/>
  <c r="Z459" i="1"/>
  <c r="AA459" i="1" s="1"/>
  <c r="Y459" i="1"/>
  <c r="Z458" i="1"/>
  <c r="Y458" i="1"/>
  <c r="Z457" i="1"/>
  <c r="Y457" i="1"/>
  <c r="Z456" i="1"/>
  <c r="Y456" i="1"/>
  <c r="Z455" i="1"/>
  <c r="Y455" i="1"/>
  <c r="Z454" i="1"/>
  <c r="Y454" i="1"/>
  <c r="Z453" i="1"/>
  <c r="Y453" i="1"/>
  <c r="Z452" i="1"/>
  <c r="Y452" i="1"/>
  <c r="Z451" i="1"/>
  <c r="Y451" i="1"/>
  <c r="Z450" i="1"/>
  <c r="Y450" i="1"/>
  <c r="Z449" i="1"/>
  <c r="Y449" i="1"/>
  <c r="Z448" i="1"/>
  <c r="Y448" i="1"/>
  <c r="Z447" i="1"/>
  <c r="Y447" i="1"/>
  <c r="X445" i="1"/>
  <c r="W445" i="1"/>
  <c r="V445" i="1"/>
  <c r="U445" i="1"/>
  <c r="T445" i="1"/>
  <c r="S445" i="1"/>
  <c r="R445" i="1"/>
  <c r="Q445" i="1"/>
  <c r="P445" i="1"/>
  <c r="O445" i="1"/>
  <c r="N445" i="1"/>
  <c r="M445" i="1"/>
  <c r="L445" i="1"/>
  <c r="K445" i="1"/>
  <c r="J445" i="1"/>
  <c r="Z444" i="1"/>
  <c r="Y444" i="1"/>
  <c r="Z443" i="1"/>
  <c r="Y443" i="1"/>
  <c r="Z442" i="1"/>
  <c r="Y442" i="1"/>
  <c r="AA442" i="1" s="1"/>
  <c r="Z441" i="1"/>
  <c r="Y441" i="1"/>
  <c r="Z440" i="1"/>
  <c r="Y440" i="1"/>
  <c r="AA440" i="1" s="1"/>
  <c r="X439" i="1"/>
  <c r="W439" i="1"/>
  <c r="V439" i="1"/>
  <c r="U439" i="1"/>
  <c r="T439" i="1"/>
  <c r="S439" i="1"/>
  <c r="R439" i="1"/>
  <c r="Q439" i="1"/>
  <c r="P439" i="1"/>
  <c r="O439" i="1"/>
  <c r="N439" i="1"/>
  <c r="M439" i="1"/>
  <c r="L439" i="1"/>
  <c r="K439" i="1"/>
  <c r="J439" i="1"/>
  <c r="Z438" i="1"/>
  <c r="Y438" i="1"/>
  <c r="Z437" i="1"/>
  <c r="Y437" i="1"/>
  <c r="X436" i="1"/>
  <c r="W436" i="1"/>
  <c r="V436" i="1"/>
  <c r="U436" i="1"/>
  <c r="T436" i="1"/>
  <c r="S436" i="1"/>
  <c r="R436" i="1"/>
  <c r="Q436" i="1"/>
  <c r="P436" i="1"/>
  <c r="O436" i="1"/>
  <c r="N436" i="1"/>
  <c r="M436" i="1"/>
  <c r="L436" i="1"/>
  <c r="K436" i="1"/>
  <c r="J436" i="1"/>
  <c r="Z435" i="1"/>
  <c r="Y435" i="1"/>
  <c r="AA435" i="1" s="1"/>
  <c r="Z434" i="1"/>
  <c r="Y434" i="1"/>
  <c r="Z433" i="1"/>
  <c r="Y433" i="1"/>
  <c r="Z432" i="1"/>
  <c r="Y432" i="1"/>
  <c r="Z431" i="1"/>
  <c r="Y431" i="1"/>
  <c r="AA431" i="1" s="1"/>
  <c r="X430" i="1"/>
  <c r="W430" i="1"/>
  <c r="V430" i="1"/>
  <c r="U430" i="1"/>
  <c r="T430" i="1"/>
  <c r="S430" i="1"/>
  <c r="R430" i="1"/>
  <c r="Q430" i="1"/>
  <c r="P430" i="1"/>
  <c r="O430" i="1"/>
  <c r="N430" i="1"/>
  <c r="M430" i="1"/>
  <c r="L430" i="1"/>
  <c r="K430" i="1"/>
  <c r="J430" i="1"/>
  <c r="Z429" i="1"/>
  <c r="Y429" i="1"/>
  <c r="Z428" i="1"/>
  <c r="Y428" i="1"/>
  <c r="Z427" i="1"/>
  <c r="Y427" i="1"/>
  <c r="Z426" i="1"/>
  <c r="Y426" i="1"/>
  <c r="Z425" i="1"/>
  <c r="Y425" i="1"/>
  <c r="Z424" i="1"/>
  <c r="Y424" i="1"/>
  <c r="Z423" i="1"/>
  <c r="Y423" i="1"/>
  <c r="X422" i="1"/>
  <c r="W422" i="1"/>
  <c r="V422" i="1"/>
  <c r="U422" i="1"/>
  <c r="T422" i="1"/>
  <c r="S422" i="1"/>
  <c r="R422" i="1"/>
  <c r="Q422" i="1"/>
  <c r="P422" i="1"/>
  <c r="O422" i="1"/>
  <c r="N422" i="1"/>
  <c r="M422" i="1"/>
  <c r="L422" i="1"/>
  <c r="K422" i="1"/>
  <c r="J422" i="1"/>
  <c r="Z421" i="1"/>
  <c r="Y421" i="1"/>
  <c r="Z420" i="1"/>
  <c r="Y420" i="1"/>
  <c r="AA420" i="1" s="1"/>
  <c r="Z419" i="1"/>
  <c r="Y419" i="1"/>
  <c r="Z418" i="1"/>
  <c r="Y418" i="1"/>
  <c r="AA418" i="1" s="1"/>
  <c r="Z417" i="1"/>
  <c r="Y417" i="1"/>
  <c r="Z416" i="1"/>
  <c r="Y416" i="1"/>
  <c r="AA416" i="1" s="1"/>
  <c r="Z415" i="1"/>
  <c r="Y415" i="1"/>
  <c r="Z414" i="1"/>
  <c r="Y414" i="1"/>
  <c r="AA414" i="1" s="1"/>
  <c r="Z413" i="1"/>
  <c r="Y413" i="1"/>
  <c r="Z412" i="1"/>
  <c r="Y412" i="1"/>
  <c r="AA412" i="1" s="1"/>
  <c r="Z411" i="1"/>
  <c r="Y411" i="1"/>
  <c r="Z410" i="1"/>
  <c r="Y410" i="1"/>
  <c r="AA410" i="1" s="1"/>
  <c r="Z409" i="1"/>
  <c r="Y409" i="1"/>
  <c r="Z408" i="1"/>
  <c r="Y408" i="1"/>
  <c r="X406" i="1"/>
  <c r="W406" i="1"/>
  <c r="V406" i="1"/>
  <c r="U406" i="1"/>
  <c r="T406" i="1"/>
  <c r="S406" i="1"/>
  <c r="R406" i="1"/>
  <c r="Q406" i="1"/>
  <c r="P406" i="1"/>
  <c r="O406" i="1"/>
  <c r="N406" i="1"/>
  <c r="M406" i="1"/>
  <c r="L406" i="1"/>
  <c r="K406" i="1"/>
  <c r="J406" i="1"/>
  <c r="Z405" i="1"/>
  <c r="Y405" i="1"/>
  <c r="Z404" i="1"/>
  <c r="Y404" i="1"/>
  <c r="X403" i="1"/>
  <c r="W403" i="1"/>
  <c r="V403" i="1"/>
  <c r="U403" i="1"/>
  <c r="T403" i="1"/>
  <c r="S403" i="1"/>
  <c r="R403" i="1"/>
  <c r="Q403" i="1"/>
  <c r="P403" i="1"/>
  <c r="O403" i="1"/>
  <c r="N403" i="1"/>
  <c r="M403" i="1"/>
  <c r="L403" i="1"/>
  <c r="K403" i="1"/>
  <c r="J403" i="1"/>
  <c r="Z402" i="1"/>
  <c r="Y402" i="1"/>
  <c r="Z401" i="1"/>
  <c r="Y401" i="1"/>
  <c r="Z400" i="1"/>
  <c r="Y400" i="1"/>
  <c r="Z399" i="1"/>
  <c r="Y399" i="1"/>
  <c r="Z398" i="1"/>
  <c r="Y398" i="1"/>
  <c r="AA398" i="1" s="1"/>
  <c r="Z397" i="1"/>
  <c r="Y397" i="1"/>
  <c r="Z396" i="1"/>
  <c r="Y396" i="1"/>
  <c r="AA396" i="1" s="1"/>
  <c r="Z395" i="1"/>
  <c r="Y395" i="1"/>
  <c r="Z394" i="1"/>
  <c r="Y394" i="1"/>
  <c r="Z393" i="1"/>
  <c r="Y393" i="1"/>
  <c r="Z392" i="1"/>
  <c r="Y392" i="1"/>
  <c r="Z391" i="1"/>
  <c r="Y391" i="1"/>
  <c r="Z390" i="1"/>
  <c r="Y390" i="1"/>
  <c r="X389" i="1"/>
  <c r="W389" i="1"/>
  <c r="V389" i="1"/>
  <c r="U389" i="1"/>
  <c r="T389" i="1"/>
  <c r="S389" i="1"/>
  <c r="R389" i="1"/>
  <c r="Q389" i="1"/>
  <c r="P389" i="1"/>
  <c r="O389" i="1"/>
  <c r="N389" i="1"/>
  <c r="M389" i="1"/>
  <c r="L389" i="1"/>
  <c r="K389" i="1"/>
  <c r="J389" i="1"/>
  <c r="Z388" i="1"/>
  <c r="Y388" i="1"/>
  <c r="Z387" i="1"/>
  <c r="Y387" i="1"/>
  <c r="Z386" i="1"/>
  <c r="Y386" i="1"/>
  <c r="Z385" i="1"/>
  <c r="Y385" i="1"/>
  <c r="Z384" i="1"/>
  <c r="Y384" i="1"/>
  <c r="AA384" i="1" s="1"/>
  <c r="X383" i="1"/>
  <c r="W383" i="1"/>
  <c r="V383" i="1"/>
  <c r="U383" i="1"/>
  <c r="T383" i="1"/>
  <c r="S383" i="1"/>
  <c r="R383" i="1"/>
  <c r="Q383" i="1"/>
  <c r="P383" i="1"/>
  <c r="O383" i="1"/>
  <c r="N383" i="1"/>
  <c r="M383" i="1"/>
  <c r="L383" i="1"/>
  <c r="K383" i="1"/>
  <c r="J383" i="1"/>
  <c r="Z382" i="1"/>
  <c r="Y382" i="1"/>
  <c r="Z381" i="1"/>
  <c r="Y381" i="1"/>
  <c r="Z380" i="1"/>
  <c r="Y380" i="1"/>
  <c r="Z379" i="1"/>
  <c r="Y379" i="1"/>
  <c r="Z378" i="1"/>
  <c r="Y378" i="1"/>
  <c r="Z377" i="1"/>
  <c r="Y377" i="1"/>
  <c r="Z376" i="1"/>
  <c r="Y376" i="1"/>
  <c r="X375" i="1"/>
  <c r="W375" i="1"/>
  <c r="V375" i="1"/>
  <c r="U375" i="1"/>
  <c r="T375" i="1"/>
  <c r="S375" i="1"/>
  <c r="R375" i="1"/>
  <c r="Q375" i="1"/>
  <c r="P375" i="1"/>
  <c r="O375" i="1"/>
  <c r="N375" i="1"/>
  <c r="M375" i="1"/>
  <c r="L375" i="1"/>
  <c r="K375" i="1"/>
  <c r="J375" i="1"/>
  <c r="Z374" i="1"/>
  <c r="Y374" i="1"/>
  <c r="Z373" i="1"/>
  <c r="Y373" i="1"/>
  <c r="AA373" i="1" s="1"/>
  <c r="Z372" i="1"/>
  <c r="Y372" i="1"/>
  <c r="Z371" i="1"/>
  <c r="Y371" i="1"/>
  <c r="AA371" i="1" s="1"/>
  <c r="Z369" i="1"/>
  <c r="Y369" i="1"/>
  <c r="Z368" i="1"/>
  <c r="Y368" i="1"/>
  <c r="AA368" i="1" s="1"/>
  <c r="Z367" i="1"/>
  <c r="Y367" i="1"/>
  <c r="Z365" i="1"/>
  <c r="Y365" i="1"/>
  <c r="AA365" i="1" s="1"/>
  <c r="Z364" i="1"/>
  <c r="Y364" i="1"/>
  <c r="Z363" i="1"/>
  <c r="Y363" i="1"/>
  <c r="AA363" i="1" s="1"/>
  <c r="X362" i="1"/>
  <c r="W362" i="1"/>
  <c r="V362" i="1"/>
  <c r="U362" i="1"/>
  <c r="T362" i="1"/>
  <c r="S362" i="1"/>
  <c r="R362" i="1"/>
  <c r="Q362" i="1"/>
  <c r="P362" i="1"/>
  <c r="O362" i="1"/>
  <c r="N362" i="1"/>
  <c r="M362" i="1"/>
  <c r="L362" i="1"/>
  <c r="K362" i="1"/>
  <c r="J362" i="1"/>
  <c r="Z361" i="1"/>
  <c r="Y361" i="1"/>
  <c r="Z360" i="1"/>
  <c r="Y360" i="1"/>
  <c r="Z359" i="1"/>
  <c r="Y359" i="1"/>
  <c r="Z358" i="1"/>
  <c r="Y358" i="1"/>
  <c r="Z357" i="1"/>
  <c r="Y357" i="1"/>
  <c r="Z356" i="1"/>
  <c r="Y356" i="1"/>
  <c r="Z355" i="1"/>
  <c r="Y355" i="1"/>
  <c r="Z354" i="1"/>
  <c r="Y354" i="1"/>
  <c r="Z353" i="1"/>
  <c r="Y353" i="1"/>
  <c r="Z352" i="1"/>
  <c r="Y352" i="1"/>
  <c r="Z351" i="1"/>
  <c r="Y351" i="1"/>
  <c r="Z350" i="1"/>
  <c r="Y350" i="1"/>
  <c r="Z349" i="1"/>
  <c r="Y349" i="1"/>
  <c r="Z348" i="1"/>
  <c r="Y348" i="1"/>
  <c r="X346" i="1"/>
  <c r="W346" i="1"/>
  <c r="V346" i="1"/>
  <c r="U346" i="1"/>
  <c r="T346" i="1"/>
  <c r="S346" i="1"/>
  <c r="R346" i="1"/>
  <c r="Q346" i="1"/>
  <c r="P346" i="1"/>
  <c r="O346" i="1"/>
  <c r="N346" i="1"/>
  <c r="M346" i="1"/>
  <c r="L346" i="1"/>
  <c r="K346" i="1"/>
  <c r="J346" i="1"/>
  <c r="Z345" i="1"/>
  <c r="Y345" i="1"/>
  <c r="AA345" i="1" s="1"/>
  <c r="Z344" i="1"/>
  <c r="Y344" i="1"/>
  <c r="X343" i="1"/>
  <c r="W343" i="1"/>
  <c r="V343" i="1"/>
  <c r="U343" i="1"/>
  <c r="T343" i="1"/>
  <c r="S343" i="1"/>
  <c r="R343" i="1"/>
  <c r="Q343" i="1"/>
  <c r="P343" i="1"/>
  <c r="O343" i="1"/>
  <c r="N343" i="1"/>
  <c r="M343" i="1"/>
  <c r="L343" i="1"/>
  <c r="K343" i="1"/>
  <c r="J343" i="1"/>
  <c r="Z342" i="1"/>
  <c r="Y342" i="1"/>
  <c r="Z341" i="1"/>
  <c r="Y341" i="1"/>
  <c r="Z340" i="1"/>
  <c r="Y340" i="1"/>
  <c r="Z339" i="1"/>
  <c r="Y339" i="1"/>
  <c r="Z338" i="1"/>
  <c r="Y338" i="1"/>
  <c r="X337" i="1"/>
  <c r="W337" i="1"/>
  <c r="V337" i="1"/>
  <c r="U337" i="1"/>
  <c r="T337" i="1"/>
  <c r="S337" i="1"/>
  <c r="R337" i="1"/>
  <c r="Q337" i="1"/>
  <c r="P337" i="1"/>
  <c r="O337" i="1"/>
  <c r="N337" i="1"/>
  <c r="M337" i="1"/>
  <c r="L337" i="1"/>
  <c r="K337" i="1"/>
  <c r="J337" i="1"/>
  <c r="Z336" i="1"/>
  <c r="Y336" i="1"/>
  <c r="AA336" i="1" s="1"/>
  <c r="Z335" i="1"/>
  <c r="Y335" i="1"/>
  <c r="Z334" i="1"/>
  <c r="Y334" i="1"/>
  <c r="AA334" i="1" s="1"/>
  <c r="Z333" i="1"/>
  <c r="Y333" i="1"/>
  <c r="Z332" i="1"/>
  <c r="Y332" i="1"/>
  <c r="X331" i="1"/>
  <c r="W331" i="1"/>
  <c r="V331" i="1"/>
  <c r="U331" i="1"/>
  <c r="T331" i="1"/>
  <c r="S331" i="1"/>
  <c r="R331" i="1"/>
  <c r="Q331" i="1"/>
  <c r="P331" i="1"/>
  <c r="O331" i="1"/>
  <c r="N331" i="1"/>
  <c r="M331" i="1"/>
  <c r="L331" i="1"/>
  <c r="K331" i="1"/>
  <c r="J331" i="1"/>
  <c r="Z330" i="1"/>
  <c r="Y330" i="1"/>
  <c r="Z329" i="1"/>
  <c r="Y329" i="1"/>
  <c r="Z328" i="1"/>
  <c r="Y328" i="1"/>
  <c r="Z327" i="1"/>
  <c r="Y327" i="1"/>
  <c r="Z326" i="1"/>
  <c r="Y326" i="1"/>
  <c r="X325" i="1"/>
  <c r="W325" i="1"/>
  <c r="V325" i="1"/>
  <c r="U325" i="1"/>
  <c r="T325" i="1"/>
  <c r="S325" i="1"/>
  <c r="R325" i="1"/>
  <c r="Q325" i="1"/>
  <c r="P325" i="1"/>
  <c r="O325" i="1"/>
  <c r="N325" i="1"/>
  <c r="M325" i="1"/>
  <c r="L325" i="1"/>
  <c r="K325" i="1"/>
  <c r="J325" i="1"/>
  <c r="Z324" i="1"/>
  <c r="Y324" i="1"/>
  <c r="Z323" i="1"/>
  <c r="Y323" i="1"/>
  <c r="Z322" i="1"/>
  <c r="Y322" i="1"/>
  <c r="X321" i="1"/>
  <c r="W321" i="1"/>
  <c r="V321" i="1"/>
  <c r="U321" i="1"/>
  <c r="T321" i="1"/>
  <c r="S321" i="1"/>
  <c r="R321" i="1"/>
  <c r="Q321" i="1"/>
  <c r="P321" i="1"/>
  <c r="O321" i="1"/>
  <c r="N321" i="1"/>
  <c r="M321" i="1"/>
  <c r="L321" i="1"/>
  <c r="K321" i="1"/>
  <c r="J321" i="1"/>
  <c r="Z320" i="1"/>
  <c r="Y320" i="1"/>
  <c r="Z319" i="1"/>
  <c r="Y319" i="1"/>
  <c r="Z318" i="1"/>
  <c r="Y318" i="1"/>
  <c r="Z317" i="1"/>
  <c r="Y317" i="1"/>
  <c r="Z316" i="1"/>
  <c r="Y316" i="1"/>
  <c r="AA316" i="1" s="1"/>
  <c r="Z315" i="1"/>
  <c r="Y315" i="1"/>
  <c r="Z314" i="1"/>
  <c r="Y314" i="1"/>
  <c r="Z313" i="1"/>
  <c r="Y313" i="1"/>
  <c r="Z312" i="1"/>
  <c r="Y312" i="1"/>
  <c r="AA312" i="1" s="1"/>
  <c r="Z311" i="1"/>
  <c r="Y311" i="1"/>
  <c r="Z310" i="1"/>
  <c r="Y310" i="1"/>
  <c r="AA310" i="1" s="1"/>
  <c r="Z309" i="1"/>
  <c r="Y309" i="1"/>
  <c r="Z308" i="1"/>
  <c r="Y308" i="1"/>
  <c r="AA308" i="1" s="1"/>
  <c r="Z307" i="1"/>
  <c r="Y307" i="1"/>
  <c r="Z306" i="1"/>
  <c r="Y306" i="1"/>
  <c r="AA306" i="1" s="1"/>
  <c r="X303" i="1"/>
  <c r="W303" i="1"/>
  <c r="V303" i="1"/>
  <c r="U303" i="1"/>
  <c r="T303" i="1"/>
  <c r="S303" i="1"/>
  <c r="R303" i="1"/>
  <c r="Q303" i="1"/>
  <c r="P303" i="1"/>
  <c r="O303" i="1"/>
  <c r="N303" i="1"/>
  <c r="M303" i="1"/>
  <c r="L303" i="1"/>
  <c r="K303" i="1"/>
  <c r="J303" i="1"/>
  <c r="Z302" i="1"/>
  <c r="Y302" i="1"/>
  <c r="Z301" i="1"/>
  <c r="Y301" i="1"/>
  <c r="Z300" i="1"/>
  <c r="Y300" i="1"/>
  <c r="Z299" i="1"/>
  <c r="Y299" i="1"/>
  <c r="Z298" i="1"/>
  <c r="Y298" i="1"/>
  <c r="Z297" i="1"/>
  <c r="Y297" i="1"/>
  <c r="Z296" i="1"/>
  <c r="Y296" i="1"/>
  <c r="X295" i="1"/>
  <c r="W295" i="1"/>
  <c r="V295" i="1"/>
  <c r="U295" i="1"/>
  <c r="T295" i="1"/>
  <c r="S295" i="1"/>
  <c r="R295" i="1"/>
  <c r="Q295" i="1"/>
  <c r="P295" i="1"/>
  <c r="O295" i="1"/>
  <c r="N295" i="1"/>
  <c r="M295" i="1"/>
  <c r="L295" i="1"/>
  <c r="K295" i="1"/>
  <c r="J295" i="1"/>
  <c r="Z294" i="1"/>
  <c r="Y294" i="1"/>
  <c r="Z293" i="1"/>
  <c r="Y293" i="1"/>
  <c r="AA293" i="1" s="1"/>
  <c r="Z292" i="1"/>
  <c r="Y292" i="1"/>
  <c r="X291" i="1"/>
  <c r="W291" i="1"/>
  <c r="V291" i="1"/>
  <c r="U291" i="1"/>
  <c r="T291" i="1"/>
  <c r="S291" i="1"/>
  <c r="R291" i="1"/>
  <c r="Q291" i="1"/>
  <c r="P291" i="1"/>
  <c r="O291" i="1"/>
  <c r="N291" i="1"/>
  <c r="M291" i="1"/>
  <c r="L291" i="1"/>
  <c r="K291" i="1"/>
  <c r="J291" i="1"/>
  <c r="Z290" i="1"/>
  <c r="Y290" i="1"/>
  <c r="Z289" i="1"/>
  <c r="Y289" i="1"/>
  <c r="Z288" i="1"/>
  <c r="AA288" i="1" s="1"/>
  <c r="Y288" i="1"/>
  <c r="Z287" i="1"/>
  <c r="Y287" i="1"/>
  <c r="Z286" i="1"/>
  <c r="Y286" i="1"/>
  <c r="Z285" i="1"/>
  <c r="Y285" i="1"/>
  <c r="Z284" i="1"/>
  <c r="Y284" i="1"/>
  <c r="Z283" i="1"/>
  <c r="Y283" i="1"/>
  <c r="X282" i="1"/>
  <c r="W282" i="1"/>
  <c r="V282" i="1"/>
  <c r="U282" i="1"/>
  <c r="T282" i="1"/>
  <c r="S282" i="1"/>
  <c r="R282" i="1"/>
  <c r="Q282" i="1"/>
  <c r="P282" i="1"/>
  <c r="O282" i="1"/>
  <c r="N282" i="1"/>
  <c r="M282" i="1"/>
  <c r="L282" i="1"/>
  <c r="K282" i="1"/>
  <c r="J282" i="1"/>
  <c r="Z281" i="1"/>
  <c r="Y281" i="1"/>
  <c r="Z280" i="1"/>
  <c r="Y280" i="1"/>
  <c r="AA280" i="1" s="1"/>
  <c r="Z279" i="1"/>
  <c r="Y279" i="1"/>
  <c r="Z278" i="1"/>
  <c r="Y278" i="1"/>
  <c r="AA278" i="1" s="1"/>
  <c r="Z277" i="1"/>
  <c r="Y277" i="1"/>
  <c r="Z276" i="1"/>
  <c r="Y276" i="1"/>
  <c r="AA276" i="1" s="1"/>
  <c r="Z275" i="1"/>
  <c r="Y275" i="1"/>
  <c r="Z274" i="1"/>
  <c r="Y274" i="1"/>
  <c r="Z273" i="1"/>
  <c r="Y273" i="1"/>
  <c r="Z272" i="1"/>
  <c r="Y272" i="1"/>
  <c r="Z271" i="1"/>
  <c r="Y271" i="1"/>
  <c r="Z270" i="1"/>
  <c r="Y270" i="1"/>
  <c r="AA270" i="1" s="1"/>
  <c r="X269" i="1"/>
  <c r="W269" i="1"/>
  <c r="V269" i="1"/>
  <c r="U269" i="1"/>
  <c r="T269" i="1"/>
  <c r="S269" i="1"/>
  <c r="R269" i="1"/>
  <c r="Q269" i="1"/>
  <c r="P269" i="1"/>
  <c r="O269" i="1"/>
  <c r="N269" i="1"/>
  <c r="M269" i="1"/>
  <c r="L269" i="1"/>
  <c r="K269" i="1"/>
  <c r="J269" i="1"/>
  <c r="Z268" i="1"/>
  <c r="Y268" i="1"/>
  <c r="Z267" i="1"/>
  <c r="Y267" i="1"/>
  <c r="Z266" i="1"/>
  <c r="Y266" i="1"/>
  <c r="Z265" i="1"/>
  <c r="Y265" i="1"/>
  <c r="Z264" i="1"/>
  <c r="Y264" i="1"/>
  <c r="Z263" i="1"/>
  <c r="Y263" i="1"/>
  <c r="Z262" i="1"/>
  <c r="Y262" i="1"/>
  <c r="Z261" i="1"/>
  <c r="Y261" i="1"/>
  <c r="Z260" i="1"/>
  <c r="Y260" i="1"/>
  <c r="Z259" i="1"/>
  <c r="Y259" i="1"/>
  <c r="Z258" i="1"/>
  <c r="Y258" i="1"/>
  <c r="Z257" i="1"/>
  <c r="Y257" i="1"/>
  <c r="Z256" i="1"/>
  <c r="Y256" i="1"/>
  <c r="X254" i="1"/>
  <c r="W254" i="1"/>
  <c r="V254" i="1"/>
  <c r="U254" i="1"/>
  <c r="T254" i="1"/>
  <c r="S254" i="1"/>
  <c r="R254" i="1"/>
  <c r="Q254" i="1"/>
  <c r="P254" i="1"/>
  <c r="O254" i="1"/>
  <c r="N254" i="1"/>
  <c r="M254" i="1"/>
  <c r="L254" i="1"/>
  <c r="K254" i="1"/>
  <c r="J254" i="1"/>
  <c r="Z253" i="1"/>
  <c r="Y253" i="1"/>
  <c r="Z252" i="1"/>
  <c r="Y252" i="1"/>
  <c r="AA252" i="1" s="1"/>
  <c r="Z251" i="1"/>
  <c r="Y251" i="1"/>
  <c r="Z250" i="1"/>
  <c r="Y250" i="1"/>
  <c r="Z249" i="1"/>
  <c r="Y249" i="1"/>
  <c r="Z248" i="1"/>
  <c r="Y248" i="1"/>
  <c r="Z247" i="1"/>
  <c r="Y247" i="1"/>
  <c r="Z246" i="1"/>
  <c r="Y246" i="1"/>
  <c r="AA246" i="1" s="1"/>
  <c r="Z245" i="1"/>
  <c r="Y245" i="1"/>
  <c r="Z244" i="1"/>
  <c r="Y244" i="1"/>
  <c r="AA244" i="1" s="1"/>
  <c r="Z243" i="1"/>
  <c r="Y243" i="1"/>
  <c r="Z242" i="1"/>
  <c r="Y242" i="1"/>
  <c r="Z241" i="1"/>
  <c r="Y241" i="1"/>
  <c r="Z240" i="1"/>
  <c r="Y240" i="1"/>
  <c r="Z239" i="1"/>
  <c r="Y239" i="1"/>
  <c r="X238" i="1"/>
  <c r="W238" i="1"/>
  <c r="V238" i="1"/>
  <c r="U238" i="1"/>
  <c r="T238" i="1"/>
  <c r="S238" i="1"/>
  <c r="R238" i="1"/>
  <c r="Q238" i="1"/>
  <c r="P238" i="1"/>
  <c r="O238" i="1"/>
  <c r="N238" i="1"/>
  <c r="M238" i="1"/>
  <c r="L238" i="1"/>
  <c r="K238" i="1"/>
  <c r="J238" i="1"/>
  <c r="Z237" i="1"/>
  <c r="Y237" i="1"/>
  <c r="Z236" i="1"/>
  <c r="Y236" i="1"/>
  <c r="Z235" i="1"/>
  <c r="Y235" i="1"/>
  <c r="Z234" i="1"/>
  <c r="Y234" i="1"/>
  <c r="Z232" i="1"/>
  <c r="Y232" i="1"/>
  <c r="X230" i="1"/>
  <c r="W230" i="1"/>
  <c r="V230" i="1"/>
  <c r="U230" i="1"/>
  <c r="T230" i="1"/>
  <c r="S230" i="1"/>
  <c r="R230" i="1"/>
  <c r="Q230" i="1"/>
  <c r="P230" i="1"/>
  <c r="O230" i="1"/>
  <c r="N230" i="1"/>
  <c r="M230" i="1"/>
  <c r="L230" i="1"/>
  <c r="K230" i="1"/>
  <c r="J230" i="1"/>
  <c r="Z229" i="1"/>
  <c r="Y229" i="1"/>
  <c r="Z228" i="1"/>
  <c r="Y228" i="1"/>
  <c r="Z227" i="1"/>
  <c r="Y227" i="1"/>
  <c r="Z226" i="1"/>
  <c r="Y226" i="1"/>
  <c r="Z225" i="1"/>
  <c r="Y225" i="1"/>
  <c r="X224" i="1"/>
  <c r="W224" i="1"/>
  <c r="V224" i="1"/>
  <c r="U224" i="1"/>
  <c r="T224" i="1"/>
  <c r="S224" i="1"/>
  <c r="R224" i="1"/>
  <c r="Q224" i="1"/>
  <c r="P224" i="1"/>
  <c r="O224" i="1"/>
  <c r="N224" i="1"/>
  <c r="M224" i="1"/>
  <c r="L224" i="1"/>
  <c r="K224" i="1"/>
  <c r="J224" i="1"/>
  <c r="Z223" i="1"/>
  <c r="Y223" i="1"/>
  <c r="Z222" i="1"/>
  <c r="Y222" i="1"/>
  <c r="Z221" i="1"/>
  <c r="Y221" i="1"/>
  <c r="Z220" i="1"/>
  <c r="AA220" i="1" s="1"/>
  <c r="Y220" i="1"/>
  <c r="Z219" i="1"/>
  <c r="Y219" i="1"/>
  <c r="Z218" i="1"/>
  <c r="Y218" i="1"/>
  <c r="Z217" i="1"/>
  <c r="Y217" i="1"/>
  <c r="Z216" i="1"/>
  <c r="Y216" i="1"/>
  <c r="X215" i="1"/>
  <c r="W215" i="1"/>
  <c r="V215" i="1"/>
  <c r="U215" i="1"/>
  <c r="T215" i="1"/>
  <c r="S215" i="1"/>
  <c r="R215" i="1"/>
  <c r="Q215" i="1"/>
  <c r="P215" i="1"/>
  <c r="O215" i="1"/>
  <c r="N215" i="1"/>
  <c r="M215" i="1"/>
  <c r="L215" i="1"/>
  <c r="K215" i="1"/>
  <c r="J215" i="1"/>
  <c r="Z214" i="1"/>
  <c r="Y214" i="1"/>
  <c r="Z213" i="1"/>
  <c r="Y213" i="1"/>
  <c r="Z212" i="1"/>
  <c r="Y212" i="1"/>
  <c r="Z211" i="1"/>
  <c r="Y211" i="1"/>
  <c r="Z210" i="1"/>
  <c r="Y210" i="1"/>
  <c r="Z209" i="1"/>
  <c r="Y209" i="1"/>
  <c r="Z208" i="1"/>
  <c r="Y208" i="1"/>
  <c r="Z207" i="1"/>
  <c r="Y207" i="1"/>
  <c r="Z206" i="1"/>
  <c r="Y206" i="1"/>
  <c r="Z205" i="1"/>
  <c r="Y205" i="1"/>
  <c r="Z204" i="1"/>
  <c r="Y204" i="1"/>
  <c r="Z203" i="1"/>
  <c r="Y203" i="1"/>
  <c r="Z202" i="1"/>
  <c r="Y202" i="1"/>
  <c r="Z201" i="1"/>
  <c r="Y201" i="1"/>
  <c r="X199" i="1"/>
  <c r="W199" i="1"/>
  <c r="V199" i="1"/>
  <c r="U199" i="1"/>
  <c r="T199" i="1"/>
  <c r="S199" i="1"/>
  <c r="R199" i="1"/>
  <c r="Q199" i="1"/>
  <c r="P199" i="1"/>
  <c r="O199" i="1"/>
  <c r="N199" i="1"/>
  <c r="M199" i="1"/>
  <c r="L199" i="1"/>
  <c r="K199" i="1"/>
  <c r="J199" i="1"/>
  <c r="Z198" i="1"/>
  <c r="Y198" i="1"/>
  <c r="Z197" i="1"/>
  <c r="Y197" i="1"/>
  <c r="Z196" i="1"/>
  <c r="Y196" i="1"/>
  <c r="Z195" i="1"/>
  <c r="Y195" i="1"/>
  <c r="X194" i="1"/>
  <c r="W194" i="1"/>
  <c r="V194" i="1"/>
  <c r="U194" i="1"/>
  <c r="T194" i="1"/>
  <c r="S194" i="1"/>
  <c r="R194" i="1"/>
  <c r="Q194" i="1"/>
  <c r="P194" i="1"/>
  <c r="O194" i="1"/>
  <c r="N194" i="1"/>
  <c r="M194" i="1"/>
  <c r="L194" i="1"/>
  <c r="K194" i="1"/>
  <c r="J194" i="1"/>
  <c r="Z193" i="1"/>
  <c r="Y193" i="1"/>
  <c r="X192" i="1"/>
  <c r="W192" i="1"/>
  <c r="V192" i="1"/>
  <c r="U192" i="1"/>
  <c r="T192" i="1"/>
  <c r="S192" i="1"/>
  <c r="R192" i="1"/>
  <c r="Q192" i="1"/>
  <c r="P192" i="1"/>
  <c r="O192" i="1"/>
  <c r="N192" i="1"/>
  <c r="M192" i="1"/>
  <c r="L192" i="1"/>
  <c r="K192" i="1"/>
  <c r="J192" i="1"/>
  <c r="Z191" i="1"/>
  <c r="Y191" i="1"/>
  <c r="Z190" i="1"/>
  <c r="Y190" i="1"/>
  <c r="Z189" i="1"/>
  <c r="AA189" i="1" s="1"/>
  <c r="Y189" i="1"/>
  <c r="Z188" i="1"/>
  <c r="Y188" i="1"/>
  <c r="AA188" i="1" s="1"/>
  <c r="Z187" i="1"/>
  <c r="Y187" i="1"/>
  <c r="Z186" i="1"/>
  <c r="Y186" i="1"/>
  <c r="AA186" i="1" s="1"/>
  <c r="Z185" i="1"/>
  <c r="AA185" i="1" s="1"/>
  <c r="Y185" i="1"/>
  <c r="X184" i="1"/>
  <c r="W184" i="1"/>
  <c r="V184" i="1"/>
  <c r="U184" i="1"/>
  <c r="T184" i="1"/>
  <c r="S184" i="1"/>
  <c r="R184" i="1"/>
  <c r="Q184" i="1"/>
  <c r="P184" i="1"/>
  <c r="O184" i="1"/>
  <c r="N184" i="1"/>
  <c r="M184" i="1"/>
  <c r="L184" i="1"/>
  <c r="K184" i="1"/>
  <c r="J184" i="1"/>
  <c r="Z183" i="1"/>
  <c r="Y183" i="1"/>
  <c r="AA183" i="1" s="1"/>
  <c r="Z182" i="1"/>
  <c r="Y182" i="1"/>
  <c r="Z181" i="1"/>
  <c r="Y181" i="1"/>
  <c r="Z180" i="1"/>
  <c r="Y180" i="1"/>
  <c r="Z179" i="1"/>
  <c r="Y179" i="1"/>
  <c r="Z178" i="1"/>
  <c r="Y178" i="1"/>
  <c r="Z177" i="1"/>
  <c r="Y177" i="1"/>
  <c r="X176" i="1"/>
  <c r="W176" i="1"/>
  <c r="V176" i="1"/>
  <c r="U176" i="1"/>
  <c r="T176" i="1"/>
  <c r="S176" i="1"/>
  <c r="R176" i="1"/>
  <c r="Q176" i="1"/>
  <c r="P176" i="1"/>
  <c r="O176" i="1"/>
  <c r="N176" i="1"/>
  <c r="M176" i="1"/>
  <c r="L176" i="1"/>
  <c r="K176" i="1"/>
  <c r="J176" i="1"/>
  <c r="Z175" i="1"/>
  <c r="Y175" i="1"/>
  <c r="AA175" i="1" s="1"/>
  <c r="Z174" i="1"/>
  <c r="Y174" i="1"/>
  <c r="Z173" i="1"/>
  <c r="Y173" i="1"/>
  <c r="AA173" i="1" s="1"/>
  <c r="Z172" i="1"/>
  <c r="Y172" i="1"/>
  <c r="Z171" i="1"/>
  <c r="Y171" i="1"/>
  <c r="Z170" i="1"/>
  <c r="Y170" i="1"/>
  <c r="Z169" i="1"/>
  <c r="Y169" i="1"/>
  <c r="Z168" i="1"/>
  <c r="Y168" i="1"/>
  <c r="Z167" i="1"/>
  <c r="Y167" i="1"/>
  <c r="Z166" i="1"/>
  <c r="Y166" i="1"/>
  <c r="Z165" i="1"/>
  <c r="Y165" i="1"/>
  <c r="Z164" i="1"/>
  <c r="Y164" i="1"/>
  <c r="Z163" i="1"/>
  <c r="Y163" i="1"/>
  <c r="AA163" i="1" s="1"/>
  <c r="Z162" i="1"/>
  <c r="Y162" i="1"/>
  <c r="X161" i="1"/>
  <c r="W161" i="1"/>
  <c r="V161" i="1"/>
  <c r="U161" i="1"/>
  <c r="T161" i="1"/>
  <c r="S161" i="1"/>
  <c r="R161" i="1"/>
  <c r="Q161" i="1"/>
  <c r="P161" i="1"/>
  <c r="O161" i="1"/>
  <c r="N161" i="1"/>
  <c r="M161" i="1"/>
  <c r="L161" i="1"/>
  <c r="K161" i="1"/>
  <c r="J161" i="1"/>
  <c r="X158" i="1"/>
  <c r="W158" i="1"/>
  <c r="V158" i="1"/>
  <c r="U158" i="1"/>
  <c r="T158" i="1"/>
  <c r="S158" i="1"/>
  <c r="R158" i="1"/>
  <c r="Q158" i="1"/>
  <c r="P158" i="1"/>
  <c r="O158" i="1"/>
  <c r="N158" i="1"/>
  <c r="M158" i="1"/>
  <c r="L158" i="1"/>
  <c r="K158" i="1"/>
  <c r="J158" i="1"/>
  <c r="Z157" i="1"/>
  <c r="Y157" i="1"/>
  <c r="Z156" i="1"/>
  <c r="Y156" i="1"/>
  <c r="AA156" i="1" s="1"/>
  <c r="Z153" i="1"/>
  <c r="Y153" i="1"/>
  <c r="Z152" i="1"/>
  <c r="Y152" i="1"/>
  <c r="AA152" i="1" s="1"/>
  <c r="Z151" i="1"/>
  <c r="Y151" i="1"/>
  <c r="Z150" i="1"/>
  <c r="Y150" i="1"/>
  <c r="Z149" i="1"/>
  <c r="Y149" i="1"/>
  <c r="X148" i="1"/>
  <c r="W148" i="1"/>
  <c r="V148" i="1"/>
  <c r="U148" i="1"/>
  <c r="T148" i="1"/>
  <c r="S148" i="1"/>
  <c r="R148" i="1"/>
  <c r="Q148" i="1"/>
  <c r="P148" i="1"/>
  <c r="O148" i="1"/>
  <c r="N148" i="1"/>
  <c r="M148" i="1"/>
  <c r="L148" i="1"/>
  <c r="K148" i="1"/>
  <c r="J148" i="1"/>
  <c r="Z147" i="1"/>
  <c r="Y147" i="1"/>
  <c r="Z146" i="1"/>
  <c r="Y146" i="1"/>
  <c r="Z145" i="1"/>
  <c r="Y145" i="1"/>
  <c r="Z144" i="1"/>
  <c r="Y144" i="1"/>
  <c r="Z143" i="1"/>
  <c r="Y143" i="1"/>
  <c r="Z142" i="1"/>
  <c r="Y142" i="1"/>
  <c r="Z141" i="1"/>
  <c r="Y141" i="1"/>
  <c r="X140" i="1"/>
  <c r="W140" i="1"/>
  <c r="V140" i="1"/>
  <c r="U140" i="1"/>
  <c r="T140" i="1"/>
  <c r="S140" i="1"/>
  <c r="R140" i="1"/>
  <c r="Q140" i="1"/>
  <c r="P140" i="1"/>
  <c r="O140" i="1"/>
  <c r="N140" i="1"/>
  <c r="M140" i="1"/>
  <c r="L140" i="1"/>
  <c r="K140" i="1"/>
  <c r="J140" i="1"/>
  <c r="Z139" i="1"/>
  <c r="Y139" i="1"/>
  <c r="Z138" i="1"/>
  <c r="Y138" i="1"/>
  <c r="Z137" i="1"/>
  <c r="Y137" i="1"/>
  <c r="Z136" i="1"/>
  <c r="Y136" i="1"/>
  <c r="Z135" i="1"/>
  <c r="Y135" i="1"/>
  <c r="Z134" i="1"/>
  <c r="Y134" i="1"/>
  <c r="Z133" i="1"/>
  <c r="Y133" i="1"/>
  <c r="Z132" i="1"/>
  <c r="Y132" i="1"/>
  <c r="Z131" i="1"/>
  <c r="Y131" i="1"/>
  <c r="Z130" i="1"/>
  <c r="Y130" i="1"/>
  <c r="Z129" i="1"/>
  <c r="Y129" i="1"/>
  <c r="Z128" i="1"/>
  <c r="Y128" i="1"/>
  <c r="Z127" i="1"/>
  <c r="Y127" i="1"/>
  <c r="Z126" i="1"/>
  <c r="Y126" i="1"/>
  <c r="Z125" i="1"/>
  <c r="Y125" i="1"/>
  <c r="Z124" i="1"/>
  <c r="Y124" i="1"/>
  <c r="X123" i="1"/>
  <c r="W123" i="1"/>
  <c r="V123" i="1"/>
  <c r="U123" i="1"/>
  <c r="T123" i="1"/>
  <c r="S123" i="1"/>
  <c r="R123" i="1"/>
  <c r="Q123" i="1"/>
  <c r="P123" i="1"/>
  <c r="O123" i="1"/>
  <c r="N123" i="1"/>
  <c r="M123" i="1"/>
  <c r="L123" i="1"/>
  <c r="K123" i="1"/>
  <c r="J123" i="1"/>
  <c r="Z122" i="1"/>
  <c r="Y122" i="1"/>
  <c r="Z121" i="1"/>
  <c r="Y121" i="1"/>
  <c r="Z120" i="1"/>
  <c r="Y120" i="1"/>
  <c r="Z119" i="1"/>
  <c r="Y119" i="1"/>
  <c r="Z118" i="1"/>
  <c r="Y118" i="1"/>
  <c r="Z117" i="1"/>
  <c r="Y117" i="1"/>
  <c r="Z116" i="1"/>
  <c r="Y116" i="1"/>
  <c r="Z115" i="1"/>
  <c r="Y115" i="1"/>
  <c r="Z114" i="1"/>
  <c r="Y114" i="1"/>
  <c r="Z113" i="1"/>
  <c r="Y113" i="1"/>
  <c r="Z112" i="1"/>
  <c r="Y112" i="1"/>
  <c r="Z111" i="1"/>
  <c r="Y111" i="1"/>
  <c r="Z110" i="1"/>
  <c r="Y110" i="1"/>
  <c r="Z109" i="1"/>
  <c r="Y109" i="1"/>
  <c r="Z108" i="1"/>
  <c r="Y108" i="1"/>
  <c r="Z107" i="1"/>
  <c r="Y107" i="1"/>
  <c r="Z106" i="1"/>
  <c r="Y106" i="1"/>
  <c r="Z105" i="1"/>
  <c r="Y105" i="1"/>
  <c r="Z104" i="1"/>
  <c r="Y104" i="1"/>
  <c r="Z103" i="1"/>
  <c r="Y103" i="1"/>
  <c r="Z102" i="1"/>
  <c r="Y102" i="1"/>
  <c r="Z101" i="1"/>
  <c r="Y101" i="1"/>
  <c r="Z100" i="1"/>
  <c r="Y100" i="1"/>
  <c r="X99" i="1"/>
  <c r="X159" i="1" s="1"/>
  <c r="W99" i="1"/>
  <c r="V99" i="1"/>
  <c r="U99" i="1"/>
  <c r="T99" i="1"/>
  <c r="T159" i="1" s="1"/>
  <c r="S99" i="1"/>
  <c r="R99" i="1"/>
  <c r="Q99" i="1"/>
  <c r="Q159" i="1" s="1"/>
  <c r="P99" i="1"/>
  <c r="O99" i="1"/>
  <c r="N99" i="1"/>
  <c r="M99" i="1"/>
  <c r="M159" i="1" s="1"/>
  <c r="L99" i="1"/>
  <c r="L159" i="1" s="1"/>
  <c r="K99" i="1"/>
  <c r="J99" i="1"/>
  <c r="Z98" i="1"/>
  <c r="Y98" i="1"/>
  <c r="Z97" i="1"/>
  <c r="Y97" i="1"/>
  <c r="Z96" i="1"/>
  <c r="Y96" i="1"/>
  <c r="Z95" i="1"/>
  <c r="Y95" i="1"/>
  <c r="Z94" i="1"/>
  <c r="Y94" i="1"/>
  <c r="AA94" i="1" s="1"/>
  <c r="Z93" i="1"/>
  <c r="Y93" i="1"/>
  <c r="Z92" i="1"/>
  <c r="Y92" i="1"/>
  <c r="Z91" i="1"/>
  <c r="Y91" i="1"/>
  <c r="Z90" i="1"/>
  <c r="Y90" i="1"/>
  <c r="AA90" i="1" s="1"/>
  <c r="Z89" i="1"/>
  <c r="Y89" i="1"/>
  <c r="Z88" i="1"/>
  <c r="Y88" i="1"/>
  <c r="AA88" i="1" s="1"/>
  <c r="Z87" i="1"/>
  <c r="Y87" i="1"/>
  <c r="Z86" i="1"/>
  <c r="Y86" i="1"/>
  <c r="AA86" i="1" s="1"/>
  <c r="Z85" i="1"/>
  <c r="Y85" i="1"/>
  <c r="X83" i="1"/>
  <c r="W83" i="1"/>
  <c r="V83" i="1"/>
  <c r="U83" i="1"/>
  <c r="T83" i="1"/>
  <c r="S83" i="1"/>
  <c r="R83" i="1"/>
  <c r="Q83" i="1"/>
  <c r="P83" i="1"/>
  <c r="O83" i="1"/>
  <c r="N83" i="1"/>
  <c r="M83" i="1"/>
  <c r="L83" i="1"/>
  <c r="K83" i="1"/>
  <c r="J83" i="1"/>
  <c r="Z82" i="1"/>
  <c r="Y82" i="1"/>
  <c r="Z81" i="1"/>
  <c r="Y81" i="1"/>
  <c r="Z80" i="1"/>
  <c r="Y80" i="1"/>
  <c r="Z79" i="1"/>
  <c r="Y79" i="1"/>
  <c r="Z78" i="1"/>
  <c r="Y78" i="1"/>
  <c r="Z77" i="1"/>
  <c r="Y77" i="1"/>
  <c r="Z76" i="1"/>
  <c r="Y76" i="1"/>
  <c r="Z75" i="1"/>
  <c r="Y75" i="1"/>
  <c r="Z74" i="1"/>
  <c r="Y74" i="1"/>
  <c r="Z73" i="1"/>
  <c r="Y73" i="1"/>
  <c r="Z72" i="1"/>
  <c r="Y72" i="1"/>
  <c r="Z71" i="1"/>
  <c r="Y71" i="1"/>
  <c r="Z70" i="1"/>
  <c r="Y70" i="1"/>
  <c r="Z69" i="1"/>
  <c r="Y69" i="1"/>
  <c r="Z68" i="1"/>
  <c r="Y68" i="1"/>
  <c r="AA68" i="1" s="1"/>
  <c r="Z67" i="1"/>
  <c r="Y67" i="1"/>
  <c r="Z66" i="1"/>
  <c r="Y66" i="1"/>
  <c r="AA66" i="1" s="1"/>
  <c r="Z65" i="1"/>
  <c r="Y65" i="1"/>
  <c r="Z64" i="1"/>
  <c r="Y64" i="1"/>
  <c r="Z63" i="1"/>
  <c r="Y63" i="1"/>
  <c r="Z62" i="1"/>
  <c r="Y62" i="1"/>
  <c r="Z61" i="1"/>
  <c r="Y61" i="1"/>
  <c r="Z60" i="1"/>
  <c r="Y60" i="1"/>
  <c r="AA60" i="1" s="1"/>
  <c r="Z59" i="1"/>
  <c r="Y59" i="1"/>
  <c r="Z58" i="1"/>
  <c r="Y58" i="1"/>
  <c r="Z57" i="1"/>
  <c r="Y57" i="1"/>
  <c r="Z56" i="1"/>
  <c r="Y56" i="1"/>
  <c r="AA56" i="1" s="1"/>
  <c r="Z55" i="1"/>
  <c r="Y55" i="1"/>
  <c r="Z54" i="1"/>
  <c r="Y54" i="1"/>
  <c r="X53" i="1"/>
  <c r="W53" i="1"/>
  <c r="V53" i="1"/>
  <c r="U53" i="1"/>
  <c r="T53" i="1"/>
  <c r="S53" i="1"/>
  <c r="R53" i="1"/>
  <c r="Q53" i="1"/>
  <c r="P53" i="1"/>
  <c r="O53" i="1"/>
  <c r="N53" i="1"/>
  <c r="M53" i="1"/>
  <c r="L53" i="1"/>
  <c r="K53" i="1"/>
  <c r="J53" i="1"/>
  <c r="Z52" i="1"/>
  <c r="Y52" i="1"/>
  <c r="Z51" i="1"/>
  <c r="Y51" i="1"/>
  <c r="Z50" i="1"/>
  <c r="Y50" i="1"/>
  <c r="Z49" i="1"/>
  <c r="Y49" i="1"/>
  <c r="Z48" i="1"/>
  <c r="Y48" i="1"/>
  <c r="X47" i="1"/>
  <c r="W47" i="1"/>
  <c r="V47" i="1"/>
  <c r="U47" i="1"/>
  <c r="T47" i="1"/>
  <c r="S47" i="1"/>
  <c r="R47" i="1"/>
  <c r="Q47" i="1"/>
  <c r="P47" i="1"/>
  <c r="O47" i="1"/>
  <c r="N47" i="1"/>
  <c r="M47" i="1"/>
  <c r="L47" i="1"/>
  <c r="K47" i="1"/>
  <c r="J47" i="1"/>
  <c r="Z46" i="1"/>
  <c r="Y46" i="1"/>
  <c r="Z45" i="1"/>
  <c r="Y45" i="1"/>
  <c r="Z44" i="1"/>
  <c r="Y44" i="1"/>
  <c r="Z43" i="1"/>
  <c r="Y43" i="1"/>
  <c r="Z42" i="1"/>
  <c r="Y42" i="1"/>
  <c r="Z41" i="1"/>
  <c r="Y41" i="1"/>
  <c r="Z40" i="1"/>
  <c r="Y40" i="1"/>
  <c r="Z39" i="1"/>
  <c r="Y39" i="1"/>
  <c r="X38" i="1"/>
  <c r="W38" i="1"/>
  <c r="V38" i="1"/>
  <c r="U38" i="1"/>
  <c r="T38" i="1"/>
  <c r="S38" i="1"/>
  <c r="R38" i="1"/>
  <c r="Q38" i="1"/>
  <c r="P38" i="1"/>
  <c r="O38" i="1"/>
  <c r="N38" i="1"/>
  <c r="M38" i="1"/>
  <c r="L38" i="1"/>
  <c r="K38" i="1"/>
  <c r="J38" i="1"/>
  <c r="Z37" i="1"/>
  <c r="Y37" i="1"/>
  <c r="Z36" i="1"/>
  <c r="Y36" i="1"/>
  <c r="Z35" i="1"/>
  <c r="Y35" i="1"/>
  <c r="Z34" i="1"/>
  <c r="Y34" i="1"/>
  <c r="Z33" i="1"/>
  <c r="Y33" i="1"/>
  <c r="Z32" i="1"/>
  <c r="Y32" i="1"/>
  <c r="Z31" i="1"/>
  <c r="Y31" i="1"/>
  <c r="Z30" i="1"/>
  <c r="Y30" i="1"/>
  <c r="Z29" i="1"/>
  <c r="Y29" i="1"/>
  <c r="Z28" i="1"/>
  <c r="Y28" i="1"/>
  <c r="Z27" i="1"/>
  <c r="Y27" i="1"/>
  <c r="X25" i="1"/>
  <c r="W25" i="1"/>
  <c r="V25" i="1"/>
  <c r="U25" i="1"/>
  <c r="T25" i="1"/>
  <c r="S25" i="1"/>
  <c r="R25" i="1"/>
  <c r="Q25" i="1"/>
  <c r="P25" i="1"/>
  <c r="O25" i="1"/>
  <c r="N25" i="1"/>
  <c r="M25" i="1"/>
  <c r="L25" i="1"/>
  <c r="K25" i="1"/>
  <c r="J25" i="1"/>
  <c r="Z24" i="1"/>
  <c r="Y24" i="1"/>
  <c r="Z23" i="1"/>
  <c r="Y23" i="1"/>
  <c r="Z22" i="1"/>
  <c r="Y22" i="1"/>
  <c r="Z21" i="1"/>
  <c r="Y21" i="1"/>
  <c r="Z20" i="1"/>
  <c r="Y20" i="1"/>
  <c r="Z19" i="1"/>
  <c r="Y19" i="1"/>
  <c r="Z18" i="1"/>
  <c r="Y18" i="1"/>
  <c r="Z17" i="1"/>
  <c r="Y17" i="1"/>
  <c r="Z16" i="1"/>
  <c r="Y16" i="1"/>
  <c r="Z15" i="1"/>
  <c r="Y15" i="1"/>
  <c r="Z14" i="1"/>
  <c r="Y14" i="1"/>
  <c r="Z13" i="1"/>
  <c r="Y13" i="1"/>
  <c r="Z12" i="1"/>
  <c r="Y12" i="1"/>
  <c r="Z11" i="1"/>
  <c r="Y11" i="1"/>
  <c r="Z10" i="1"/>
  <c r="Y10" i="1"/>
  <c r="L764" i="1" l="1"/>
  <c r="V824" i="1"/>
  <c r="AA685" i="1"/>
  <c r="AA689" i="1"/>
  <c r="AA692" i="1"/>
  <c r="Z730" i="1"/>
  <c r="AA750" i="1"/>
  <c r="AA44" i="1"/>
  <c r="AA46" i="1"/>
  <c r="AA65" i="1"/>
  <c r="AA193" i="1"/>
  <c r="J255" i="1"/>
  <c r="J305" i="1" s="1"/>
  <c r="N255" i="1"/>
  <c r="R255" i="1"/>
  <c r="V255" i="1"/>
  <c r="AA249" i="1"/>
  <c r="AA251" i="1"/>
  <c r="AA253" i="1"/>
  <c r="AA313" i="1"/>
  <c r="AA315" i="1"/>
  <c r="L407" i="1"/>
  <c r="P407" i="1"/>
  <c r="T407" i="1"/>
  <c r="X407" i="1"/>
  <c r="AA395" i="1"/>
  <c r="M513" i="1"/>
  <c r="Q513" i="1"/>
  <c r="U513" i="1"/>
  <c r="AA520" i="1"/>
  <c r="R611" i="1"/>
  <c r="M657" i="1"/>
  <c r="Q657" i="1"/>
  <c r="K764" i="1"/>
  <c r="O764" i="1"/>
  <c r="S764" i="1"/>
  <c r="W764" i="1"/>
  <c r="AA205" i="1"/>
  <c r="O255" i="1"/>
  <c r="W255" i="1"/>
  <c r="L304" i="1"/>
  <c r="X304" i="1"/>
  <c r="AA339" i="1"/>
  <c r="N513" i="1"/>
  <c r="R513" i="1"/>
  <c r="Z513" i="1" s="1"/>
  <c r="K579" i="1"/>
  <c r="S579" i="1"/>
  <c r="AA565" i="1"/>
  <c r="V611" i="1"/>
  <c r="AA236" i="1"/>
  <c r="AA258" i="1"/>
  <c r="J446" i="1"/>
  <c r="N446" i="1"/>
  <c r="R446" i="1"/>
  <c r="V446" i="1"/>
  <c r="AA510" i="1"/>
  <c r="L579" i="1"/>
  <c r="P579" i="1"/>
  <c r="T579" i="1"/>
  <c r="X579" i="1"/>
  <c r="AA670" i="1"/>
  <c r="M696" i="1"/>
  <c r="Q696" i="1"/>
  <c r="U696" i="1"/>
  <c r="L696" i="1"/>
  <c r="T696" i="1"/>
  <c r="AA698" i="1"/>
  <c r="AA704" i="1"/>
  <c r="AA706" i="1"/>
  <c r="V733" i="1"/>
  <c r="AA719" i="1"/>
  <c r="AA722" i="1"/>
  <c r="AA728" i="1"/>
  <c r="AA740" i="1"/>
  <c r="AA742" i="1"/>
  <c r="P764" i="1"/>
  <c r="AA780" i="1"/>
  <c r="AA782" i="1"/>
  <c r="AA789" i="1"/>
  <c r="AA792" i="1"/>
  <c r="AA795" i="1"/>
  <c r="AA201" i="1"/>
  <c r="K255" i="1"/>
  <c r="S255" i="1"/>
  <c r="AA239" i="1"/>
  <c r="P304" i="1"/>
  <c r="T304" i="1"/>
  <c r="Z337" i="1"/>
  <c r="J513" i="1"/>
  <c r="V513" i="1"/>
  <c r="O579" i="1"/>
  <c r="W579" i="1"/>
  <c r="AA620" i="1"/>
  <c r="AA49" i="1"/>
  <c r="J159" i="1"/>
  <c r="N159" i="1"/>
  <c r="R159" i="1"/>
  <c r="V159" i="1"/>
  <c r="J200" i="1"/>
  <c r="N200" i="1"/>
  <c r="R200" i="1"/>
  <c r="R305" i="1" s="1"/>
  <c r="V200" i="1"/>
  <c r="AA196" i="1"/>
  <c r="Z199" i="1"/>
  <c r="AA227" i="1"/>
  <c r="M347" i="1"/>
  <c r="Q347" i="1"/>
  <c r="U347" i="1"/>
  <c r="AA333" i="1"/>
  <c r="AA385" i="1"/>
  <c r="AA387" i="1"/>
  <c r="T513" i="1"/>
  <c r="X513" i="1"/>
  <c r="AA535" i="1"/>
  <c r="AA538" i="1"/>
  <c r="AA549" i="1"/>
  <c r="J696" i="1"/>
  <c r="J765" i="1" s="1"/>
  <c r="N696" i="1"/>
  <c r="R696" i="1"/>
  <c r="V696" i="1"/>
  <c r="K733" i="1"/>
  <c r="O733" i="1"/>
  <c r="W733" i="1"/>
  <c r="AA182" i="1"/>
  <c r="Y536" i="1"/>
  <c r="Z194" i="1"/>
  <c r="AA212" i="1"/>
  <c r="AA216" i="1"/>
  <c r="AA218" i="1"/>
  <c r="AA225" i="1"/>
  <c r="AA234" i="1"/>
  <c r="AA257" i="1"/>
  <c r="AA259" i="1"/>
  <c r="AA261" i="1"/>
  <c r="AA263" i="1"/>
  <c r="AA265" i="1"/>
  <c r="AA267" i="1"/>
  <c r="AA332" i="1"/>
  <c r="AA338" i="1"/>
  <c r="AA340" i="1"/>
  <c r="AA392" i="1"/>
  <c r="AA394" i="1"/>
  <c r="AA425" i="1"/>
  <c r="AA427" i="1"/>
  <c r="AA429" i="1"/>
  <c r="AA438" i="1"/>
  <c r="AA448" i="1"/>
  <c r="AA450" i="1"/>
  <c r="AA456" i="1"/>
  <c r="AA458" i="1"/>
  <c r="AA460" i="1"/>
  <c r="AA516" i="1"/>
  <c r="AA562" i="1"/>
  <c r="AA564" i="1"/>
  <c r="AA570" i="1"/>
  <c r="AA572" i="1"/>
  <c r="AA584" i="1"/>
  <c r="AA586" i="1"/>
  <c r="AA592" i="1"/>
  <c r="AA594" i="1"/>
  <c r="AA599" i="1"/>
  <c r="AA609" i="1"/>
  <c r="Z610" i="1"/>
  <c r="AA619" i="1"/>
  <c r="AA624" i="1"/>
  <c r="AA628" i="1"/>
  <c r="AA641" i="1"/>
  <c r="AA643" i="1"/>
  <c r="AA679" i="1"/>
  <c r="AA682" i="1"/>
  <c r="AA684" i="1"/>
  <c r="AA686" i="1"/>
  <c r="AA688" i="1"/>
  <c r="AA691" i="1"/>
  <c r="AA693" i="1"/>
  <c r="AA699" i="1"/>
  <c r="AA711" i="1"/>
  <c r="AA713" i="1"/>
  <c r="Z714" i="1"/>
  <c r="AA731" i="1"/>
  <c r="AA772" i="1"/>
  <c r="AA774" i="1"/>
  <c r="AA800" i="1"/>
  <c r="AA819" i="1"/>
  <c r="AA821" i="1"/>
  <c r="AA72" i="1"/>
  <c r="AA98" i="1"/>
  <c r="AA167" i="1"/>
  <c r="Z184" i="1"/>
  <c r="AA31" i="1"/>
  <c r="AA33" i="1"/>
  <c r="AA35" i="1"/>
  <c r="AA37" i="1"/>
  <c r="AA73" i="1"/>
  <c r="AA75" i="1"/>
  <c r="AA95" i="1"/>
  <c r="AA104" i="1"/>
  <c r="AA124" i="1"/>
  <c r="AA126" i="1"/>
  <c r="AA128" i="1"/>
  <c r="AA130" i="1"/>
  <c r="AA132" i="1"/>
  <c r="AA134" i="1"/>
  <c r="AA136" i="1"/>
  <c r="AA138" i="1"/>
  <c r="AA168" i="1"/>
  <c r="AA170" i="1"/>
  <c r="AA177" i="1"/>
  <c r="AA181" i="1"/>
  <c r="AA195" i="1"/>
  <c r="AA202" i="1"/>
  <c r="AA268" i="1"/>
  <c r="AA287" i="1"/>
  <c r="AA289" i="1"/>
  <c r="AA317" i="1"/>
  <c r="AA319" i="1"/>
  <c r="AA326" i="1"/>
  <c r="AA328" i="1"/>
  <c r="AA330" i="1"/>
  <c r="AA341" i="1"/>
  <c r="AA349" i="1"/>
  <c r="AA351" i="1"/>
  <c r="AA353" i="1"/>
  <c r="AA355" i="1"/>
  <c r="AA357" i="1"/>
  <c r="AA359" i="1"/>
  <c r="AA361" i="1"/>
  <c r="AA378" i="1"/>
  <c r="AA382" i="1"/>
  <c r="Z383" i="1"/>
  <c r="AA391" i="1"/>
  <c r="AA424" i="1"/>
  <c r="AA466" i="1"/>
  <c r="AA486" i="1"/>
  <c r="AA488" i="1"/>
  <c r="AA490" i="1"/>
  <c r="AA492" i="1"/>
  <c r="AA494" i="1"/>
  <c r="AA511" i="1"/>
  <c r="AA527" i="1"/>
  <c r="AA537" i="1"/>
  <c r="AA539" i="1"/>
  <c r="AA541" i="1"/>
  <c r="AA553" i="1"/>
  <c r="AA555" i="1"/>
  <c r="AA557" i="1"/>
  <c r="AA561" i="1"/>
  <c r="AA644" i="1"/>
  <c r="AA648" i="1"/>
  <c r="AA659" i="1"/>
  <c r="AA665" i="1"/>
  <c r="AA667" i="1"/>
  <c r="AA669" i="1"/>
  <c r="AA671" i="1"/>
  <c r="AA769" i="1"/>
  <c r="AA771" i="1"/>
  <c r="AA773" i="1"/>
  <c r="AA775" i="1"/>
  <c r="Y47" i="1"/>
  <c r="U407" i="1"/>
  <c r="Y83" i="1"/>
  <c r="AA34" i="1"/>
  <c r="AA63" i="1"/>
  <c r="AA85" i="1"/>
  <c r="AA89" i="1"/>
  <c r="AA93" i="1"/>
  <c r="M304" i="1"/>
  <c r="Q304" i="1"/>
  <c r="U304" i="1"/>
  <c r="J347" i="1"/>
  <c r="N347" i="1"/>
  <c r="R347" i="1"/>
  <c r="V347" i="1"/>
  <c r="M407" i="1"/>
  <c r="Q407" i="1"/>
  <c r="AA423" i="1"/>
  <c r="Z578" i="1"/>
  <c r="AA794" i="1"/>
  <c r="AA12" i="1"/>
  <c r="AA16" i="1"/>
  <c r="AA20" i="1"/>
  <c r="AA24" i="1"/>
  <c r="Z38" i="1"/>
  <c r="AA71" i="1"/>
  <c r="L200" i="1"/>
  <c r="P200" i="1"/>
  <c r="T200" i="1"/>
  <c r="X200" i="1"/>
  <c r="M255" i="1"/>
  <c r="M305" i="1" s="1"/>
  <c r="Q255" i="1"/>
  <c r="U255" i="1"/>
  <c r="J304" i="1"/>
  <c r="N304" i="1"/>
  <c r="R304" i="1"/>
  <c r="V304" i="1"/>
  <c r="AA11" i="1"/>
  <c r="AA13" i="1"/>
  <c r="AA15" i="1"/>
  <c r="AA17" i="1"/>
  <c r="AA19" i="1"/>
  <c r="AA21" i="1"/>
  <c r="AA23" i="1"/>
  <c r="AA50" i="1"/>
  <c r="AA52" i="1"/>
  <c r="Z53" i="1"/>
  <c r="AA55" i="1"/>
  <c r="AA57" i="1"/>
  <c r="AA74" i="1"/>
  <c r="AA76" i="1"/>
  <c r="AA82" i="1"/>
  <c r="K159" i="1"/>
  <c r="O159" i="1"/>
  <c r="W159" i="1"/>
  <c r="AA103" i="1"/>
  <c r="AA105" i="1"/>
  <c r="AA107" i="1"/>
  <c r="AA109" i="1"/>
  <c r="AA111" i="1"/>
  <c r="AA113" i="1"/>
  <c r="AA115" i="1"/>
  <c r="AA117" i="1"/>
  <c r="AA119" i="1"/>
  <c r="AA121" i="1"/>
  <c r="AA153" i="1"/>
  <c r="AA162" i="1"/>
  <c r="AA164" i="1"/>
  <c r="AA166" i="1"/>
  <c r="M200" i="1"/>
  <c r="Q200" i="1"/>
  <c r="U200" i="1"/>
  <c r="AA211" i="1"/>
  <c r="AA213" i="1"/>
  <c r="AA243" i="1"/>
  <c r="AA271" i="1"/>
  <c r="AA273" i="1"/>
  <c r="AA275" i="1"/>
  <c r="AA277" i="1"/>
  <c r="AA292" i="1"/>
  <c r="AA294" i="1"/>
  <c r="L347" i="1"/>
  <c r="Z321" i="1"/>
  <c r="T347" i="1"/>
  <c r="X347" i="1"/>
  <c r="K407" i="1"/>
  <c r="O407" i="1"/>
  <c r="S407" i="1"/>
  <c r="W407" i="1"/>
  <c r="AA401" i="1"/>
  <c r="AA467" i="1"/>
  <c r="AA469" i="1"/>
  <c r="AA471" i="1"/>
  <c r="AA473" i="1"/>
  <c r="K611" i="1"/>
  <c r="K765" i="1" s="1"/>
  <c r="O611" i="1"/>
  <c r="S611" i="1"/>
  <c r="W611" i="1"/>
  <c r="K824" i="1"/>
  <c r="O824" i="1"/>
  <c r="W824" i="1"/>
  <c r="U159" i="1"/>
  <c r="AA106" i="1"/>
  <c r="AA110" i="1"/>
  <c r="AA114" i="1"/>
  <c r="AA118" i="1"/>
  <c r="AA122" i="1"/>
  <c r="Z123" i="1"/>
  <c r="AA125" i="1"/>
  <c r="AA129" i="1"/>
  <c r="AA133" i="1"/>
  <c r="AA137" i="1"/>
  <c r="AA141" i="1"/>
  <c r="AA143" i="1"/>
  <c r="AA145" i="1"/>
  <c r="AA147" i="1"/>
  <c r="Z148" i="1"/>
  <c r="K200" i="1"/>
  <c r="K305" i="1" s="1"/>
  <c r="O200" i="1"/>
  <c r="S200" i="1"/>
  <c r="W200" i="1"/>
  <c r="AA178" i="1"/>
  <c r="AA180" i="1"/>
  <c r="AA190" i="1"/>
  <c r="AA206" i="1"/>
  <c r="AA214" i="1"/>
  <c r="L255" i="1"/>
  <c r="Z215" i="1"/>
  <c r="T255" i="1"/>
  <c r="X255" i="1"/>
  <c r="AA221" i="1"/>
  <c r="AA223" i="1"/>
  <c r="Z224" i="1"/>
  <c r="AA226" i="1"/>
  <c r="AA228" i="1"/>
  <c r="AA235" i="1"/>
  <c r="AA237" i="1"/>
  <c r="Z238" i="1"/>
  <c r="AA240" i="1"/>
  <c r="AA242" i="1"/>
  <c r="AA260" i="1"/>
  <c r="AA264" i="1"/>
  <c r="K304" i="1"/>
  <c r="O304" i="1"/>
  <c r="S304" i="1"/>
  <c r="W304" i="1"/>
  <c r="AA274" i="1"/>
  <c r="AA297" i="1"/>
  <c r="AA299" i="1"/>
  <c r="AA301" i="1"/>
  <c r="K347" i="1"/>
  <c r="O347" i="1"/>
  <c r="W347" i="1"/>
  <c r="AA323" i="1"/>
  <c r="J407" i="1"/>
  <c r="N407" i="1"/>
  <c r="R407" i="1"/>
  <c r="V407" i="1"/>
  <c r="AA404" i="1"/>
  <c r="AA408" i="1"/>
  <c r="K446" i="1"/>
  <c r="AA453" i="1"/>
  <c r="AA457" i="1"/>
  <c r="L513" i="1"/>
  <c r="P513" i="1"/>
  <c r="AA478" i="1"/>
  <c r="AA480" i="1"/>
  <c r="J611" i="1"/>
  <c r="N611" i="1"/>
  <c r="AA613" i="1"/>
  <c r="U657" i="1"/>
  <c r="Y675" i="1"/>
  <c r="S733" i="1"/>
  <c r="Y733" i="1" s="1"/>
  <c r="Y712" i="1"/>
  <c r="M764" i="1"/>
  <c r="Q764" i="1"/>
  <c r="U764" i="1"/>
  <c r="Z751" i="1"/>
  <c r="AA751" i="1" s="1"/>
  <c r="AA753" i="1"/>
  <c r="AA755" i="1"/>
  <c r="AA758" i="1"/>
  <c r="AA760" i="1"/>
  <c r="AA409" i="1"/>
  <c r="AA413" i="1"/>
  <c r="AA417" i="1"/>
  <c r="AA421" i="1"/>
  <c r="L446" i="1"/>
  <c r="P446" i="1"/>
  <c r="T446" i="1"/>
  <c r="X446" i="1"/>
  <c r="AA432" i="1"/>
  <c r="AA434" i="1"/>
  <c r="AA441" i="1"/>
  <c r="AA449" i="1"/>
  <c r="AA454" i="1"/>
  <c r="K513" i="1"/>
  <c r="O513" i="1"/>
  <c r="S513" i="1"/>
  <c r="W513" i="1"/>
  <c r="AA464" i="1"/>
  <c r="AA472" i="1"/>
  <c r="AA479" i="1"/>
  <c r="AA484" i="1"/>
  <c r="AA500" i="1"/>
  <c r="AA518" i="1"/>
  <c r="AA521" i="1"/>
  <c r="M579" i="1"/>
  <c r="Q579" i="1"/>
  <c r="U579" i="1"/>
  <c r="AA529" i="1"/>
  <c r="AA531" i="1"/>
  <c r="AA533" i="1"/>
  <c r="AA548" i="1"/>
  <c r="AA550" i="1"/>
  <c r="AA567" i="1"/>
  <c r="AA569" i="1"/>
  <c r="AA571" i="1"/>
  <c r="AA573" i="1"/>
  <c r="AA585" i="1"/>
  <c r="AA590" i="1"/>
  <c r="M611" i="1"/>
  <c r="Q611" i="1"/>
  <c r="U611" i="1"/>
  <c r="AA601" i="1"/>
  <c r="AA612" i="1"/>
  <c r="AA614" i="1"/>
  <c r="AA616" i="1"/>
  <c r="AA625" i="1"/>
  <c r="K657" i="1"/>
  <c r="O657" i="1"/>
  <c r="W657" i="1"/>
  <c r="AA630" i="1"/>
  <c r="AA636" i="1"/>
  <c r="AA640" i="1"/>
  <c r="AA650" i="1"/>
  <c r="AA663" i="1"/>
  <c r="K696" i="1"/>
  <c r="O696" i="1"/>
  <c r="S696" i="1"/>
  <c r="Y696" i="1" s="1"/>
  <c r="W696" i="1"/>
  <c r="Z675" i="1"/>
  <c r="AA677" i="1"/>
  <c r="AA701" i="1"/>
  <c r="AA703" i="1"/>
  <c r="AA705" i="1"/>
  <c r="AA707" i="1"/>
  <c r="L733" i="1"/>
  <c r="P733" i="1"/>
  <c r="T733" i="1"/>
  <c r="X733" i="1"/>
  <c r="AA717" i="1"/>
  <c r="AA747" i="1"/>
  <c r="L824" i="1"/>
  <c r="T824" i="1"/>
  <c r="X824" i="1"/>
  <c r="AA481" i="1"/>
  <c r="AA483" i="1"/>
  <c r="AA485" i="1"/>
  <c r="AA487" i="1"/>
  <c r="AA506" i="1"/>
  <c r="AA526" i="1"/>
  <c r="J579" i="1"/>
  <c r="N579" i="1"/>
  <c r="R579" i="1"/>
  <c r="V579" i="1"/>
  <c r="AA540" i="1"/>
  <c r="AA543" i="1"/>
  <c r="AA545" i="1"/>
  <c r="AA558" i="1"/>
  <c r="AA560" i="1"/>
  <c r="AA589" i="1"/>
  <c r="AA593" i="1"/>
  <c r="AA598" i="1"/>
  <c r="AA600" i="1"/>
  <c r="AA602" i="1"/>
  <c r="AA606" i="1"/>
  <c r="AA608" i="1"/>
  <c r="AA626" i="1"/>
  <c r="L657" i="1"/>
  <c r="L765" i="1" s="1"/>
  <c r="P657" i="1"/>
  <c r="T657" i="1"/>
  <c r="X657" i="1"/>
  <c r="AA631" i="1"/>
  <c r="AA633" i="1"/>
  <c r="AA654" i="1"/>
  <c r="AA660" i="1"/>
  <c r="AA664" i="1"/>
  <c r="AA672" i="1"/>
  <c r="Z673" i="1"/>
  <c r="AA678" i="1"/>
  <c r="X696" i="1"/>
  <c r="AA694" i="1"/>
  <c r="M733" i="1"/>
  <c r="Q733" i="1"/>
  <c r="U733" i="1"/>
  <c r="AA718" i="1"/>
  <c r="AA721" i="1"/>
  <c r="AA744" i="1"/>
  <c r="AA746" i="1"/>
  <c r="AA748" i="1"/>
  <c r="Z763" i="1"/>
  <c r="AA766" i="1"/>
  <c r="M824" i="1"/>
  <c r="Q824" i="1"/>
  <c r="U824" i="1"/>
  <c r="AA781" i="1"/>
  <c r="AA787" i="1"/>
  <c r="AA807" i="1"/>
  <c r="AA818" i="1"/>
  <c r="Y439" i="1"/>
  <c r="AA43" i="1"/>
  <c r="AA45" i="1"/>
  <c r="AA51" i="1"/>
  <c r="AA58" i="1"/>
  <c r="AA67" i="1"/>
  <c r="AA69" i="1"/>
  <c r="AA78" i="1"/>
  <c r="AA80" i="1"/>
  <c r="Z83" i="1"/>
  <c r="AA108" i="1"/>
  <c r="AA112" i="1"/>
  <c r="AA116" i="1"/>
  <c r="AA120" i="1"/>
  <c r="AA157" i="1"/>
  <c r="Z158" i="1"/>
  <c r="AA169" i="1"/>
  <c r="AA171" i="1"/>
  <c r="AA262" i="1"/>
  <c r="AA266" i="1"/>
  <c r="AA290" i="1"/>
  <c r="Z291" i="1"/>
  <c r="Y295" i="1"/>
  <c r="S347" i="1"/>
  <c r="Y321" i="1"/>
  <c r="Z430" i="1"/>
  <c r="Y436" i="1"/>
  <c r="Z439" i="1"/>
  <c r="AA447" i="1"/>
  <c r="Y477" i="1"/>
  <c r="Z495" i="1"/>
  <c r="Y551" i="1"/>
  <c r="Y576" i="1"/>
  <c r="Y430" i="1"/>
  <c r="Y495" i="1"/>
  <c r="AA36" i="1"/>
  <c r="AA48" i="1"/>
  <c r="Y53" i="1"/>
  <c r="AA62" i="1"/>
  <c r="AA64" i="1"/>
  <c r="AA87" i="1"/>
  <c r="AA96" i="1"/>
  <c r="Y99" i="1"/>
  <c r="AA101" i="1"/>
  <c r="AA179" i="1"/>
  <c r="Y184" i="1"/>
  <c r="AA191" i="1"/>
  <c r="Z192" i="1"/>
  <c r="Y194" i="1"/>
  <c r="Y199" i="1"/>
  <c r="AA199" i="1" s="1"/>
  <c r="AA207" i="1"/>
  <c r="AA209" i="1"/>
  <c r="Y254" i="1"/>
  <c r="AA309" i="1"/>
  <c r="AA311" i="1"/>
  <c r="AA318" i="1"/>
  <c r="AA320" i="1"/>
  <c r="AA327" i="1"/>
  <c r="AA329" i="1"/>
  <c r="Y337" i="1"/>
  <c r="AA344" i="1"/>
  <c r="AA364" i="1"/>
  <c r="AA367" i="1"/>
  <c r="AA369" i="1"/>
  <c r="AA372" i="1"/>
  <c r="AA374" i="1"/>
  <c r="Z375" i="1"/>
  <c r="Y383" i="1"/>
  <c r="AA390" i="1"/>
  <c r="AA397" i="1"/>
  <c r="AA399" i="1"/>
  <c r="Y406" i="1"/>
  <c r="Y422" i="1"/>
  <c r="AA470" i="1"/>
  <c r="Z477" i="1"/>
  <c r="Y546" i="1"/>
  <c r="AA27" i="1"/>
  <c r="AA29" i="1"/>
  <c r="Y38" i="1"/>
  <c r="AA38" i="1" s="1"/>
  <c r="AA40" i="1"/>
  <c r="AA42" i="1"/>
  <c r="AA81" i="1"/>
  <c r="AA91" i="1"/>
  <c r="Z99" i="1"/>
  <c r="AA127" i="1"/>
  <c r="AA131" i="1"/>
  <c r="AA135" i="1"/>
  <c r="AA139" i="1"/>
  <c r="Z140" i="1"/>
  <c r="Y148" i="1"/>
  <c r="AA150" i="1"/>
  <c r="AA217" i="1"/>
  <c r="AA219" i="1"/>
  <c r="Y224" i="1"/>
  <c r="AA224" i="1" s="1"/>
  <c r="AA232" i="1"/>
  <c r="Y238" i="1"/>
  <c r="AA238" i="1" s="1"/>
  <c r="AA245" i="1"/>
  <c r="AA247" i="1"/>
  <c r="AA283" i="1"/>
  <c r="AA285" i="1"/>
  <c r="AA300" i="1"/>
  <c r="AA302" i="1"/>
  <c r="Z303" i="1"/>
  <c r="AA324" i="1"/>
  <c r="Z325" i="1"/>
  <c r="Y346" i="1"/>
  <c r="AA463" i="1"/>
  <c r="AA465" i="1"/>
  <c r="Y629" i="1"/>
  <c r="Y761" i="1"/>
  <c r="Z546" i="1"/>
  <c r="Z551" i="1"/>
  <c r="AA607" i="1"/>
  <c r="AA617" i="1"/>
  <c r="Z629" i="1"/>
  <c r="Y732" i="1"/>
  <c r="Z761" i="1"/>
  <c r="Y763" i="1"/>
  <c r="AA198" i="1"/>
  <c r="AA204" i="1"/>
  <c r="Y230" i="1"/>
  <c r="Z254" i="1"/>
  <c r="Y282" i="1"/>
  <c r="Z295" i="1"/>
  <c r="Y331" i="1"/>
  <c r="Y343" i="1"/>
  <c r="Z346" i="1"/>
  <c r="AA376" i="1"/>
  <c r="AA380" i="1"/>
  <c r="Y389" i="1"/>
  <c r="Y403" i="1"/>
  <c r="Z406" i="1"/>
  <c r="Z436" i="1"/>
  <c r="AA443" i="1"/>
  <c r="Y445" i="1"/>
  <c r="AA451" i="1"/>
  <c r="AA474" i="1"/>
  <c r="Y505" i="1"/>
  <c r="Z512" i="1"/>
  <c r="AA525" i="1"/>
  <c r="AA583" i="1"/>
  <c r="Z611" i="1"/>
  <c r="AA658" i="1"/>
  <c r="AA676" i="1"/>
  <c r="AA727" i="1"/>
  <c r="Z732" i="1"/>
  <c r="AA732" i="1" s="1"/>
  <c r="Y813" i="1"/>
  <c r="AA10" i="1"/>
  <c r="AA14" i="1"/>
  <c r="AA18" i="1"/>
  <c r="AA22" i="1"/>
  <c r="AA30" i="1"/>
  <c r="AA32" i="1"/>
  <c r="AA39" i="1"/>
  <c r="AA41" i="1"/>
  <c r="Z47" i="1"/>
  <c r="AA54" i="1"/>
  <c r="AA59" i="1"/>
  <c r="AA61" i="1"/>
  <c r="AA70" i="1"/>
  <c r="AA77" i="1"/>
  <c r="AA79" i="1"/>
  <c r="AA92" i="1"/>
  <c r="AA97" i="1"/>
  <c r="AA100" i="1"/>
  <c r="AA102" i="1"/>
  <c r="Y123" i="1"/>
  <c r="AA123" i="1" s="1"/>
  <c r="Y140" i="1"/>
  <c r="AA142" i="1"/>
  <c r="AA144" i="1"/>
  <c r="AA146" i="1"/>
  <c r="AA149" i="1"/>
  <c r="AA151" i="1"/>
  <c r="Y158" i="1"/>
  <c r="AA165" i="1"/>
  <c r="AA172" i="1"/>
  <c r="AA174" i="1"/>
  <c r="AA187" i="1"/>
  <c r="Y192" i="1"/>
  <c r="AA197" i="1"/>
  <c r="AA203" i="1"/>
  <c r="AA208" i="1"/>
  <c r="AA210" i="1"/>
  <c r="AA222" i="1"/>
  <c r="AA229" i="1"/>
  <c r="Z230" i="1"/>
  <c r="AA241" i="1"/>
  <c r="AA248" i="1"/>
  <c r="AA250" i="1"/>
  <c r="AA256" i="1"/>
  <c r="AA272" i="1"/>
  <c r="AA279" i="1"/>
  <c r="AA281" i="1"/>
  <c r="Z282" i="1"/>
  <c r="AA284" i="1"/>
  <c r="AA286" i="1"/>
  <c r="Y291" i="1"/>
  <c r="AA296" i="1"/>
  <c r="AA298" i="1"/>
  <c r="Y303" i="1"/>
  <c r="AA307" i="1"/>
  <c r="AA314" i="1"/>
  <c r="AA322" i="1"/>
  <c r="Y325" i="1"/>
  <c r="Z331" i="1"/>
  <c r="AA335" i="1"/>
  <c r="AA342" i="1"/>
  <c r="Z343" i="1"/>
  <c r="AA348" i="1"/>
  <c r="AA350" i="1"/>
  <c r="AA352" i="1"/>
  <c r="AA354" i="1"/>
  <c r="AA356" i="1"/>
  <c r="AA358" i="1"/>
  <c r="AA360" i="1"/>
  <c r="Y375" i="1"/>
  <c r="AA377" i="1"/>
  <c r="AA379" i="1"/>
  <c r="AA381" i="1"/>
  <c r="AA386" i="1"/>
  <c r="AA388" i="1"/>
  <c r="Z389" i="1"/>
  <c r="AA393" i="1"/>
  <c r="AA400" i="1"/>
  <c r="AA402" i="1"/>
  <c r="Z403" i="1"/>
  <c r="AA405" i="1"/>
  <c r="AA411" i="1"/>
  <c r="AA415" i="1"/>
  <c r="AA419" i="1"/>
  <c r="AA426" i="1"/>
  <c r="AA428" i="1"/>
  <c r="AA433" i="1"/>
  <c r="AA437" i="1"/>
  <c r="AA444" i="1"/>
  <c r="AA452" i="1"/>
  <c r="AA455" i="1"/>
  <c r="AA461" i="1"/>
  <c r="AA468" i="1"/>
  <c r="AA475" i="1"/>
  <c r="AA493" i="1"/>
  <c r="AA502" i="1"/>
  <c r="AA504" i="1"/>
  <c r="AA507" i="1"/>
  <c r="AA509" i="1"/>
  <c r="Y512" i="1"/>
  <c r="AA512" i="1" s="1"/>
  <c r="AA515" i="1"/>
  <c r="AA522" i="1"/>
  <c r="AA524" i="1"/>
  <c r="AA554" i="1"/>
  <c r="AA556" i="1"/>
  <c r="AA563" i="1"/>
  <c r="AA574" i="1"/>
  <c r="AA577" i="1"/>
  <c r="AA580" i="1"/>
  <c r="AA582" i="1"/>
  <c r="AA587" i="1"/>
  <c r="Y595" i="1"/>
  <c r="Y597" i="1"/>
  <c r="AA615" i="1"/>
  <c r="AA622" i="1"/>
  <c r="AA638" i="1"/>
  <c r="AA645" i="1"/>
  <c r="AA647" i="1"/>
  <c r="AA649" i="1"/>
  <c r="AA652" i="1"/>
  <c r="AA662" i="1"/>
  <c r="AA687" i="1"/>
  <c r="Z690" i="1"/>
  <c r="AA690" i="1" s="1"/>
  <c r="Y695" i="1"/>
  <c r="AA697" i="1"/>
  <c r="AA708" i="1"/>
  <c r="AA710" i="1"/>
  <c r="Y714" i="1"/>
  <c r="AA714" i="1" s="1"/>
  <c r="AA716" i="1"/>
  <c r="AA724" i="1"/>
  <c r="AA726" i="1"/>
  <c r="AA759" i="1"/>
  <c r="AA776" i="1"/>
  <c r="AA779" i="1"/>
  <c r="Y778" i="1"/>
  <c r="AA783" i="1"/>
  <c r="Y799" i="1"/>
  <c r="Z813" i="1"/>
  <c r="Y823" i="1"/>
  <c r="AA823" i="1" s="1"/>
  <c r="AA482" i="1"/>
  <c r="AA489" i="1"/>
  <c r="AA491" i="1"/>
  <c r="AA496" i="1"/>
  <c r="AA498" i="1"/>
  <c r="Z505" i="1"/>
  <c r="AA508" i="1"/>
  <c r="AA514" i="1"/>
  <c r="AA517" i="1"/>
  <c r="AA523" i="1"/>
  <c r="AA530" i="1"/>
  <c r="Z536" i="1"/>
  <c r="AA536" i="1" s="1"/>
  <c r="AA544" i="1"/>
  <c r="AA547" i="1"/>
  <c r="AA552" i="1"/>
  <c r="AA559" i="1"/>
  <c r="AA566" i="1"/>
  <c r="AA568" i="1"/>
  <c r="AA575" i="1"/>
  <c r="Z576" i="1"/>
  <c r="Y578" i="1"/>
  <c r="AA581" i="1"/>
  <c r="AA588" i="1"/>
  <c r="AA591" i="1"/>
  <c r="AA596" i="1"/>
  <c r="Z597" i="1"/>
  <c r="AA605" i="1"/>
  <c r="Y610" i="1"/>
  <c r="AA618" i="1"/>
  <c r="AA621" i="1"/>
  <c r="AA637" i="1"/>
  <c r="AA639" i="1"/>
  <c r="AA646" i="1"/>
  <c r="AA653" i="1"/>
  <c r="AA655" i="1"/>
  <c r="AA661" i="1"/>
  <c r="AA666" i="1"/>
  <c r="AA668" i="1"/>
  <c r="AA681" i="1"/>
  <c r="AA683" i="1"/>
  <c r="Z695" i="1"/>
  <c r="AA700" i="1"/>
  <c r="AA702" i="1"/>
  <c r="AA709" i="1"/>
  <c r="AA715" i="1"/>
  <c r="AA723" i="1"/>
  <c r="AA725" i="1"/>
  <c r="Y730" i="1"/>
  <c r="AA730" i="1" s="1"/>
  <c r="AA734" i="1"/>
  <c r="AA736" i="1"/>
  <c r="AA738" i="1"/>
  <c r="AA745" i="1"/>
  <c r="AA752" i="1"/>
  <c r="AA754" i="1"/>
  <c r="AA757" i="1"/>
  <c r="AA762" i="1"/>
  <c r="AA768" i="1"/>
  <c r="AA770" i="1"/>
  <c r="AA777" i="1"/>
  <c r="Z778" i="1"/>
  <c r="AA784" i="1"/>
  <c r="AA788" i="1"/>
  <c r="AA798" i="1"/>
  <c r="Z799" i="1"/>
  <c r="AA820" i="1"/>
  <c r="AA822" i="1"/>
  <c r="Z823" i="1"/>
  <c r="K84" i="1"/>
  <c r="O84" i="1"/>
  <c r="S84" i="1"/>
  <c r="Y25" i="1"/>
  <c r="AA184" i="1"/>
  <c r="L84" i="1"/>
  <c r="P84" i="1"/>
  <c r="T84" i="1"/>
  <c r="X84" i="1"/>
  <c r="M84" i="1"/>
  <c r="Q84" i="1"/>
  <c r="Z25" i="1"/>
  <c r="AA28" i="1"/>
  <c r="J84" i="1"/>
  <c r="N84" i="1"/>
  <c r="R84" i="1"/>
  <c r="V84" i="1"/>
  <c r="Y255" i="1"/>
  <c r="S159" i="1"/>
  <c r="Q305" i="1"/>
  <c r="U305" i="1"/>
  <c r="Y215" i="1"/>
  <c r="P255" i="1"/>
  <c r="AA383" i="1"/>
  <c r="U84" i="1"/>
  <c r="P159" i="1"/>
  <c r="N305" i="1"/>
  <c r="V305" i="1"/>
  <c r="Y176" i="1"/>
  <c r="S305" i="1"/>
  <c r="Z176" i="1"/>
  <c r="AA331" i="1"/>
  <c r="W84" i="1"/>
  <c r="T305" i="1"/>
  <c r="Y269" i="1"/>
  <c r="P347" i="1"/>
  <c r="Z347" i="1" s="1"/>
  <c r="M446" i="1"/>
  <c r="Q446" i="1"/>
  <c r="U446" i="1"/>
  <c r="Z445" i="1"/>
  <c r="AA445" i="1" s="1"/>
  <c r="Y611" i="1"/>
  <c r="Z269" i="1"/>
  <c r="Y362" i="1"/>
  <c r="Z422" i="1"/>
  <c r="AA422" i="1" s="1"/>
  <c r="Z362" i="1"/>
  <c r="O446" i="1"/>
  <c r="S446" i="1"/>
  <c r="Y446" i="1" s="1"/>
  <c r="W446" i="1"/>
  <c r="AA597" i="1"/>
  <c r="Y579" i="1"/>
  <c r="Y462" i="1"/>
  <c r="Y528" i="1"/>
  <c r="N765" i="1"/>
  <c r="R765" i="1"/>
  <c r="V765" i="1"/>
  <c r="Z595" i="1"/>
  <c r="Z656" i="1"/>
  <c r="Z462" i="1"/>
  <c r="Z528" i="1"/>
  <c r="O765" i="1"/>
  <c r="Z627" i="1"/>
  <c r="Y764" i="1"/>
  <c r="T765" i="1"/>
  <c r="P696" i="1"/>
  <c r="Z696" i="1" s="1"/>
  <c r="M765" i="1"/>
  <c r="Y627" i="1"/>
  <c r="S657" i="1"/>
  <c r="Y656" i="1"/>
  <c r="Z749" i="1"/>
  <c r="Z712" i="1"/>
  <c r="AA712" i="1" s="1"/>
  <c r="S824" i="1"/>
  <c r="P824" i="1"/>
  <c r="Y673" i="1"/>
  <c r="Y749" i="1"/>
  <c r="N825" i="1" l="1"/>
  <c r="AA230" i="1"/>
  <c r="W305" i="1"/>
  <c r="L305" i="1"/>
  <c r="L825" i="1" s="1"/>
  <c r="AA528" i="1"/>
  <c r="AA578" i="1"/>
  <c r="AA192" i="1"/>
  <c r="AA546" i="1"/>
  <c r="U765" i="1"/>
  <c r="Z159" i="1"/>
  <c r="X765" i="1"/>
  <c r="X305" i="1"/>
  <c r="X825" i="1" s="1"/>
  <c r="AA321" i="1"/>
  <c r="Q765" i="1"/>
  <c r="W765" i="1"/>
  <c r="Y657" i="1"/>
  <c r="T825" i="1"/>
  <c r="AA595" i="1"/>
  <c r="AA337" i="1"/>
  <c r="AA675" i="1"/>
  <c r="Y304" i="1"/>
  <c r="AA148" i="1"/>
  <c r="AA403" i="1"/>
  <c r="AA282" i="1"/>
  <c r="AA477" i="1"/>
  <c r="Z733" i="1"/>
  <c r="Z579" i="1"/>
  <c r="Z764" i="1"/>
  <c r="AA764" i="1" s="1"/>
  <c r="Z304" i="1"/>
  <c r="AA695" i="1"/>
  <c r="AA495" i="1"/>
  <c r="Z407" i="1"/>
  <c r="AA673" i="1"/>
  <c r="AA610" i="1"/>
  <c r="AA778" i="1"/>
  <c r="AA158" i="1"/>
  <c r="AA389" i="1"/>
  <c r="AA763" i="1"/>
  <c r="Z824" i="1"/>
  <c r="Z255" i="1"/>
  <c r="AA194" i="1"/>
  <c r="AA576" i="1"/>
  <c r="Y200" i="1"/>
  <c r="Y407" i="1"/>
  <c r="AA407" i="1" s="1"/>
  <c r="Z200" i="1"/>
  <c r="AA200" i="1" s="1"/>
  <c r="AA83" i="1"/>
  <c r="Y824" i="1"/>
  <c r="AA215" i="1"/>
  <c r="AA325" i="1"/>
  <c r="AA140" i="1"/>
  <c r="AA47" i="1"/>
  <c r="AA99" i="1"/>
  <c r="AA551" i="1"/>
  <c r="Y347" i="1"/>
  <c r="AA439" i="1"/>
  <c r="Z657" i="1"/>
  <c r="AA657" i="1" s="1"/>
  <c r="Y513" i="1"/>
  <c r="AA513" i="1" s="1"/>
  <c r="K825" i="1"/>
  <c r="P765" i="1"/>
  <c r="Z765" i="1" s="1"/>
  <c r="O305" i="1"/>
  <c r="O825" i="1" s="1"/>
  <c r="R825" i="1"/>
  <c r="U825" i="1"/>
  <c r="Y159" i="1"/>
  <c r="M825" i="1"/>
  <c r="AA346" i="1"/>
  <c r="AA53" i="1"/>
  <c r="J825" i="1"/>
  <c r="V825" i="1"/>
  <c r="W825" i="1"/>
  <c r="Q825" i="1"/>
  <c r="AA656" i="1"/>
  <c r="AA611" i="1"/>
  <c r="Y84" i="1"/>
  <c r="AA505" i="1"/>
  <c r="AA799" i="1"/>
  <c r="AA375" i="1"/>
  <c r="AA343" i="1"/>
  <c r="AA303" i="1"/>
  <c r="AA629" i="1"/>
  <c r="AA254" i="1"/>
  <c r="AA430" i="1"/>
  <c r="AA813" i="1"/>
  <c r="AA406" i="1"/>
  <c r="AA749" i="1"/>
  <c r="AA579" i="1"/>
  <c r="Z446" i="1"/>
  <c r="AA446" i="1" s="1"/>
  <c r="Y305" i="1"/>
  <c r="AA291" i="1"/>
  <c r="AA761" i="1"/>
  <c r="AA436" i="1"/>
  <c r="AA295" i="1"/>
  <c r="AA627" i="1"/>
  <c r="AA462" i="1"/>
  <c r="AA159" i="1"/>
  <c r="Z84" i="1"/>
  <c r="AA733" i="1"/>
  <c r="S765" i="1"/>
  <c r="Y765" i="1" s="1"/>
  <c r="AA362" i="1"/>
  <c r="P305" i="1"/>
  <c r="Z305" i="1" s="1"/>
  <c r="AA305" i="1" s="1"/>
  <c r="AA176" i="1"/>
  <c r="AA347" i="1"/>
  <c r="AA255" i="1"/>
  <c r="AA25" i="1"/>
  <c r="AA824" i="1"/>
  <c r="AA696" i="1"/>
  <c r="AA269" i="1"/>
  <c r="S825" i="1"/>
  <c r="Y825" i="1" s="1"/>
  <c r="AA84" i="1" l="1"/>
  <c r="P825" i="1"/>
  <c r="Z825" i="1" s="1"/>
  <c r="AA825" i="1" s="1"/>
  <c r="AA304" i="1"/>
  <c r="AA765" i="1"/>
</calcChain>
</file>

<file path=xl/sharedStrings.xml><?xml version="1.0" encoding="utf-8"?>
<sst xmlns="http://schemas.openxmlformats.org/spreadsheetml/2006/main" count="4575" uniqueCount="501">
  <si>
    <t>MINISTERIO DE EDUCACIÓN PÚBLICA</t>
  </si>
  <si>
    <t>VICEMINISTERIO DE PLANIFICACIÓN INSTITUCIONAL Y COORDINACIÓN REGIONAL</t>
  </si>
  <si>
    <t>DIRECCIÓN FINANCIERA</t>
  </si>
  <si>
    <t>DEPARTAMENTO DE CONTROL Y EVALUACIÓN PRESUPUESTARIA</t>
  </si>
  <si>
    <t>TÍTULO 210: MINISTERIO DE EDUCACIÓN PÚBLICA - LIQUIDACIÓN SEGÚN PROGRAMA PRESUPUESTARIO, FUENTE INTERNA Y EXTERNA</t>
  </si>
  <si>
    <t>INCLUYE LAS MODIFICACIONES PRESUPUESTARIAS PENDIENTES DE APLICACIÓN</t>
  </si>
  <si>
    <t>CORTE AL 31 DE MAYO DEL 2021</t>
  </si>
  <si>
    <t>Hora: 10:00:02</t>
  </si>
  <si>
    <t>PROGRAMA</t>
  </si>
  <si>
    <t>SUBPROGRAMA</t>
  </si>
  <si>
    <t>PARTIDA</t>
  </si>
  <si>
    <t>SUBPARTIDA</t>
  </si>
  <si>
    <t>IP</t>
  </si>
  <si>
    <t>F.F</t>
  </si>
  <si>
    <t>CE</t>
  </si>
  <si>
    <t>CF</t>
  </si>
  <si>
    <t>DESCRIPCIÓN</t>
  </si>
  <si>
    <t>PRESUPUESTO INICIAL</t>
  </si>
  <si>
    <t>PRESUPUESTO ACTUAL</t>
  </si>
  <si>
    <t>PRIMERA MODIFICACIÓN LEGISLATIVA
 NORMA DE EJECUCIÓN 1 
(H-013 )</t>
  </si>
  <si>
    <t>II TRASLADO DE PARTIDAS 
(H-005)</t>
  </si>
  <si>
    <t>SEGUNDA MODIFICACIÓN LEGISLATIVA
 NORMA DE EJECUCIÓN 1 
(H-015)</t>
  </si>
  <si>
    <t>PRESUPUESTO ACTUAL AJUSTADO</t>
  </si>
  <si>
    <t>SOLICITADO</t>
  </si>
  <si>
    <t>COMPROMETIDO</t>
  </si>
  <si>
    <t>RECEP. MERCANCIA</t>
  </si>
  <si>
    <t>DEVENGADO</t>
  </si>
  <si>
    <t>PAGADO</t>
  </si>
  <si>
    <t>DISPONIBLE LIBERADO</t>
  </si>
  <si>
    <t>DISPONIBLE DE PRESUPUESTO</t>
  </si>
  <si>
    <t>MONTO BLOQUEADO</t>
  </si>
  <si>
    <t>PRESUPUESTO DISPONIBLE AJUSTADO</t>
  </si>
  <si>
    <t>EJECUCIÓN</t>
  </si>
  <si>
    <t>TRÁNSITO</t>
  </si>
  <si>
    <t>ACUMULADO</t>
  </si>
  <si>
    <t>550</t>
  </si>
  <si>
    <t>00</t>
  </si>
  <si>
    <t>0</t>
  </si>
  <si>
    <t>00101</t>
  </si>
  <si>
    <t>001</t>
  </si>
  <si>
    <t xml:space="preserve">SUELDOS PARA CARGOS FIJOS  </t>
  </si>
  <si>
    <t>00105</t>
  </si>
  <si>
    <t xml:space="preserve">SUPLENCIAS  </t>
  </si>
  <si>
    <t>00201</t>
  </si>
  <si>
    <t xml:space="preserve">TIEMPO EXTRAORDINARIO  </t>
  </si>
  <si>
    <t>00205</t>
  </si>
  <si>
    <t xml:space="preserve">DIETAS  </t>
  </si>
  <si>
    <t>00301</t>
  </si>
  <si>
    <t xml:space="preserve">RETRIBUCIÓN POR AÑOS SERVIDOS  </t>
  </si>
  <si>
    <t>00302</t>
  </si>
  <si>
    <t xml:space="preserve">RESTRICCIÓN AL EJERCICIO LIBERAL DE LA PROFESIÓN  </t>
  </si>
  <si>
    <t>00303</t>
  </si>
  <si>
    <t xml:space="preserve">DECIMOTERCER MES  </t>
  </si>
  <si>
    <t>00304</t>
  </si>
  <si>
    <t xml:space="preserve">SALARIO ESCOLAR  </t>
  </si>
  <si>
    <t>00399</t>
  </si>
  <si>
    <t xml:space="preserve">OTROS INCENTIVOS SALARIALES  </t>
  </si>
  <si>
    <t>00401</t>
  </si>
  <si>
    <t>200</t>
  </si>
  <si>
    <t>CAJA COSTARRICENSE DE SEGURO SOCIAL. (CCSS) . 
(CONTRIBUCIÓN PATRONAL SEGURO DE SALUD, SEGÚN LEY No. 17 DEL 22 DE OCTUBRE DE 1943, LEY CONSTITUTIVA DE LA C.C.S.S. Y REGLAMENTO No. 7082 DEL 03 DE DICIEMBRE DE 1996 Y SUS REFORMAS). Ced Jur 4-000-042147</t>
  </si>
  <si>
    <t>00405</t>
  </si>
  <si>
    <t>BANCO POPULAR Y DE DESARROLLO COMUNAL. (BPDC)  (SEGÚN LEY No. 4351 DEL 11 DE JULIO DE 1969, LEY ORGÁNICA DEL B.P.D.C.). Céd. Jur 4-000-042152</t>
  </si>
  <si>
    <t>00501</t>
  </si>
  <si>
    <t>CAJA COSTARRICENSE DE SEGURO SOCIAL. (CCSS)  (CONTRIBUCIÓN PATRONAL SEGURO DE PENSIONES, SEGÚN LEY No. 17 DEL 22 DE OCTUBRE DE 1943, LEY CONSTITUTIVA DE LA C.C.S.S. Y REGLAMENTO No. 6898 DEL 07 DE FEBRERO DE 1995 Y SUS REFORMAS). Céd. Jur 4-000-042147</t>
  </si>
  <si>
    <t>00502</t>
  </si>
  <si>
    <t>CAJA COSTARRICENSE DE SEGURO SOCIAL. (CCSS)  (APORTE PATRONAL AL RÉGIMEN DE PENSIONES, SEGÚN LEY DE PROTECCIÓN AL TRABAJADOR No. 7983 DEL 16 DE FEBRERO DEL 2000). Céd. Jur 4-000-042147</t>
  </si>
  <si>
    <t>00503</t>
  </si>
  <si>
    <t>CAJA COSTARRICENSE DE SEGURO SOCIAL. (CCSS)  (APORTE PATRONAL AL FONDO DE CAPITALIZACIÓN LABORAL, SEGÚN LEY DE PROTECCIÓN AL TRABAJADOR No. 7983 DEL 16 DE FEBRERO DEL 2000). Céd. Jur 4-000-042147</t>
  </si>
  <si>
    <t>00504</t>
  </si>
  <si>
    <t>JUNTA DE PENSIONES Y JUBILACIONES DEL MAGISTERIO NACIONAL.  (COTIZACION PATRONAL ART No 41 DE LA LEY No.7531 DEL 10/07/1995). Céd. Jur 3-007-117191</t>
  </si>
  <si>
    <t>Total 0</t>
  </si>
  <si>
    <t>1</t>
  </si>
  <si>
    <t>10103</t>
  </si>
  <si>
    <t xml:space="preserve">ALQUILER DE EQUIPO DE CÓMPUTO  </t>
  </si>
  <si>
    <t>10301</t>
  </si>
  <si>
    <t xml:space="preserve">INFORMACIÓN  </t>
  </si>
  <si>
    <t>10302</t>
  </si>
  <si>
    <t xml:space="preserve">PUBLICIDAD Y PROPAGANDA  </t>
  </si>
  <si>
    <t>10303</t>
  </si>
  <si>
    <t xml:space="preserve">IMPRESIÓN, ENCUADERNACIÓN Y OTROS  </t>
  </si>
  <si>
    <t>10307</t>
  </si>
  <si>
    <t xml:space="preserve">SERVICIOS DE TECNOLOGÍAS DE INFORMACIÓN  </t>
  </si>
  <si>
    <t>10402</t>
  </si>
  <si>
    <t>SERVICIOS JURÍDICOS (INCLUYE RECURSOS PARA PAGO DE HONORARIOS DE PROFESIONALES PARA ATENDER LAS DIFERENTES GESTIONES DE LAS DEPENDENCIAS).</t>
  </si>
  <si>
    <t>10405</t>
  </si>
  <si>
    <t>SERVICIOS INFORMÁTICOS (INCLUYE RECURSOS PARA DESARROLLAR LA CONTINUIDAD DE SISTEMAS INFORMÁTICOS UTILIZADOS EN LAS INSTITUCIONES EDUCATIVAS A NIVEL NACIONAL, EN CUANTO A REQUERIMIENTOS DE RECURSOS).</t>
  </si>
  <si>
    <t>10406</t>
  </si>
  <si>
    <t>SERVICIOS GENERALES  (PARA LA ADQUISICIÓN DE SELLOS PERSONALIZADOS E INSTITUCIONALES).</t>
  </si>
  <si>
    <t>10501</t>
  </si>
  <si>
    <t>TRANSPORTE DENTRO DEL PAÍS</t>
  </si>
  <si>
    <t>10502</t>
  </si>
  <si>
    <t xml:space="preserve">VIÁTICOS DENTRO DEL PAÍS  </t>
  </si>
  <si>
    <t>10702</t>
  </si>
  <si>
    <t>ACTIVIDADES PROTOCOLARIAS Y SOCIALES  (CONTRATACIÓN DE SERVICIOS DE ALIMENTACIÓN ENTRE OTROS PARA ACTIVIDADES PROTOCOLARIAS Y DEMÁS EVENTOS ORGANIZADOS POR LOS DESPACHOS MINISTERIALES).</t>
  </si>
  <si>
    <t>10808</t>
  </si>
  <si>
    <t xml:space="preserve">MANTENIMIENTO Y REPARACIÓN DE EQUIPO DE CÓMPUTO Y SISTEMAS DE INFORMACIÓN  </t>
  </si>
  <si>
    <t>Total 1</t>
  </si>
  <si>
    <t>2</t>
  </si>
  <si>
    <t>20102</t>
  </si>
  <si>
    <t xml:space="preserve">PRODUCTOS FARMACÉUTICOS Y MEDICINALES  </t>
  </si>
  <si>
    <t>20104</t>
  </si>
  <si>
    <t xml:space="preserve">TINTAS, PINTURAS Y DILUYENTES  </t>
  </si>
  <si>
    <t>20203</t>
  </si>
  <si>
    <t>ALIMENTOS Y BEBIDAS</t>
  </si>
  <si>
    <t>20304</t>
  </si>
  <si>
    <t xml:space="preserve">MATERIALES Y PRODUCTOS ELÉCTRICOS, TELEFÓNICOS Y DE CÓMPUTO  </t>
  </si>
  <si>
    <t>29901</t>
  </si>
  <si>
    <t xml:space="preserve">ÚTILES Y MATERIALES DE OFICINA Y CÓMPUTO  </t>
  </si>
  <si>
    <t>29902</t>
  </si>
  <si>
    <t xml:space="preserve">ÚTILES Y MATERIALES MÉDICO, HOSPITALARIO Y DE INVESTIGACIÓN  </t>
  </si>
  <si>
    <t>29903</t>
  </si>
  <si>
    <t xml:space="preserve">PRODUCTOS DE PAPEL, CARTÓN E IMPRESOS  </t>
  </si>
  <si>
    <t>29905</t>
  </si>
  <si>
    <t xml:space="preserve">ÚTILES Y MATERIALES DE LIMPIEZA  </t>
  </si>
  <si>
    <t>Total 2</t>
  </si>
  <si>
    <t>5</t>
  </si>
  <si>
    <t>50103</t>
  </si>
  <si>
    <t xml:space="preserve">EQUIPO DE COMUNICACIÓN  </t>
  </si>
  <si>
    <t>50105</t>
  </si>
  <si>
    <t xml:space="preserve">EQUIPO DE CÓMPUTO  </t>
  </si>
  <si>
    <t>50106</t>
  </si>
  <si>
    <t xml:space="preserve">EQUIPO SANITARIO, DE LABORATORIO E INVESTIGACIÓN  </t>
  </si>
  <si>
    <t>59903</t>
  </si>
  <si>
    <t xml:space="preserve">BIENES INTANGIBLES  </t>
  </si>
  <si>
    <t>BIENES INTANGIBLES</t>
  </si>
  <si>
    <t>Total 5</t>
  </si>
  <si>
    <t>6</t>
  </si>
  <si>
    <t>60103</t>
  </si>
  <si>
    <t>CAJA COSTARRICENSE DE SEGURO SOCIAL. (CCSS)  (CONTRIBUCIÓN ESTATAL AL SEGURO DE PENSIONES, SEGÚN LEY No. 17 DEL 22 DE OCTUBRE DE 1943, LEY CONSTITUTIVA DE LA C.C.S.S. Y REGLAMENTO No. 6898 DEL 07 DE FEBRERO DE 1995 Y SUS REFORMAS). Céd. Jur 4-000-042147</t>
  </si>
  <si>
    <t>202</t>
  </si>
  <si>
    <t>CAJA COSTARRICENSE DE SEGURO SOCIAL. (CCSS)  (CONTRIBUCIÓN ESTATAL AL SEGURO DE SALUD, SEGÚN LEY No. 17 DEL 22 DE OCTUBRE DE 1943, LEY CONSTITUTIVA DE LA C.C.S.S. Y REGLAMENTO No. 7082 DEL 03 DE DICIEMBRE DE 1996 Y SUS REFORMAS). Céd. Jur 4-000-042147</t>
  </si>
  <si>
    <t>204</t>
  </si>
  <si>
    <t>JUNTA DE PENSIONES Y JUBILACIONES DEL MAGISTERIO NACIONAL.  (COTIZACIÓN ESTATAL DE ACUERDO CON EL ARTÍCULO 15 DE LA LEY No.7531 DE 10/07/1995). Céd. Jur Céd. Jur 3-007-117191</t>
  </si>
  <si>
    <t>212</t>
  </si>
  <si>
    <t>COLEGIO UNIVERSITARIO DE CARTAGO.  (PARA GASTOS DE OPERACIÓN SEGÚN LEY No.6541 DEL 19/11/1980 SUS REFORMAS Y REGLAMENTO). Céd. Jur 3-007-045261</t>
  </si>
  <si>
    <t>216</t>
  </si>
  <si>
    <t>COLEGIO UNIVERSITARIO DE LIMÓN.  (PARA GASTOS DE OPERACIÓN SEGÚN LEY No. 7941, DEL 09/11/1999 Y LEY No. 6541 DE 19/11/1980 SUS REFORMAS Y REGLAMENTO). Céd. Jur 3-007-311926</t>
  </si>
  <si>
    <t>222</t>
  </si>
  <si>
    <t>FONDO ESPECIAL PARA LA EDUCACIÓN SUPERIOR   Céd. Jur 2-100-042002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</si>
  <si>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Céd. Jur 2-100-042002</t>
  </si>
  <si>
    <t>224</t>
  </si>
  <si>
    <t>UNIVERSIDAD NACIONAL.  (PARA GASTOS DE OPERACIÓN SEGÚN LOS ARTÍCULOS No. 22, 23 y 24 DEL TÍTULO IV DE LA LEY No. 9635 “LEY FORTALECIMIENTO DE LAS FINANZAS PÚBLICAS” DEL 3 DE DICIEMBRE DE 2018). Céd. Jur 4-000-042150</t>
  </si>
  <si>
    <t>226</t>
  </si>
  <si>
    <t>UNIVERSIDAD DE COSTA RICA.  (PARA GASTOS DE OPERACIÓN SEGÚN LOS ARTÍCULOS No. 22, 23 y 24 DEL TÍTULO IV DE LA LEY No. 9635 “LEY FORTALECIMIENTO DE LAS FINANZAS PÚBLICAS” DEL 3 DE DICIEMBRE DE 2018). Céd. Jur 4-000-042149</t>
  </si>
  <si>
    <t>228</t>
  </si>
  <si>
    <t>INSTITUTO TECNOLÓGICO DE COSTA RICA.  (PARA GASTOS DE OPERACIÓN SEGÚN LOS ARTÍCULOS No. 22, 23 y 24 DEL TÍTULO IV DE LA LEY No. 9635 “LEY FORTALECIMIENTO DE LAS FINANZAS PÚBLICAS” DEL 3 DE DICIEMBRE DE 2018). Céd. Jur 4-000-042145</t>
  </si>
  <si>
    <t>230</t>
  </si>
  <si>
    <t>UNIVERSIDAD ESTATAL A DISTANCIA.  (PARA GASTOS DE OPERACIÓN SEGÚN LOS ARTÍCULOS No. 22, 23 y 24 DEL TÍTULO IV DE LA LEY No. 9635 “LEY FORTALECIMIENTO DE LAS FINANZAS PÚBLICAS” DEL 3 DE DICIEMBRE DE 2018). Céd. Jur 4-000-042151</t>
  </si>
  <si>
    <t>232</t>
  </si>
  <si>
    <t>UNIVERSIDAD TÉCNICA NACIONAL (UTN).  (PARA EL PROGRAMA BECAS, SEGÚN LEY No. 8638 DEL 14/05/2008 Y LOS ARTÍCULOS No. 22, 23 y 24 DEL TÍTULO IV DE LA LEY No. 9635 “LEY FORTALECIMIENTO DE LAS FINANZAS PÚBLICAS” DEL 3 DE DICIEMBRE DE 2018). Céd. Jur 3-007-556085</t>
  </si>
  <si>
    <t>UNIVERSIDAD TÉCNICA NACIONAL (UTN).  (PARA GASTOS DE OPERACIÓN SEGÚN LEY No. 8638 DEL 14/05/2008 Y LOS ARTÍCULOS No. 22, 23 y 24 DEL TÍTULO IV DE LA LEY No. 9635 “LEY FORTALECIMIENTO DE LAS FINANZAS PÚBLICAS” DEL 3 DE DICIEMBRE DE 2018). Céd. Jur 3-007-556085</t>
  </si>
  <si>
    <t>234</t>
  </si>
  <si>
    <t>UNIVERSIDAD DE COSTA RICA (PARA ATENDER EL PROYECTO DE MEJORAMIENTO DE LA EDUCACIÓN SUPERIOR, SEGÚN LEY No.9144 PUBLICADA EN LA GACETA No.140, DEL 22 DE JULIO DEL 2013). Céd. Jur: 4-000-042149</t>
  </si>
  <si>
    <t>236</t>
  </si>
  <si>
    <t>UNIVERSIDAD NACIONAL (PARA ATENDER EL PROYECTO DE MEJORAMIENTO DE LA EDUCACIÓN SUPERIOR, SEGÚN LEY No.9144 PUBLICADA EN LA GACETA No.140, DEL 22 DE JULIO DEL 2013). Céd. Jur: 4-000-042150</t>
  </si>
  <si>
    <t>238</t>
  </si>
  <si>
    <t>INSTITUTO TECNOLÓGICO DE COSTA RICA (PARA ATENDER EL PROYECTO DE MEJORAMIENTO DE LA EDUCACIÓN SUPERIOR, SEGÚN LEY No.9144 PUBLICADA EN LA GACETA No.140, DEL 22 DE JULIO DEL 2013). Céd. Jur: 4-000-042145</t>
  </si>
  <si>
    <t>240</t>
  </si>
  <si>
    <t>UNIVERSIDAD ESTATAL A DISTANCIA (PARA ATENDER EL PROYECTO DE MEJORAMIENTO DE LA EDUCACIÓN SUPERIOR, SEGÚN LEY No.9144 PUBLICADA EN LA GACETA No.140 DEL 22 DE JULIO DEL 2013). Céd. Jur: 4-000-042151</t>
  </si>
  <si>
    <t>245</t>
  </si>
  <si>
    <t>SISTEMA NACIONAL DE ACREDITACIÓN SUPERIOR (SINAES).  (PARA EL FINANCIAMIENTO DEL SISTEMA NACIONAL DE ACREDITACIÓN SUPERIOR (SINAES), INCLUYE RECURSOS PARA APOYAR GASTOS OPERATIVOS DE ACUERDO CON LEY No. 8798, GACETA No. 83 DEL 30/04/2010). Céd. Jur 3-007-367218</t>
  </si>
  <si>
    <t>60399</t>
  </si>
  <si>
    <t>OTRAS PRESTACIONES (INCLUYE RECURSOS PARA EL PAGO DE SUBSIDIOS POR INCAPACIDAD).</t>
  </si>
  <si>
    <t>60404</t>
  </si>
  <si>
    <t>INSTITUTO CENTROAMERICANO DE EXTENSIÓN DE LA CULTURA (ICECU).  (PARA GASTOS DE OPERACIÓN SEGÚN LEY 4367 DEL 08/08/1969). Céd. Jur 3-007-045231</t>
  </si>
  <si>
    <t>COMISIÓN COSTARRICENSE DE COOPERACIÓN CON LA UNESCO.  (PARA GASTOS DE OPERACIÓN SEGÚN DECRETO No. 34276 DEL 05/11/2007). Céd. Jur 3-007-045431</t>
  </si>
  <si>
    <t>60701</t>
  </si>
  <si>
    <t>FACULTAD LATINOAMERICANA DE CIENCIAS SOCIALES (FLACSO) SEDE ACADÉMICA EN COSTA RICA.  (PARA LA CONTINUIDAD DEL FUNCIONAMIENTO DE LA SEDE ACADÉMICA DE COSTA RICA DE LA FACULTAD LATINOAMERICANA DE CIENCIAS SOCIALES (FLACSO), LEY 8085 DEL 14/02/2001). Céd. Jur 3-007-056353</t>
  </si>
  <si>
    <t>242</t>
  </si>
  <si>
    <t>ORGANIZACIÓN DE LAS NACIONES UNIDAS PARA LA EDUCACIÓN, CIENCIA Y LA CULTURA (UNESCO).  (PARA PAGO DE CUOTA, SEGÚN DECRETO No. 758 DEL 11/10/1949). Céd. Jur 9-000-010031</t>
  </si>
  <si>
    <t>246</t>
  </si>
  <si>
    <t>INSTITUTO CENTROAMERICANO DE ADMINISTRACIÓN PÚBLICA (ICAP).  (PARA PAGO DE CUOTA Y DEL LOCAL (SALAS DE CLASES), SEGÚN LEY No. 2829 DEL 18/10/1961). Céd. Jur 3-003-045123</t>
  </si>
  <si>
    <t>254</t>
  </si>
  <si>
    <t>ORGANIZACIÓN DE ESTADOS IBEROAMERICANOS (OEI).  (PARA PAGO DE CUOTA, SEGÚN ESTATUTOS SUSCRITOS EN PANAMÁ, DICIEMBRE 1985, DURANTE LA 60° REUNIÓN DEL GRUPO CONSULTIVO, RATIFICADO EN PROPUESTA PARA LA ASAMBLEA LEGISLATIVA). Céd. Jur 9-000-010032</t>
  </si>
  <si>
    <t>264</t>
  </si>
  <si>
    <t>OFICINA SURREGIONAL DE LA UNESCO PARA CENTROAMERICA Y PANAMÁ.  (PARA GASTOS DE OPERACIÓN, SEGÚN LEY No. 6943 DEL 24/01/1984, Y ART. 12 D.E. 34276 DEL 05/11/2007). Céd. Jur 3-003-066320</t>
  </si>
  <si>
    <t>265</t>
  </si>
  <si>
    <t>ORGANIZACIÓN PARA LA COOPERACIÓN Y EL DESARROLLO ECONÓMICO-OCDE-  (PARA EL PAGO DE LA CUOTA DE PARTICIPACIÓN DE COSTA RICA EN LAS PRUEBAS DEL PROGRAMA PARA LA EVALUACIÓN DE ESTUDIANTES (PISA-2021) SEGÚN EL ACUERDO EDU/D02365 DEL 20/09/2018, INCLUYE EL PAGO POR TRADUCCIÓN DE INSTRUMENTOS PARA LA APLICACIÓN DE ESTA PRUEBA, ADEMÁS DE RECURSOS PARA LA PARTICIPACIÓN EN EL GRUPO DE EXPERTOS NACIONALES EN EDUCACIÓN Y FORMACIÓN TÉCNICA (GROUP OF NATIONAL EXPERTS ON VOCATIONAL EDUCATION AND TRAINING). Céd. Jur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</si>
  <si>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</si>
  <si>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Céd. Jur 9-000-010102</t>
  </si>
  <si>
    <t>269</t>
  </si>
  <si>
    <t>COORDINACIÓN EDUCATIVA Y CULTURAL CENTROAMERICANA - CECC  (SEGÚN EL ACUERDO DE LA 30 REUNIÓN ORDINARIA DEL CONSEJO DE MINISTROS DE EDUCACIÓN Y CULTURA DE LA CECC/SICA, DEL 2 Y 3 DE SEPTIEMBRE 2011). Céd. Jur 3-003-460957</t>
  </si>
  <si>
    <t>Total 6</t>
  </si>
  <si>
    <t>Total 550</t>
  </si>
  <si>
    <t>551</t>
  </si>
  <si>
    <t>10101</t>
  </si>
  <si>
    <t xml:space="preserve">ALQUILER DE EDIFICIOS, LOCALES Y TERRENOS  </t>
  </si>
  <si>
    <t>10201</t>
  </si>
  <si>
    <t xml:space="preserve">SERVICIO DE AGUA Y ALCANTARILLADO  </t>
  </si>
  <si>
    <t>10202</t>
  </si>
  <si>
    <t xml:space="preserve">SERVICIO DE ENERGÍA ELÉCTRICA  </t>
  </si>
  <si>
    <t>10203</t>
  </si>
  <si>
    <t>SERVICIO DE CORREO</t>
  </si>
  <si>
    <t>10204</t>
  </si>
  <si>
    <t xml:space="preserve">SERVICIO DE TELECOMUNICACIONES  </t>
  </si>
  <si>
    <t>10299</t>
  </si>
  <si>
    <t>OTROS SERVICIOS BÁSICOS (PARA EL PAGO DE SERVICIOS MUNICIPALES Y RECOLECCIÓN DE DESECHOS INFECTOCONTAGIOSOS).</t>
  </si>
  <si>
    <t>10401</t>
  </si>
  <si>
    <t>SERVICIOS EN CIENCIAS DE LA SALUD. (COMPRENDE LAS EROGACIONES POR CONCEPTO DE SERVICIOS PROFESIONALES Y TÉCNICOS PARA REALIZAR TRABAJOS EN EL CAMPO DE LA SALUD COMO POR EJEMPLO: MEDICINA, FARMACIA, LABORATORIO, VETERINARIA, ENTRE OTROS, ASÍ COMO LOS SERVICIOS DE PERMISOS DE FUNCIONAMIENTO).</t>
  </si>
  <si>
    <t>10403</t>
  </si>
  <si>
    <t>SERVICIOS DE INGENIERÍA Y ARQUITECTURA (PARA EL PAGO DE SERVICIOS DE INGENIERIA Y ARQUITECTURA DESTINADOS AL MANTENIMIENTO DE EDIFICIOS DEL MEP).</t>
  </si>
  <si>
    <t>SERVICIOS GENERALES  (INCLUYE RECURSOS PARA LA COBERTURA DE SERVICIOS, RELACIONADOS CON LIMPIEZA, MANTENIMIENTO DE ÁREAS VERDES, SEGURIDAD, COMUNICACIÓN, MANTENIMIENTO PREVENTIVO Y CORRECTIVO EXTINTORES Y LIMPIEZA DE TANQUES SÉPTICOS EN DIFERENTES EDIFICIOS EN LOS QUE OPERA EL MEP).</t>
  </si>
  <si>
    <t>10499</t>
  </si>
  <si>
    <t>OTROS SERVICIOS DE GESTIÓN Y APOYO  (PARA EL PAGO DE SERVICIOS QUE PERMITEN BRINDAR EL MANTENIMIENTO ADECUADO A LOS BIENES DE LA INSTITUCIÓN, DENTRO DE LOS QUE SE DESTACAN: SERVICIOS FUMIGACIÓN DE EDIFICIOS, SERVICIO DE MONITOREO SATELITAL (GPS) Y SERVICIO DE REVISIÓN TÉCNICA VEHICULAR).</t>
  </si>
  <si>
    <t>10601</t>
  </si>
  <si>
    <t xml:space="preserve">SEGUROS  </t>
  </si>
  <si>
    <t>10801</t>
  </si>
  <si>
    <t xml:space="preserve">MANTENIMIENTO DE EDIFICIOS, LOCALES Y TERRENOS  </t>
  </si>
  <si>
    <t>10805</t>
  </si>
  <si>
    <t xml:space="preserve">MANTENIMIENTO Y REPARACIÓN DE EQUIPO DE TRANSPORTE  </t>
  </si>
  <si>
    <t>10806</t>
  </si>
  <si>
    <t xml:space="preserve">MANTENIMIENTO Y REPARACIÓN DE EQUIPO DE COMUNICACIÓN  </t>
  </si>
  <si>
    <t>10807</t>
  </si>
  <si>
    <t xml:space="preserve">MANTENIMIENTO Y REPARACIÓN DE EQUIPO Y MOBILIARIO DE OFICINA  </t>
  </si>
  <si>
    <t>10899</t>
  </si>
  <si>
    <t xml:space="preserve">MANTENIMIENTO Y REPARACIÓN DE OTROS EQUIPOS  </t>
  </si>
  <si>
    <t>10999</t>
  </si>
  <si>
    <t>OTROS IMPUESTOS (INCLUYE RECURSOS PARA CANCELACIÓN DEL MONTO DE DERECHO DE CIRCULACIÓN DE LA FLOTILLA ACTUAL Y NUEVAS UNIDADES DE VEHÍCULOS DEL MEP).</t>
  </si>
  <si>
    <t>19905</t>
  </si>
  <si>
    <t xml:space="preserve">DEDUCIBLES  </t>
  </si>
  <si>
    <t>20101</t>
  </si>
  <si>
    <t xml:space="preserve">COMBUSTIBLES Y LUBRICANTES  </t>
  </si>
  <si>
    <t>20301</t>
  </si>
  <si>
    <t xml:space="preserve">MATERIALES Y PRODUCTOS METÁLICOS  </t>
  </si>
  <si>
    <t>20302</t>
  </si>
  <si>
    <t xml:space="preserve">MATERIALES Y PRODUCTOS MINERALES Y ASFÁLTICOS  </t>
  </si>
  <si>
    <t>20303</t>
  </si>
  <si>
    <t xml:space="preserve">MADERA Y SUS DERIVADOS  </t>
  </si>
  <si>
    <t>20305</t>
  </si>
  <si>
    <t xml:space="preserve">MATERIALES Y PRODUCTOS DE VIDRIO  </t>
  </si>
  <si>
    <t>20306</t>
  </si>
  <si>
    <t xml:space="preserve">MATERIALES Y PRODUCTOS DE PLÁSTICO  </t>
  </si>
  <si>
    <t>20402</t>
  </si>
  <si>
    <t xml:space="preserve">REPUESTOS Y ACCESORIOS  </t>
  </si>
  <si>
    <t>29906</t>
  </si>
  <si>
    <t xml:space="preserve">ÚTILES Y MATERIALES DE RESGUARDO Y SEGURIDAD  </t>
  </si>
  <si>
    <t>29999</t>
  </si>
  <si>
    <t xml:space="preserve">OTROS ÚTILES, MATERIALES Y SUMINISTROS DIVERSOS  </t>
  </si>
  <si>
    <t>50101</t>
  </si>
  <si>
    <t xml:space="preserve">MAQUINARIA Y EQUIPO PARA LA PRODUCCIÓN  </t>
  </si>
  <si>
    <t>50104</t>
  </si>
  <si>
    <t>EQUIPO Y MOBILIARIO DE OFICINA</t>
  </si>
  <si>
    <t>50201</t>
  </si>
  <si>
    <t>EDIFICIOS (PARA LA CONSTRUCCION DE CASETA PARA LOS OPERADORES MOVILES DEL MEP).</t>
  </si>
  <si>
    <t>60301</t>
  </si>
  <si>
    <t xml:space="preserve">PRESTACIONES LEGALES  </t>
  </si>
  <si>
    <t>60402</t>
  </si>
  <si>
    <t>207</t>
  </si>
  <si>
    <t>FUNDACIÓN AYÚDENOS PARA AYUDAR  (INCLUYE RECURSOS PARA ESTABLECER ACCIONES TENDENTES A PROMOVER LA EXCELENCIA ACADÉMICA Y LA EQUIDAD EN LA EDUCACIÓN COSTARRICENSE MEDIANTE LA INTRODUCCIÓN DE INNOVACIONES EDUCATIVAS APOYADAS EN EL USO DE ESTRATEGIAS DIDÁCTICAS, ARTÍSTICAS Y MUSEOGRÁFICAS, SEGÚN CONVENIO DE COOPERACIÓN MEP-FUNDACIÓN AYÚDENOS PARA AYUDAR (FAPA), FIRMADO EL 17/11/2016 Y APROBADO POR LA UNIDAD DE APROBACIONES Y ACREDITACIONES DE IDONEIDAD DE LA DIRECCIÓN JURÍDICA DEL MEP EL 1/8/2017). Céd. Jur 3-006-109117</t>
  </si>
  <si>
    <t>FUNDACIÓN AYÚDENOS PARA AYUDAR  (INCLUYE RECURSOS PARA LA REALIZACIÓN DE DISEÑOS MUSEOGRÁFICOS, CONGRUENTES CON LOS CONTENIDOS DEL CURRICULUM ESCUELAS BÁSICAS COSTARRICENSE, ELABORACIÓN DE MATERIALES DIDÁCTICOS QUE ACTÚEN COMO APOYO AL APRENDIZAJE DINÁMICO QUE SE PROGRAMEN EN LAS SALAS DEL MUSEO DE LOS NIÑOS, DISEÑO Y PUESTA EN MARCHA DE ESTRATEGIAS DIDÁCTICAS ESENCIALMENTE INTERACTIVAS, DINÁMICAS Y PARTICIPATIVAS. ADEMÁS, PROMOVER LA COMBINACIÓN ARMÓNICA DE LA ENSEÑANZA TRADICIONAL ESCOLARIZADA EN ENFOQUES EXTRACURRICULARES ELABORANDO PROGRAMAS INFORMÁTICOS DE AUTOAPRENDIZAJE, SEGÚN CONVENIO MEP-FUNDACIÓN AYÚDENOS PARA AYUDAR (FAPA, FIRMADO EL 17/11/2016 Y APROBADO POR LA UNIDAD DE APROBACIONES Y ACREDITACIONES DE IDONEIDAD DE LA DIRECCIÓN JURÍDICA DEL MEP EL 1/8/2017). Céd. Jur 3-006-109117</t>
  </si>
  <si>
    <t>235</t>
  </si>
  <si>
    <t>FUNDACIÓN AYÚDENOS PARA AYUDAR. (INCLUYE RECURSOS PARA ESTABLECER ACCIONES TENDIENTES A PROMOVER LOS PROCESOS EDUCATIVOS VIGENTES, BUSCAR EQUIDAD EN LA EDUCACIÓN COSTARRICENSE, MEDIANTE LA INCORPORACIÓN DE INNOVACIONES EDUCATIVAS APOYADAS EN EL USO DE ESTRATEGIAS DIDÁCTICAS, ARTÍSTICAS Y MUSEOGRÁFICAS QUE ESTIMULEN LA CREATIVIDAD, LA INTELIGENCIA, LA CAPACIDAD DE RESOLUCIÓN DE PROBLEMAS. ADEMÁS INCLUYE RECURSOS PARA FAVORECER EL DESARROLLO DE CONOCIMIENTOS, LA SENSIBILIDAD ESTÉTICA Y LA AMPLIACIÓN DE POSIBILIDADES DE APRENDIZAJE MEDIANTE VISITAS AL MUSEO DE LOS NIÑOS Y AL TEATRO AUDITORIO NACIONAL, DESARROLLAR ACTIVIDADES CULTURALES, CIENTÍFICAS, RECREATIVAS Y DEPORTIVAS POR MEDIO DE PROGRAMAS EDUCATIVOS TENDIENTES A PROMOVER LA FORMACIÓN INTEGRAL DE LOS ESTUDIANTES Y DOCENTES INSERTOS EN EL SISTEMA EDUCACIONAL PÚBLICO COSTARRICENSE, PRODUCIR MATERIALES DE APRENDIZAJE VIRTUALES QUE PUEDAN SER UN INSUMO PARA EL PERSONAL DOCENTE Y QUE PODRÁN SER UBICADOS EN LAS CAJAS DE HERRAMIENTAS DEL MEP Y GENERAR ESPACIOS Y MEDIOS VIRTUALES PARA FORTALECER LAS DIFERENTES DIMENSIONES DE LA TRANSFORMACIÓN CURRICULAR ENTRE LAS QUE SE ENCUENTRAN NUEVAS FORMAS DE PENSAR, RELACIONARSE CON OTROS, HERRAMIENTAS PARA INTEGRARSE AL MUNDO, ENTRE OTRAS.)
Céd-Jur: 3-006-109117</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</si>
  <si>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</si>
  <si>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</si>
  <si>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Total 551</t>
  </si>
  <si>
    <t>553</t>
  </si>
  <si>
    <t>01</t>
  </si>
  <si>
    <t>CAJA COSTARRICENSE DE SEGURO SOCIAL. (CCSS)  (CONTRIBUCIÓN PATRONAL SEGURO DE SALUD, SEGÚN LEY No. 17 DEL 22 DE OCTUBRE DE 1943, LEY CONSTITUTIVA DE LA C.C.S.S. Y REGLAMENTO No. 7082 DEL 03 DE DICIEMBRE DE 1996 Y SUS REFORMAS). Céd. Jur 4-000-042147</t>
  </si>
  <si>
    <t>SERVICIOS GENERALES  (INCLUYE PARA CONFECCIÓN DE SELLOS Y SELLOS AUTOMÁTICOS).</t>
  </si>
  <si>
    <t>OTROS SERVICIOS DE GESTIÓN Y APOYO  (INCLUYE CONTRACIÓN DE SERVICIOS DE CONSULTORÍA EN TEMAS EDUCATIVO).</t>
  </si>
  <si>
    <t xml:space="preserve">ALIMENTOS Y BEBIDAS  </t>
  </si>
  <si>
    <t>29907</t>
  </si>
  <si>
    <t xml:space="preserve">ÚTILES Y MATERIALES DE COCINA Y COMEDOR  </t>
  </si>
  <si>
    <t>Total 01</t>
  </si>
  <si>
    <t>02</t>
  </si>
  <si>
    <t>SERVICIOS INFORMÁTICOS (INCLUYE RECURSOS PARA DISEÑO Y DESARROLLO DE PROGRAMA DE FORMACIÓN VIRTUAL Y SERVICIOS TÉCNICOS ESPECIALIZADOS EN APOYO DOCUMENTAL UTILIZADOS EN LAS DEPENDENCIAS DEL PROGRAMA E INSTITUCIONES EDUCATIVAS A NIVEL NACIONAL, EN CUANTO A REQUERIMIENTOS DE RECURSOS).</t>
  </si>
  <si>
    <t>OTROS SERVICIOS DE GESTIÓN Y APOYO  (INCLUYE RECURSOS PARA CONTRATACIÓN DE PRODUCTORA NACIONAL PARA LOS ENCUENTROS NACIONALES DEL FESTIVAL ESTUDIANTIL DE LAS ARTES).</t>
  </si>
  <si>
    <t>TRANSPORTE DENTRO DEL PAIS</t>
  </si>
  <si>
    <t>10701</t>
  </si>
  <si>
    <t>ACTIVIDADES DE CAPACITACIÓN  (PARA LA ATENCIÓN DE LOS PARTICIPANTES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t>
  </si>
  <si>
    <t>50107</t>
  </si>
  <si>
    <t>EQUIPO Y MOBILIARIO EDUCACIONAL, DEPORTIVO Y RECREATIVO</t>
  </si>
  <si>
    <t>203</t>
  </si>
  <si>
    <t>JUNTAS DE EDUCACIÓN Y ADMINISTRATIVAS  (A DISTRIBUIR POR EL MEP, PARA LA PROMOCIÓN DE LA SANA CONVIVENCIA, EL ARTE, LA CULTURA, EL DEPORTE Y FERIAS EDUCATIVAS Y AMBIENTALES, TÍTULO III ART.26 CONVENCIÓN COLECTIVA MEP-SEC-SITRACOME DEL 16/04/2013). Céd. Jur 2-100-042002</t>
  </si>
  <si>
    <t>209</t>
  </si>
  <si>
    <t>JUNTAS DE EDUCACIÓN Y ADMINISTRATIVAS  (A DISTRIBUIR POR EL MEP, INCLUYE RECURSOS PARA CUBRIR EL COSTO DE ALIMENTACION, CATHERINE SERVICE, ARBITRAJES, PREMIACION,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Céd. Jur 2-100-042002</t>
  </si>
  <si>
    <t>210</t>
  </si>
  <si>
    <t>JUNTAS DE EDUCACIÓN Y ADMINISTRATIVAS  (PARA SUFRAGAR LOS GASTOS DE ALIMENTACIÓN, PREMIACIÓN, HOSPEDAJE, TRANSPORTE, DIVULGACIÓN, Y OTROS, RELACIONADOS CON LAS FERIAS EXPOJOVEN, HACKATON, EXPOINGENIERÍA Y EL ENCUENTRO LÍDERES ESTUDIANTILES DE LOS COLEGIOS TÉCNICOS PROFESIONALES, ASÍ COMO EN APOYO A PROYECTOS INNOVADORES Y CON USO DE LAS TECNOLOGÍAS DIGITALES EN LOS COLEGIOS TÉCNICOS, ENTRE OTROS. SEGÚN DECRETO EJCUTIVO N° 38170). Céd. Jur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</si>
  <si>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</si>
  <si>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Céd. Jur 2-100-042002</t>
  </si>
  <si>
    <t>60401</t>
  </si>
  <si>
    <t>ASOCIACIÓN CENTRO CULTURAL Y EDUCATIVO COSTARRICENSE CHINO  (PARA CUBRIR LA IMPLEMENTACIÓN DEL PROYECTO PILOTO "HABLEMOS MANDARÍN", EN CENTROS EDUCATIVOS PÚBLICOS, MEDIANTE CONVENIO DE COLABORACIÓN ENTRE EL MEP Y LA ASOCIACIÓN CENTRO CULTURAL Y EDUCATIVO COSTARRICENSE CHINO DEL 24-09-2015 Y ADENDA N°2 DE AMPLIACIÓN AL CONVENIO ESPECÍFICO, REFRENDADA EL 13-10-2017). Céd. Jur 3-002-609970</t>
  </si>
  <si>
    <t>ASOCIACIÓN ALIANZA FRANCESA DE COSTA RICA  (PARA SUFRAGAR GASTOS DERIVADOS DEL PAGO DE EXÁMENES PARA PRUEBAS CERTIFICADOS INTERNACIONALES FRANCESA EN SECUNDARIA, MEDIANTE EL CONVENIO DE COOPERACIÓN ENTRE EL MINSTERIO DE EDUCACIÓN PÚBLICA, LA EMBAJADA DE LA REPÚBLICA FRANCESA DE COSTA RICA Y LA ALIANZA FRANCESA DE COSTA RICA DEL 27/04/2018). Céd. Jur 3-002-061758</t>
  </si>
  <si>
    <t>ASOCIACIÓN COSTARRICENSE DE PROFESORES DE FRANCÉS (ACOPROF) PROGRAMA DE MOVILIDAD, APOYO ACADÉMICO CURRICULAR DE ASISTENTES FRANCESES EN EL MINISTERIO DE EDUCACIÓN PÚBLICA DE COSTA RICA. SEGÚN DECRETO EJECUTIVO N° 39736-RE DEL 21/06/2016. (EL CUAL SERÁ ADMINISTRADO POR ACOPROF ESPECÍFICAMENTE PARA QUE LOS ASISTENTES DE FRANCÉS COMPLEMENTEN SUS GASTOS PERSONALES RELACIONADOS CON: HOSPEDAJE, TRANSPORTE, ALIMENTACIÓN Y OTRO, NECESARIO PARA LA IMPLEMENTACIÓN DEL PROYECTO). MEDIANTE EL CONVENIO ESPECÍFICO DE COLABORACIÓN ENTRE EL MEP Y ACOPROF Y ADENDA NÚMERO UNO AL CONVENIO, FIRMADO EL 16 DE OCTUBRE DE 2019. CÉD JUR 3-002-104737.</t>
  </si>
  <si>
    <t>FUNDACIÓN AYÚDENOS PARA AYUDAR  (PARA CUBRIR LA IMPLEMENTACIÓN DEL PROYECTO DENOMINADO "RUTA MUSEOS”, SEGÚN CONVENIO #031-2018 DE COOPERACIÓN INTERINSTITUCIONAL SUSCRITO ENTRE EL MINSTERIO DE EDUCACIÓN PÚBLICA, EL MINISTERIO DE CULTURA Y JUVENTUD, EL MUSEO NACIONAL DE COSTA RICA Y LA FUNDACIÓN AYÚDENOS PARA AYUDAR Y ADENDA NÚMERO UNO Y ADENDA NÚMERO DOS A DICHO CONVENIO, FIRMADA EL 04-12-2019). Céd. Jur 3-006-109117</t>
  </si>
  <si>
    <t>206</t>
  </si>
  <si>
    <t>FUNDACIÓN DE CULTURA, DIFUSIÓN Y ESTUDIOS BRASILEÑOS-COSTA RICA  (PARA LA IMPLEMENTACIÓN DEL PROYECTO FALEMOS PORTUGUES, EN CENTROS EDUCATIVOS PÚBLICOS, SEGÚN ACUERDO DEL CONSEJO SUPERIOR DE EDUACIÓN DEL 10-12-2018. (INCLUYE SUBSIDIO DE VOLUNTARIOS, PAGO CERTIFICACIONES INTERNACIONALES, COMPRA MATERIAL DIDÁCTICO, ACTIVIDADES EDUCATIVAS Y CULTURALES DE LAS INSTITUCIONES PARTICIPANTES, CUALQUIER OTRO GASTO NECESARIO PARA LA IMPLEMENTACIÓN DEL PROYECTO). MEDIANTE EL CONVENIO DE COOPERACIÓN ENTRE EL MEP Y LA FUNDACIÓN DE CULTURA, DIFUSIÓN Y ESTUDIOS BRASILEÑOS (FCEB), FIRMADO EL 09-08-2019). Céd. Jur 3-006-533859</t>
  </si>
  <si>
    <t>INDEMNIZACIONES (PARA SUFRAGAR EL PAGO A LA EMPRESA CORPORACIÓN DAMASO DEL ESTE S.A., CÉD JUR 3-101-418909, RECLAMO ADMINISTRATIVO POR RESCISIÓN UNILATERAL DEL CONTRATO N°0432018000300083-00, SEGÚN RESOLUCIÓN N° MEP-1141-2020; POR RECLAMO ADMINISTRATIVO AL SEÑOR RONY MAURICIO RODRÍGUEZ BARQUERO, CÉDULA DE IDENTIDAD 02- 0534-0821 POR CONCEPTO DE LIQUIDACIÓN DERIVADO DEL PROCEDIMIENTO DE RESCISIÓN POR MUTUO ACUERDO DEL CONTRATO N°0432019000300212-00, SEGÚN RESOLUCIÓN N° MEP-2288-2020 Y PARA EL PAGO A LA EMPRESA ESCUELA SOCIAL JUAN
VEINTITRES S.A., CED JUR. 3-101-333258 POR RECLAMO ADMINISTRATIVO POR CONTRATACIONES
IRREGULARES, SEGÚN RESOLUCIONES MEP-1059-2020 Y MEP-1060-2020).</t>
  </si>
  <si>
    <t>60702</t>
  </si>
  <si>
    <t>ORGANIZACIÓN DEL BACHILLERATO INTERNACIONAL-OBI  (PARA SUFRAGAR GASTOS DERIVADOS DE LA MEMBRESÍA QUE DEBEN APORTAR LOS COLEGIOS PÚBLICOS INCLUIDOS EN EL PROGRAMA DEL DIPLOMA DE BACHILERATO INTERNACIONAL Y LO CORRESPONDIENTE A EXÁMENES QUE SE APLICARÁN A LOS DISTINTOS CENTROS EDUCATIVOS QUE CALIFIQUEN PARA TAL FINALIDAD, SEGÚN CONVENIO MEP-OBI DEL 13-01-2020). Céd. Jur 9-000-010126</t>
  </si>
  <si>
    <t>Total 02</t>
  </si>
  <si>
    <t>03</t>
  </si>
  <si>
    <t>10306</t>
  </si>
  <si>
    <t>COMISIONES Y GASTOS POR SERVICIOS FINANCIEROS Y COMERCIALES. (INCLUYE EL PAGO DE COMISIONES BANCARIAS POR TRANSFERENCIAS PARA LA DEVOLUCIÓN DE GARANTÍA DE PARTICIPACIÓN Y CUMPLIMIENTO EN LOS PROCESOS DE CONTRATACIÓN ADMINISTRATIVA)</t>
  </si>
  <si>
    <t>10404</t>
  </si>
  <si>
    <t>SERVICIOS EN CIENCIAS ECONÓMICAS Y SOCIALES  (INCLUYE RECURSOS PARA LA ADQUISIÓN DE DESARROLLADORES DE CONTENIDO Y SERVICIOS DE LEVANTAMIENTO Y VALUACIÓN DE ACTIVOS).</t>
  </si>
  <si>
    <t>OTROS SERVICIOS DE GESTIÓN Y APOYO  (INCLUYE CONTRATACIÓN DE SERVICIOS GESTIONADOS DE ADMINISTRACIÓN DE SALAS DE FORMACIÓN PERMANENTE Y SERVICIOS DE TRADUCCIÓN LESCO PARA ACTIVIDADES Y VIDEOS).</t>
  </si>
  <si>
    <t>ACTIVIDADES DE CAPACITACIÓN  (INCLUYE RECURSOS PARA CUBRIR PAGO DE ALQUILERES Y LA ALIMENTACIÓN DE LAS ACTIVIDADES DE CAPACITACIÓN).</t>
  </si>
  <si>
    <t>MANTENIMIENTO Y REPARACIÓN DE EQUIPO DE COMUNICACIÓN.</t>
  </si>
  <si>
    <t>19902</t>
  </si>
  <si>
    <t>INTTERESES MORATORIOS Y MULTAS. (INCLUYE EL PAGO DE INTERESES POR MORA EN LAS OBLIGACIONES TRIBUTARIAS)</t>
  </si>
  <si>
    <t>60102</t>
  </si>
  <si>
    <t>COMISIÓN NACIONAL DE PREVENCIÓN DE RIESGOS Y ATENCIÓN DE EMERGENCIAS  (PARA EL FONDO NACIONAL DE EMERGENCIAS PARA EL PAGO del 3% DE TRIBUTO SOBRE SUPERÁVIT PRESUPUESTARIO DEL EJERCICIO ECONÓMICO 2019. SEGÚN LEY N°8488, LEY NACIONAL DE EMERGENCIAS Y PREVENCIÓN DEL RIESGO, ART No. 46, DEL 22/11/2005). Céd. Jur 3-007-111111</t>
  </si>
  <si>
    <t>INDEMNIZACIONES (PARA CUBRIR EL RESARCIMIENTO ECONÓMICO POR EL DAÑO O PERJUICIO CAUSADO POR LA INSTITUCIÓN A PERSONAS FÍSICAS O JURÍDICAS, RESPALDADAS EN SENTENCIAS JUDICIALES O RESOLUCIÓN ADMINISTRATIVA, ASÍ COMO LA INDEMIZACIÓN GENERADA PRODUCTO DE JUICIOS LABORES).</t>
  </si>
  <si>
    <t>ORGANIZACIÓN PARA LA COOPERACIÓN Y EL DESARROLLO ECONÓMICO-OCDE-  (PARA EL PAGO DE SUSCRIPCIÓN  Y PARTICIPACIÓN DE COSTA RICA EN LAS PRUEBAS TALIS (ENCUESTA INTERNACIONAL DIRIGIDA A DOCENTES Y DIRECTORES PARA DETERMINAR AMBIENTES DE APRENDIZAJE, FORMACION INICIAL Y NECESIDADES DE FORMACIÓN) CON LA OCDE A TRAVÉS DEL INSTUTO DESAROLLO PROFESIONAL ULADISLAO GÁMEZ SOLANO. INCLUYE PAGO DE RECURSOS PARA GASTOS VARIOS QUE SE REQUIERAN EN EL DESARROLLO DE LA ENCUESTA). Céd. Jur 9-000-010101</t>
  </si>
  <si>
    <t>Total 03</t>
  </si>
  <si>
    <t>Total 553</t>
  </si>
  <si>
    <t>554</t>
  </si>
  <si>
    <t>00103</t>
  </si>
  <si>
    <t xml:space="preserve">SERVICIOS ESPECIALES  </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</si>
  <si>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CONSULTORÍA PARA LA INVESTIGACIÓN DE NIVELES DE CONFORT E ÍNDICES DE CONSUMO ENERGÉTICO Y SERVICIOS DE INGENIERÍA ANTIGUA EMBAJADA AMERICANA Y EDIFICIO ANEXO ADOLCRI).</t>
  </si>
  <si>
    <t>20401</t>
  </si>
  <si>
    <t xml:space="preserve">HERRAMIENTAS E INSTRUMENTOS  </t>
  </si>
  <si>
    <t xml:space="preserve">EQUIPO Y MOBILIARIO EDUCACIONAL, DEPORTIVO Y RECREATIVO  </t>
  </si>
  <si>
    <t>EDIFICIOS (PARA PROCESO DE CONSTRUCCIÓN MEDIANTE MODALIDAD LLAVE EN MANO DE LAS INSTALACIONES EDUCATIVAS).</t>
  </si>
  <si>
    <t>INDEMNIZACIONES
(PARA PAGO DEL PROCESO CONCILIATORIO POR
MEDIO DE SENTENCIA JUDICIAL, DENTRO DEL PROCESO JUDICIAL ESTABLECIDO CONTRA EL MINISTERIO DE EDUCACIÓN PÚBLICA, ANTE EL TRIBUNAL CONTENCIOSO ADMINISTRATIVO Y CIVIL DE HACIENDA DEL SEGUNDO CIRCUITO JUDICIAL BAJO EL NÚMERO DE EXPEDIENTE N° 08-000322-296-
CI).</t>
  </si>
  <si>
    <t>7</t>
  </si>
  <si>
    <t>70103</t>
  </si>
  <si>
    <t>JUNTAS DE EDUCACIÓN Y ADMINISTRATIVAS.  (A DISTRIBUIR POR EL MEP, PARA LA CONSTRUCCIÓN, MANTENIMIENTO Y ADECUACIÓN DE OBRAS DE INFRAESTRUCTURA FÍSICA EDUCATIVA, ARTÍCULO No. 78 DE LA CONSTITUCIÓN POLÍTICA). Céd. Jur 2-100-042002</t>
  </si>
  <si>
    <t>JUNTAS DE EDUCACIÓN Y ADMINISTRATIVAS.  (A DISTRIBUIR POR EL MEP PARA COMPRA DE TERRENOS PARA LA APERTURA DE CENTROS EDUCATIVOS ARTÍCULO No.78 DE LA CONSTITUCIÓN POLÍTICA). Céd. Jur 2-100-042002</t>
  </si>
  <si>
    <t>Total 7</t>
  </si>
  <si>
    <t>Total 554</t>
  </si>
  <si>
    <t>555</t>
  </si>
  <si>
    <t>CAJA COSTARRICENSE DE SEGURO SOCIAL. (CCSS)   Céd. Jur 4-000-042147</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</si>
  <si>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</si>
  <si>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ACTIVIDADES DE CAPACITACIÓN  (PARA EL DESARROLLO DE ACTIVIDADES DE CAPACITACIÓN EN EL MARCO DEL PROGRAMA NACIONAL DE TECNOLOGÍAS MÓVILES, TECNO@APRENDER (PNTM)).</t>
  </si>
  <si>
    <t>50199</t>
  </si>
  <si>
    <t xml:space="preserve">MAQUINARIA, EQUIPO Y MOBILIARIO DIVERSO  </t>
  </si>
  <si>
    <t>FUNDACIÓN OMAR DENGO.  (PARA CUBRIR LOS COSTOS DE OPERACIÓN Y DESARROLLO PARA LA ATENCIÓN DE ESTUDIANTES DEL APOYO DEL PROGRAMA NACIONAL DE INFORMÁTICA EDUCATIVA PRONIE MEP-FOD, EN LOS CENTROS EDUCATIVOS PÚBLICOS DE III CICLO DE LA ENSEÑANZA GENERAL BÁSICA, DE CONFORMIDAD CON LA LEY No. 8207 DEL 3/01/2002, EL CONVENIO MARCO DE COOPERACION ENTRE EL MINISTERIO DE EDUCACION Y LA FUNDACION OMAR DENGO Y LOS LINEAMIENTOS PARA LA GESTIÓN EN LA ADMINISTRACIÓN DE LOS ACTIVOS PERTENECIENTES AL PROGRAMA NACIONAL DE INFORMÁTICA EDUCATIVA PRONIE MEP-FOD, AMBOS DE FECHA 6/12/2017, REFRENDADOS EL 6/2/2018). Céd. Jur 3-006-084760</t>
  </si>
  <si>
    <t>FUNDACIÓN OMAR DENGO.  (PARA CUBRIR PARCIALMENTE LOS COSTOS DEL APOYO ACADÉMICO ESPECIALIZADO DE INVESTIGACIÓN, DESARROLLO, FORMACIÓN PROFESIONAL, QUE BRINDA EL INSTITUTO INNOV@ DE LA FOD, AL PRONIE MEP-FOD, DE ACUERDO CON LA LEY No. 8207 DEL 03/01/2002, EL CONVENIO MARCO DE COOPERACIÓN ENTRE EL MINISTERIO DE EDUCACIÓN Y LA FUNDACIÓN OMAR DENGO Y LOS LINEAMIENTOS PARA LA GESTIÓN EN LA ADMINISTRACIÓN DE LOS ACTIVOS PERTENECIENTES AL PROGRAMA NACIONAL DE INFORMÁTICA EDUCATIVA PRONIE MEP-FOD, AMBOS DE FECHA 6/12/2017, REFRENDADOS EL 6/2/2018). Céd. Jur 3-006-084760</t>
  </si>
  <si>
    <t>208</t>
  </si>
  <si>
    <t>FUNDACIÓN OMAR DENGO.  (PARA CUBRIR COSTOS DE OPERACIÓN DE APOYO AL PRONIE MEP-FOD, EN ESCUELAS PÚBLICAS DE ENSEÑANZA PREESCOLAR, I Y II CICLOS DE LA EDUCACIÓN GENERAL BÁSICA, SEGÚN LEY No. 8207 DEL 3/1/2002,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Céd. Jur 3-006-084760</t>
  </si>
  <si>
    <t>FUNDACIÓN OMAR DENGO.  (PARA CUBRIR LOS COSTOS DEL SERVICIO DE CONECTIVIDAD DE LA RED EDUCATIVA BICENTENARIO EN LOS CENTROS EDUCATIVOS PÚBLICOS DE EDUCACIÓN PREESCOLAR,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</si>
  <si>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I Y II CICLOS DE LA EDUCACIÓN GENERAL BÁSICA,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</si>
  <si>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III CICLO DE LA EDUCACIÓN GENERAL BÁSICA Y EDUCACIÓN DIVERSIFICADA,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</si>
  <si>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EDUCACIÓN PARA JÓVENES Y ADULTOS,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Y CRITERIO JURÍDICO DAJ-0056-C-2020 DEL DEL 29 DE ABRIL DE 2020). Céd. Jur 3-006-084760</t>
  </si>
  <si>
    <t>213</t>
  </si>
  <si>
    <t>FUNDACIÓN OMAR DENGO.  (PARA CUBRIR GASTOS OPERATIVOS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</si>
  <si>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214</t>
  </si>
  <si>
    <t>FUNDACIÓN OMAR DENGO.  (PARA CUBRIR GASTOS EN REMUNERACIONES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</si>
  <si>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70302</t>
  </si>
  <si>
    <t>FUNDACIÓN OMAR DENGO.  (PARA CUBRIR COSTOS DE AMPLIACIÓN DE LA COBERTURA EN COLEGIOS PARA ESTUDIANTES DE III CICLO. INCLUYE LA ADQUISICIÓN DE EQUIPO DE CÓMPUTO, EQUIPO PERIFÉRICO, LICENCIAS DE PROGRAMAS PARA LOS NUEVOS AMBIENTES, TÉCNICO-PEDAGÓGICO, APOYO A LOS CENTROS EDUCATIVOS PARA ACONDICIONAR EL AULA PARA EL LABORATORIO, COSTOS DE ADMINISTRACIÓN DE PROYECTO COMO INSTALACIÓN DE LOS EQUIPOS EN LOS RESPECTIVOS CENTROS EDUCATIVOS Y COSTO DE MANTENIMIENTO DE LOS LABORATORIOS, DE ACUERDO CON LA LEY No. 8207 DEL 03/01/2002, EL CONVENIO MARCO DE COOPERACIÓN ENTRE EL MINISTERIO DE EDUCACIÓN Y LA FUNDACIÓN OMAR DENGO Y LOS LINEAMIENTOS PARA LA GESTIÓN EN LA ADMINISTRACION DE LOS ACTIVOS PERTENECIENTES AL PROGRAMA NACIONAL DE INFORMATICA EDUCATIVA PRONIE MEP-FOD, AMBOS DE FECHA 6/12/2017, REFRENDADOS EL 6/02/2018). Céd. Jur 3-006-084760</t>
  </si>
  <si>
    <t>FUNDACIÓN OMAR DENGO.  (PARA CUBRIR COSTOS DE AMPLIACIÓN DE LA COBERTURA DE LABORATORIOS PARA LOS ESTUDIANTES DE ESCUELAS PRIMARIAS QUE PERMITA CONTRIBUIR A CERRAR LA BRECHA DIGITAL Y EFECTUAR LA RENOVACIÓN DEL EQUIPO COMPUTACIONAL EN LABORATORIOS DAÑADOS OBSOLETOS Y EN MAL ESTADO DEL COMPONENTE DE PREESCOLAR Y DEL I Y II CICLO. ESTA INVERSIÓN INCLUYE LA ADQUISICIÓN DE EQUIPO DE CÓMPUTO, LICENCIAS DE PROGRAMAS PARA LOS NUEVOS AMBIENTES, EQUIPOS PERIFÉRICOS, APOYO A LAS AULAS PARA ACONDICIONAR EL AULA PARA EL LABORATORIO, COSTOS DE ADMINISTRACIÓN DEL PROYECTO Y LA INSTALACIÓN DE EQUIPOS EN LOS RESPECTIVOS CENTROS EDUCATIVOS, COSTO DE MANTENIMIENTO DE LOS LABORATORIOS, DE ACUERDO CON LA LEY No. 8207 DEL 03/01/2002 ,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Céd. Jur 3-006-084760</t>
  </si>
  <si>
    <t>Total 555</t>
  </si>
  <si>
    <t>556</t>
  </si>
  <si>
    <t>INFORMACIÓN</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</si>
  <si>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BRAILLE Y VALIDACIÓN DE INDICADORES, SE INCLUYEN TAMBIÉN LAS PRUEBAS FARO EN TODAS LAS MODALIDADES, DENTRO DE LAS QUE SE DESTACAN: CONSTRUCCIÓN Y JUZGAMIENTO DE REACTIVOS, CODIFICADORES DE REACTIVOS, REVISIÓN FILOLÓGICA, TRANSCRIPCIÓN DE INSTRUMENTOS A ESCRITURA EN BRAILLE, ESTUDIOS DEL COMPORTAMIENTO DIFERENCIAL DEL ÍTEM (DIF), ESTABLECIMIENTO DE NIVELES DE DESEMPEÑO Y APLICACIÓN DE INSTRUMENTOS Y DESIGNACIÓN DE DELEGADOS EJECUTIVOS).</t>
  </si>
  <si>
    <t xml:space="preserve">TRANSPORTE DENTRO DEL PAÍS  </t>
  </si>
  <si>
    <t>ASOCIACIÓN COSTARRICENSE DE PROFESORES DE FRANCÉS (ACOPROF)
(PARA SUFRAGAR GASTOS DERIVADOS DE LA PRUEBA DE UBICACIÓN DEL DOMINIO LINGUISTICO EVALANG, HABILIDADES COMUNICATIVAS (LECTURA, ESCUCHA) Y DOS HABILIDADES TRANSVERSALES GRAMATICA Y VOCABULARIO EN FRANCES, SEGÚN EL CONVENIO ESPECIFICO DE COOPERACIÓN ENTRE EL MINISTERIO DE EDUCACIÓN PÚBLICA DE COSTA RICA, LA EMBAJADA DE LA REPÚBLICA FRANCESA EN COSTA RICA Y LA ASOCIACIÓN COSTARRICENSE DE PROFESORES DE FRANCÉS (02-12-2020).  Céd. Jur 3-002-104737</t>
  </si>
  <si>
    <t>Total 556</t>
  </si>
  <si>
    <t>557</t>
  </si>
  <si>
    <t>00204</t>
  </si>
  <si>
    <t>COMPENSACIÓN DE VACACIONES</t>
  </si>
  <si>
    <t>10102</t>
  </si>
  <si>
    <t xml:space="preserve">ALQUILER DE MAQUINARIA, EQUIPO Y MOBILIARIO  </t>
  </si>
  <si>
    <t>PUBLICIDAD Y PROPAGANDA</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</si>
  <si>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</si>
  <si>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</si>
  <si>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ACTIVIDADES DE CAPACITACIÓN (PARA ALIMENTACIÓN DE LOS PARTICIPANTES EN LAS FINALES REGIONALES DEL FESTIVAL ESTUDIANTIL DE LAS ARTES, JUEGOS ESTUDIANTILES Y OTRAS FERIAS; ADEMAS INCLUYE RECURSOS PARA ALIMENTACIÓN Y ALQUILER DEL LOCAL DE ACTIVIDADES DE CAPACITACIÓN DE LAS DIRECCIONES REGIONALES).</t>
  </si>
  <si>
    <t>10804</t>
  </si>
  <si>
    <t xml:space="preserve">MANTENIMIENTO Y REPARACIÓN DE MAQUINARIA Y EQUIPO DE PRODUCCIÓN  </t>
  </si>
  <si>
    <t>20399</t>
  </si>
  <si>
    <t>OTROS MATERIALES Y PRODUCTOS DE USO EN LA CONSTRUCCIÓN Y MANTENIMIENTO.</t>
  </si>
  <si>
    <t>HERRAMIENTAS E INSTRUMENTOS</t>
  </si>
  <si>
    <t>50102</t>
  </si>
  <si>
    <t xml:space="preserve">EQUIPO DE TRANSPORTE  </t>
  </si>
  <si>
    <t>MAQUINARIA, EQUIPO Y MOBILIARIO DIVERSO</t>
  </si>
  <si>
    <t>INDEMNIZACIONES
(PARA EL RESARCIMIENTO ECONÓMICO POR DAÑOS O PERJUCIOS CAUSADOS POR LA INSTITUCION A PERSONAS FISICAS O JURÍDICAS COSTAS JUDICIALES Y GASTOS SIMILARES, ASÍ COMO LA INDEMNIZACIÓN GENERADA PRODUCTO DE JUICIOS LABORALES POR SALARIOS CAÍDOS).</t>
  </si>
  <si>
    <t>60602</t>
  </si>
  <si>
    <t>REINTEGROS O DEVOLUCIONES (PARA SUFRAGAR LOS MONTOS CORRESPONDIENTES A REINTEGROS O DEVOLUCIONES GENERADAS DENTRO DEL MINISTERIO).</t>
  </si>
  <si>
    <t>Total 557</t>
  </si>
  <si>
    <t>558</t>
  </si>
  <si>
    <t>COMISIONES Y GASTOS POR SERVICIOS FINANCIEROS Y COMERCIALES
(PARA EL PAGO DE COMISIONES BANCARIAS POR
GIROS Y TRANSFERENCIAS A LOS BENEFICIARIOS DE
BECAS SEGÚN LO ESTABECIDO EN LA LEY 9903
“REFORMA PARCIAL DE LA LEY 9617, FORTALECIMIENTO DE LAS TRANSFERENCIAS MONETARIAS CONDICIONADAS DEL PROGRAMA
AVANCEMOS, DE 2 DE OCTUBRE DE 2018, Y DE LA LEY 5662, LEY DE DESARROLLO SOCIAL Y ASIGNACIONES FAMILIARES, DE 23 DE DICIEMBRE DE 1974, Y DEROGATORIA DE LA LEY 7658, CREACIÓN DEL FONDO NACIONAL DE BECAS, DE 11 DE FEBRERO DE 1997”)</t>
  </si>
  <si>
    <t>SERVICIOS EN CIENCIAS ECONÓMICAS Y SOCIALES (RECURSOS PARA EL PAGO DE LOS COSTOS INCURRIDOS PARA LA CONTRATACIÓN DE LOS SERVICIOS DE TRANSPORTE DE ESTUDIANTES EN RUTAS QUE CONTRATA EL MINISTERIO DE EDUCACIÓN PÚBLICA, BAJO LA MODALIDAD DE SERVICIOS ADJUDICADOS).</t>
  </si>
  <si>
    <t>SERVICIOS INFORMÁTICOS 
(PARA EL PAGO DE LOS SERVICIOS INFORMATICOS DE LA PLATAFORMA TECNOLOGICA).</t>
  </si>
  <si>
    <t>OTROS SERVICIOS DE GESTIÓN Y APOYO (PARA EL DESARROLLO DE PROCESOS RELACIONADOS
CON EL PROGRAMA DE HUERTAS ESCOLARES)</t>
  </si>
  <si>
    <t>MANTENIMIENTO Y REPARACIÓN DE EQUIPO DE
CÓMPUTO Y SISTEMAS DE INFORMACIÓN</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</si>
  <si>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Céd. Jur 4-000-042144</t>
  </si>
  <si>
    <t>JUNTAS DE EDUCACIÓN Y ADMINISTRATIVAS.  (A DISTRIBUIR POR EL MEP PARA EL FINANCIAMIENTO DEL PROGRAMA DE HUERTAS ESTUDIANTILES. SEGÚN ARTICULO N° 78 DE LA CONSTITUCION POLITICA). Céd. Jur 2-100-042002</t>
  </si>
  <si>
    <t>218</t>
  </si>
  <si>
    <t>JUNTAS DE EDUCACIÓN Y ADMINISTRATIVAS.  (A DISTRIBUIR POR EL MEP PARA EL SUBSIDIO DE PASAJES PARA EL TRANSPORTE DE ESTUDIANTES, SEGÚN ARTÍCULO No. 78 DE LA CONSTITUCIÓN POLÍTICA). Céd. Jur 2-100-042002</t>
  </si>
  <si>
    <t>JUNTAS DE EDUCACIÓN Y ADMINISTRATIVAS.  (A DISTRIBUIR POR EL MEP PARA LA ADQUISICIÓN DE ALIMENTOS PROGRAMA COMEDORES ESCOLARES SEGÚN ARTÍCULO No. 3 DE LA LEY No. 8783 DEL 13/10/2009). Céd. Jur 2-100-042002</t>
  </si>
  <si>
    <t>JUNTAS DE EDUCACIÓN Y ADMINISTRATIVAS.  (A DISTRIBUIR POR EL MEP PARA LA ADQUISICIÓN DE ALIMENTOS PROGRAMA COMEDORES ESCOLARES SEGÚN ARTÍCULO No. 3 INCISO E) LEY No. 8783 DEL 13/10/2009). Céd. Jur 2-100-042002</t>
  </si>
  <si>
    <t>233</t>
  </si>
  <si>
    <t>JUNTAS DE EDUCACIÓN Y ADMINISTRATIVAS.  (A DISTRIBUIR POR EL MEP PARA EL SUBSIDIO EN LA CONTRATACIÓN DE SERVICIOS MÍNIMOS REQUERIDOS PARA LA PREPARACIÓN DE ALIMENTOS EN LOS COMEDORES ESCOLARES SEGÚN ARTÍCULO No. 3 INCISO E) LEY No. 8783 DEL 13/10/2009). Céd. Jur 2-100-042002</t>
  </si>
  <si>
    <t>JUNTAS DE EDUCACIÓN Y ADMINISTRATIVAS.  (A DISTRIBUIR POR EL MEP, PARA LA ADQUISICIÓN DE ALIMENTOS, PROGRAMA COMEDORES ESCOLARES, SEGUN ARTÍCULO No.78 DE LA CONSTITUCION POLITICA). Céd. Jur 2-100-042002</t>
  </si>
  <si>
    <t>237</t>
  </si>
  <si>
    <t>JUNTAS DE EDUCACIÓN Y ADMINISTRATIVAS.  (A DISTRIBUIR POR EL MEP, PARA ATENDER ESTUDIANTES DEL PROGRAMA DE INTEGRACIÓN, SEGÚN LEY No. 7600 DEL 02/05/1996, GACETA No. 102 DEL 29/05/1996). Céd. Jur 2-100-042002</t>
  </si>
  <si>
    <t>JUNTAS DE EDUCACIÓN ADMINISTRATIVAS.  (A DISTRIBUIR POR EL MEP PARA EL SUBSIDIO EN LA CONTRATACIÓN DE SERVICIOS MÍNIMOS REQUERIDOS PARA LA PREPARACION DE ALIMENTOS EN LOS COMEDORES ESCOLARES, ARTÍCULO No. 78 DE LA CONSTITUCIÓN POLÍTICA). Céd. Jur 2-100-042002</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</si>
  <si>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</si>
  <si>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Céd. Jur 4-000-042144</t>
  </si>
  <si>
    <t>INSTITUTO MIXTO DE AYUDA SOCIAL - IMAS  (INCLUYE RECURSOS PARA ATENDER EL PROGRAMA DE ENTREGA DE CUADERNOS Y ÚTILES A LOS ESTUDIANTES DE ESCASOS RECURSOS, PARA SU PERMANENCIA EN EL SISTEMA EDUCATIVO, ARTÍCULO 78 DE LA CONSTITUCIÓN POLÍTICA). Céd. Jur 4-000-042144</t>
  </si>
  <si>
    <t>241</t>
  </si>
  <si>
    <t>JUNTAS DE EDUCACIÓN Y ADMINISTRATIVAS.  (A DISTRIBUIR POR EL MEP, INCLUYE RECURSOS PARA SUFRAGAR GASTOS DE OBLIGACIONES GENERADAS A PARTIR DE SENTENCIAS JUDICIALES, RECLAMOS ADMINISTRATIVOS Y OTRAS RELACIONADAS, DEUDAS POR CONCEPTO DE LA CCSS, ENTRE OTROS). Céd. Jur 2-100-042002</t>
  </si>
  <si>
    <t>JUNTAS DE EDUCACIÓN Y ADMINISTRATIVAS  (A DISTRIBUIR POR EL MEP, PARA ATENDER ESTUDIANTES DEL PROGRAMA ALTA DOTACIÓN, DE MÉRITO DEPORTIVO Y ARTÍSTICO). Céd. Jur 2-100-042002</t>
  </si>
  <si>
    <t>INSTITUTO MIXTO DE AYUDA SOCIAL-IMAS.  (APORTE DE RECURSOS PARA ATENDER EL GASTO OPERATIVO Y ADMINISTRATIVO DEL IMAS EN LA EJECUCIÓN DEL PROGRAMA DE TRANSFERENCIAS MONETARIAS CONDICIONADAS, LLAMADO "CRECEMOS", DESTINADAS A LA PERMANENCIA EN EL SISTEMA EDUCATIVO DE ESTUDIANTES EN CONDICIÓN DE POBREZA EXTREMA O POBREZA, SEGÚN DECRETO EJECUTIVO 41.569 MEP-MTSS-MDHIS, DEL 27 DE FEBRERO DEL 2019 Y ARTÍCULO No. 78 DE LA CONSTITUCIÓN POLITICA). Céd. Jur 4-000-042144</t>
  </si>
  <si>
    <t>247</t>
  </si>
  <si>
    <t>INSTITUTO MIXTO DE AYUDA SOCIAL  (APORTE DE RECURSOS PARA ATENDER EL PAGO DE COMISIONES AL BANCO NACIONAL DE COSTA RICA POR EL DEPÓSITO MENSUAL DEL PROGRAMA DE TRANSFERENCIAS MONETARIAS CONDICIONADAS, LLAMADO "CRECEMOS" PARA ESTUDIANTES, SEGÚN DECRETO EJECUTIVO 41.569 MEP-MTSS-MDHIS DEL 27 DE FEBRERO DEL 2019 Y ARTÍCULO No. 78 DE LA CONSTITUCIÓN POLÍTICA). Céd. Jur 4-000-042144</t>
  </si>
  <si>
    <t>249</t>
  </si>
  <si>
    <t>INSTITUTO MIXTO DE AYUDA SOCIAL  (APORTE DE RECURSOS PARA FINANCIAR EL PROGRAMA DE TRANSFERENCIAS MONETARIAS CONDICIONADAS LLAMADO "CRECEMOS", A LOS ESTUDIANTES EN CONDICIÓN DE POBREZA O POBREZA EXTREMA, QUE ASISTEN A EDUCACIÓN EN LOS CICLOS DE PRIMERA INFANCIA (PREESCOLAR) Y PRIMARIA, SEGÚN DECRETO EJECUTIVO 41.569 MEP-MTSS-MDHIS DEL 27 DE FEBRERO DEL 2019 Y ARTÍCULO 78 DE LA CONSTITUCIÓN POLÍTICA). Céd. Jur 4-000-042144</t>
  </si>
  <si>
    <t>250</t>
  </si>
  <si>
    <t>JUNTAS DE EDUCACIÓN Y ADMINISTRATIVAS  (A DISTRIBUIR POR EL MEP, PARA LA ADQUISICIÓN DE UTENSILIOS Y OTROS INSUMOS PROPIOS DE LOS COMEDORES ESTUDIANTILES). Céd. Jur 2-100-042002</t>
  </si>
  <si>
    <t>60202</t>
  </si>
  <si>
    <t>BECAS A TERCERAS PERSONAS
(CORRESPONDE A LA PROYECCIÓN DE BECAS
PARA LOS PRODUCTOS DE BECAS DE MÉRITO PERSONAL CON SUS
DIFERENTES DISTINCIONES Y POSTSECUNDARIA)</t>
  </si>
  <si>
    <t>INDEMNIZACIONES (PARA CUBRIR EL PAGO DE INDEMNIZACIONES POR CONTRATOS SUSPENDIDOS DE TRANSPORTE, EL MINISTERIO DE EDUCACIÓN ACORDÓ A RAÍZ DE LA SUSPENSIÓN DE CLASES PRESENCIALES EL PAGO DE INDEMNIZACIONES A TRANSPORTISTAS).</t>
  </si>
  <si>
    <t>JUNTAS DE EDUCACIÓN Y ADMINISTRATIVAS.  (A DISTRIBUIR POR EL MEP, PARA EL PROGRAMA DE EQUIPAMIENTO Y MEJORAMIENTO DE COMEDORES ESCOLARES, ARTÍCULO No. 78 DE LA CONSTITUCIÓN POLÍTICA DE COSTA RICA). Céd. Jur 2-100-042002</t>
  </si>
  <si>
    <t>Total 558</t>
  </si>
  <si>
    <t>573</t>
  </si>
  <si>
    <t>00203</t>
  </si>
  <si>
    <t xml:space="preserve">DISPONIBILIDAD LABORAL  </t>
  </si>
  <si>
    <t>INTERESES MORATORIOS Y MULTAS (PARA HONRAR EL PAGO DE INTERESES EN VIRTUD DEL CONVENIO DE PAGO POR CUOTAS OBREROPATRONALES ENTRE EL MINISTERIO DE EDUCACION PÚBLICA, MINISTERIO DE HACIENDA Y LA CAJA COSTARRICENSE DE SEGURO SOCIAL POR DEUDAS DEL MINISTERIO DE EDUCACIÓN PÚBLICA GENERADAS POR EL PAGO DEL INCENTIVO IDS)</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</si>
  <si>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</si>
  <si>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 DE PENSIONES Y JUBILACIONES DEL
MAGISTERIO NACIONAL (PARA PAGO EXCLUSIVO DE CUOTA OBRERA, SEGÚN OFICIOS DFC-0277-02-2020 Y DFC-0126-01-2021 EMITIDOS POR JUPEMA, SENTENCIA NO. 191-2017 DEL JUZGADO DE TRABAJO II CIRCUITO JUDICIAL DE SAN JOSÉ, SENTENCIA DE SEGUNDA INSTANCIA NÚMERO
211-2017-07 DEL TRIBUNAL DE APELACIÓN DETRABAJO DEL SEGUNDO CIRCUITO JUDICIAL DE SAN JOSÉ Y RESOLUCIÓN NÚM. 2019-001222 DE LA SALA SEGUNDA DE LA CORTE SUPREMA DE JUSTICIA DE SAN JOSÉ, A FAVOR DE LA SEÑORA MIRIAM MURILLO CÓRDOBA CÉDULA 103720306, CONFORME CRITERIO TÉCNICO DE LA DGPN MEDIANTE OFICIO DGPN-0441- 2020 EL CUAL INDICA QUE AL SER JUPEMA UN ENTE DESCENTRALIZADO Y TRATARSE DE UN GASTO
CORRIENTE, LOS RECURSOS SE DEBEN PRESUPUESTAR ATENDIENDO LO ESTIPULADO EN EL CLASIFICADOR POR OBJETO DEL GASTO Y CLASIFICADOR ECONÓMICO, SIGUIENDO LOS REQUISITOS QUE SE DEBEN CUMPLIR PARA PRESUPUESTAR LOS RECURSOS COMO TRANSFERENCIA A DICHO ENTE). Céd-Jur: 3-007-117191</t>
  </si>
  <si>
    <t>JUNTAS DE EDUCACIÓN.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</si>
  <si>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JUNTAS DE EDUCACIÓN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ENTRE OTROS, ART. No. 78 CONSTITUCIÓN POLÍTICA). Céd. Jur 2-100-042002</t>
  </si>
  <si>
    <t>JUNTAS DE EDUCACIÓN Y JUNTAS ADMINISTRATIVAS.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ENTRE OTROS, ART. No. 78 DE LA CONSTITUCIÓN POLÍTICA). Céd-Jur: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</si>
  <si>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</si>
  <si>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Céd. Jur 2-100-042002</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</si>
  <si>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CONTRATO DE OTORGAMIENTO DE FECHA 19/06/2019, SUSCRITO POR LA SEÑORA MINISTRA DE EDUCACIÓN PÚBLICA Y EL REPRESENTANTE LEGAL DE TEMPORALIDADES DE LA DIÓCESIS DE TILARÁN, PARA LAS SIGUIENTES INSTITUCIONES: INSTITUTO EDUCATIVO SAN JORGE ¢41.549.570, CENTRO EDUCATIVO EULOGIO LÓPEZ OBANDO ¢52.255.235 Y CENTRO EDUCATIVO SAN AMBROSIO ¢108.477.150). Céd. Jur 3-010-045304</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</si>
  <si>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</si>
  <si>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INST. III CICLO Y EDUCACIÓN DIVERSIFICADA ACADÉMICA.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</si>
  <si>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JUNTAS ADMINISTRATIVAS INSTITUCIONES DE III CICLO Y EDUCACIÓN DIVERSIFICADA ACADÉMICA.  (A DISTRIBUIR POR EL MEP, INCLUYE RECURSOS PARA SUFRAGAR GASTOS DE OBLIGACIONES, DENTRO DE LAS QUE SE DESTACAN: LAS GENERADAS DE SENTENCIAS JUDICIALES U OTRA RELACIONADA, DEUDAS POR CONCEPTO DE SERVICIOS PÚBLICOS E IMPUESTOS, EMERGENCIAS PROVOCADAS POR DESASTRES NATURALES, IMPORTE POR MATRÍCULA NO REPORTADA, SEGÚN ARTÍCULO 78 DE LA CONSTITUCIÓN POLÍTICA). Céd. Jur 2-100-042002</t>
  </si>
  <si>
    <t>JUNTAS ADMINISTRATIVAS Y JUNTAS DE EDUCACIÓN INSTITUCIONES DE III CICLO Y EDUCACIÓN DIVERSIFICADA ACADÉMICA.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Céd-Jur: 2-100-042002</t>
  </si>
  <si>
    <t>JUNTA ADMINISTRATIVA DEL COLEGIO CIENTÍFICO DE SAN VITO.  (PARA GASTOS DE OPERACIÓN DEL COLEGIO CIENTÍFICO DE SAN VITO, SEGÚN LEY No. 7169 DEL 26/06/1990). Céd. Jur 3-008-794667</t>
  </si>
  <si>
    <t>221</t>
  </si>
  <si>
    <t>JUNTA ADMINISTRATIVA COLEGIO CIENTÍFICO DE COSTA RICA, SEDE UNIVERSIDAD NACIONAL REGIÓN BRUNCA.  (PARA GASTOS DE OPERACIÓN DEL COLEGIO CIENTÍFICO DE PÉREZ ZELEDÓN, SEGÚN LEY No. 7169 DEL 26/06/1990). Céd. Jur 3-008-134912</t>
  </si>
  <si>
    <t>JUNTA ADMINISTRATIVA COLEGIO CIENTÍFICO DE CARTAGO.  (PARA GASTOS DE OPERACIÓN, SEGÚN LEY No. 7169 DEL 26/06/1990). Céd. Jur 3-008-110387</t>
  </si>
  <si>
    <t>223</t>
  </si>
  <si>
    <t>JUNTA ADMINISTRATIVA DEL COLEGIO CIENTÍFICO DE COSTA RICA EN SAN RAMÓN.  (PARA GASTOS DE OPERACIÓN, SEGÚN LEY No. 7169 DEL 26/06/1990). Céd. Jur 3-008-135424</t>
  </si>
  <si>
    <t>JUNTA ADMINISTRATIVA DEL COLEGIO CIENTÍFICO DE SAN CARLOS.  (PARA GASTOS DE OPERACIÓN, SEGÚN LEY No. 7169 DEL 26/06/1990). Céd. Jur 3-008-134995</t>
  </si>
  <si>
    <t>225</t>
  </si>
  <si>
    <t>JUNTA ADMINISTRATIVA COLEGIO CIENTÍFICO COSTARRICENSE DE SAN PEDRO DE MONTES DE OCA.  (PARA GASTOS DE OPERACIÓN, SEGÚN LEY No. 7169 DEL 26/06/1990). Céd. Jur 3-008-113166</t>
  </si>
  <si>
    <t>JUNTA ADMNINISTRATIVA DEL COLEGIO CIENTÍFICO DEL ATLÁNTICO.  (PARA GASTOS DE OPERACIÓN, SEGÚN LEY No. 7169 DEL 26/06/1990). Céd. Jur 3-008-325152</t>
  </si>
  <si>
    <t>227</t>
  </si>
  <si>
    <t>JUNTA ADMINISTRATIVA DEL COLEGIO HUMANÍSTICO COSTARRICENSE.  (PARA GASTOS DE OPERACIÓN DEL COLEGIO HUMANÍSTICO COSTARRICENSE, SEGÚN DECRETO 26436-MEP DEL 16/10/1997 Y CONVENIO MEP-UNA DE 2002). Céd. Jur 3-008-218709</t>
  </si>
  <si>
    <t>JUNTA ADMINISTRATIVA DEL COLEGIO HUMANÍSTICO SEDE COTO, PASO CANOAS, CORREDORES DE PUNTARENAS.  (PARA GASTOS DE OPERACIÓN SEGÚN CONVENIO UNA-MEP DEL 10/01/2005 REFRENDADO POR LA CONTRALORÍA GENERAL DE LA REPÚBLICA EL 02/03/2005). Céd. Jur 3-008-373331</t>
  </si>
  <si>
    <t>229</t>
  </si>
  <si>
    <t>JUNTA ADMINISTRATIVA DEL COLEGIO CIENTÍFICO DE GUANACASTE.  (PARA GASTOS DE OPERACIÓN, SEGÚN LEY No. 7169 DEL 26/06/1990). Céd. Jur 3-008-137531</t>
  </si>
  <si>
    <t>JUNTA ADMINISTRATIVA COLEGIO CIENTÍFICO COSTARRICENSE DE PUNTARENAS.  (PARA GASTOS DE OPERACIÓN, SEGÚN LEY No. 7169 DEL 26/06/1990). Céd. Jur 3-008-396075</t>
  </si>
  <si>
    <t>231</t>
  </si>
  <si>
    <t>JUNTA ADMINISTRATIVA DEL COLEGIO CIENTÍFICO DE ALAJUELA.  (PARA GASTOS DE OPERACIÓN, SEGÚN LEY No. 7169 DEL 26/06/1990). Céd. Jur 3-008-473413</t>
  </si>
  <si>
    <t>JUNTA ADMINISTRATIVA DEL COLEGIO HUMANÍSTICO DE SARAPIQUÍ  (PARA GASTOS DE OPERACIÓN DEL COLEGIO HUMANISTICO DE SARAPIQUÍ, SEGÚN CONVENIO UNA-MEP DEL 29/07/2016). Céd. Jur 3-008-732584</t>
  </si>
  <si>
    <t>JUNTA ADMINISTRATIVA DEL COLEGIO HUMANÍSTICO COSTARRICENSE, CAMPUS NICOYA, GUANACASTE.  (PARA GASTOS DE OPERACIÓN DEL COLEGIO HUMANÍSTICO DE GUANACASTE, SEGÚN CONVENIO UNA-MEP DEL 29/07/2016). Céd. Jur 3-008-734127</t>
  </si>
  <si>
    <t>UNIVERSIDAD DE COSTA RICA  (PARA LA ADMINISTRACIÓN DE LOS FONDOS DE LA LEY No. 8152 DEL 14/11/2001, PUBLICADA EN LA GACETA No. 232 DEL 03/12/2001, PARA EL PROGRAMA OLIMPIADA DE MATEMÁTICAS Y SEGÚN “CONVENIO DE COOPERACIÓN ENTRE EL MINISTERIO DE EDUCACIÓN PÚBLICA Y LA UNIVERSIDAD DE COSTA RICA”, PARA LA EJECUCIÓN DEL PROGRAMA DE OLIMPIADAS COSTARRICENSE DE MATEMÁTICAS (OLCOMA), FIRMADO EL 1/07/2017 Y APROBADO POR LA ASESORÍA JURÍDICA DEL MEP EL 01/12/2017). Céd. Jur 4-000-042149</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</si>
  <si>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17/03/2009). Céd. Jur 3-007-045755</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</si>
  <si>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CONTRATO DE OTORGAMIENTO DE FECHA 19/06/2019, SUSCRITO POR LA SEÑORA MINISTRA DE EDUCACIÓN PÚBLICA Y EL REPRESENTANTE LEGAL DE TEMPORALIDADES DE LA DIÓCESIS DE TILARÁN, PARA LAS SIGUIENTES INSTITUCIONES: INSTITUTO EDUCATIVO SAN JORGE ¢32.053.632, CENTRO EDUCATIVO EULOGIO LÓPEZ OBANDO ¢42.070.292, CENTRO EDUCATIVO SAN DANIEL COMBINI ¢27.156.886 Y CENTRO EDUCATIVO SAN AMBROSIO ¢182.631.806). Céd. Jur 3-010-045304</t>
  </si>
  <si>
    <t>REINTEGROS O DEVOLUCIONES (PARA SUFRAGAR LOS GASTOS GENERADOS POR REINTEGROS O DEVOLUCIONES GENERADOS DENTRO DEL MINISTERIO).</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</si>
  <si>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</si>
  <si>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INST III CICLO Y EDUCACIÓN DIVERSIFICADA TÉCNICA.  (A DISTRIBUIR POR EL MEP PARA GASTOS VARIOS DE LAS JUNTAS SEGÚN LOS ARTÍCULOS No. 22, 23 y 24 DEL TÍTULO IV DE LA LEY No. 9635 “LEY FORTALECIMIENTO DE LAS FINANZAS PÚBLICAS” DEL 3 DE DICIEMBRE DE 2018 Y EL ARTÍCULO No. 78 DE LA CONSTITUCIÓN POLÍTICA). Céd. Jur 2-100-042002</t>
  </si>
  <si>
    <t>215</t>
  </si>
  <si>
    <t>JUNTAS ADMINISTRATIVAS INSTITUCIONES DE III CICLO Y EDUCACIÓN DIVERSIFICADA TÉCNICA.  (A DISTRIBUIR POR EL MEP, INCLUYE RECURSOS PARA SUFRAGAR GASTOS DE OBLIGACIONES, DENTRO DE LAS QUE DESTACAN: LAS GENERADAS A PARTIR DE SENTENCIAS JUDICIALES U OTRA RELACIONADA, DEUDAS POR CONCEPTO DE SERVICIOS PÚBLICOS E IMPUESTOS, EMERGENCIAS PROVOCADAS POR DESASTRES NATURALES, IMPORTE POR MATRÍCULA NO REPORTADA, SEGÚN ÁRTÍCULO No. 78 DE LA CONSTITUCIÓN POLÍTICA). Céd. Jur 2-100-042002</t>
  </si>
  <si>
    <t>JUNTAS ADIMINSTRATIVAS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Céd. Jur 2-100-042002</t>
  </si>
  <si>
    <t>ASOCIACIÓN HOGAR Y CULTURA.  (INCLUYE RECURSOS PARA GASTOS DE OPERACIÓN IPEC FEMENINO-PAVAS Y DESARROLLO DE CURSOS DE LA ESCUELA DE CAPACITACIÓN DE LA MUJER SEGÚN ARTÍCULO No. 80 DE LA CONSTITUCIÓN POLÍTICA). Céd. Jur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</si>
  <si>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Céd. Jur 3-007-045755</t>
  </si>
  <si>
    <t>HOSPICIO DE HUÉRFANOS DE CARTAGO Y COVAO.  (PARA GASTOS DE OPERACIÓN JUNTA ADMINISTRATIVA COLEGIO VOCACIONAL DE ARTES Y OFICIOS DE CARTAGO-COVAO, SEGÚN LEY No. 4609 DEL 08/08/1970). Céd. Jur 3-007-045755</t>
  </si>
  <si>
    <t>CIUDAD DE LOS NIÑOS.  (RECURSOS PARA CUBRIR SALARIOS DEL DIRECTOR, PERSONAL DOCENTE Y ADMINISTRATIVO DOCENTE, SEGÚN EL ARTÍCULO No. 16 DE LA LEY No. 7157 DEL 19/06/1990). Céd. Jur 3-007-112502</t>
  </si>
  <si>
    <t>INSTITUTO AGROPECUARIO COSTARRICENSE SOCIEDAD ANÓNIMA  (SEGUN LEY No. 6238 DEL 02/05/1978, INCLUYE RECURSOS PARA LA EDUCACIÓN PARAUNIVERSITARIA). Céd. Jur 3-101-007178</t>
  </si>
  <si>
    <t>JUNTAS ADMINISTRATIVAS INS III CICLO Y EDUC DIVERSIFICADA TÉCNICA.  (A DISTRIBUIR POR EL MEP PARA GASTOS VARIOS, SEGÚN LEY No. 7372 DEL 22/11/1993 Y SU REGLAMENTO Y LOS ARTÍCULOS No. 15 y 25 DEL TÍTULO IV DE LA LEY No. 9635 “LEY FORTALECIMIENTO DE LAS FINANZAS PÚBLICAS” DEL 3 DE DICIEMBRE DE 2018). Céd. Jur 2-100-042002</t>
  </si>
  <si>
    <t>70301</t>
  </si>
  <si>
    <t>400</t>
  </si>
  <si>
    <t>ASOCIACIÓN ORATORIOS SALESIANOS DON BOSCO. (INCLUYE RECURSOS PARA GASTOS VARIOS DEL COLEGIO TÉCNICO DON BOSCO, SEGÚN LEY 7372 DEL 22/11/1993 Y SU REGLAMENTO). Céd-Jur: 3-002-051528</t>
  </si>
  <si>
    <t>HOSPICIO DE HUÉRFANOS DE CARTAGO Y COVAO. (RECURSOS PARA GASTOS VARIOS DEL COLEGIO VOCACIONAL DE ARTES Y OFICIOS DE CARTAGO, SEGÚN LEY 7372 DEL 22/11/1993 Y SU REGLAMENTO). Céd-Jur: 3-007-045755</t>
  </si>
  <si>
    <t>70399</t>
  </si>
  <si>
    <t>INSTITUTO AGROPECUARIO COSTARRICENSE SOCIEDAD ANÓNIMA. (RECURSOS PARA GASTOS VARIOS DEL COLEGIO AGROPECUARIO DE SAN CARLOS SEGÚN LEY 7372 DEL 22/11/1993 Y SU REGLAMENTO). Céd-Jur: 3-101-007178</t>
  </si>
  <si>
    <t>04</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</si>
  <si>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</si>
  <si>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Céd. Jur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</si>
  <si>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</si>
  <si>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ENSEÑANZA ESPECIAL Y JUNTAS DE EDUCACIÓN AULAS INTEGRADAS.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</si>
  <si>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 ADMINISTRATIVA DEL INSTITUTO DE REHABILITACIÓN Y FORMACIÓN HELLEN KELLER.  (PARA GASTOS DE OPERACIÓN, SEGÚN LEY No. 7600 DEL 02/05/1995, INCLUYE RECURSOS PARA EL PAGO DE VIÁTICOS, MANTENIMIENTO DE EDIFICIO Y EQUIPO Y MATERIALES Y SUMINISTROS). Céd. Jur 3-008-084705</t>
  </si>
  <si>
    <t>JUNTAS DE EDUCACIÓN Y ADMINISTRATIVAS.  (A DISTRIBUIR POR EL MEP, PARA EL PROGRAMA DE INTEGRACIÓN, SEGÚN LEY No. 7600 DEL 02/05/1996). Céd. Jur 2-100-042002</t>
  </si>
  <si>
    <t>JUNTAS DE EDUCACIÓN Y ADMINISTRATIVAS.  (A DISTRIBUIR POR EL MEP, INCLUYE RECURSOS PARA SUFRAGAR GASTOS DE OBLIGACIONES GENERADAS POR SENTENCIAS JUDICIALES, DEUDAS POR CONCEPTO DE SERVICIOS PÚBLICOS E IMPUESTOS, EMERGENCIAS POR DESASTRES NATURALES, IMPORTE POR MATRÍCULA NO REPORTADA ENTRE OTROS, SEGÚN ARTÍCULO No. 78 DE LA CONSTITUCIÓN POLÍTICA). Céd. Jur 2-100-042002</t>
  </si>
  <si>
    <t>CENTRO DE APOYO EN PEDAGOGIA HOSPITALARIA HOSPITAL NACIONAL DE NIÑOS, DR. CARLOS SAENZ HERRERA-(CEAP).  (INCLUYE RECURSOS PARA EL PAGO DE VIÁTICOS A LOS DOCENTES ITINERANTES DEL CEAPH. APROBADO POR EL CONSEJO SUPERIOR DE EDUCACIÓN MEDIANTE ACUERDO 05-26-2013). Céd. Jur 3-008-075789</t>
  </si>
  <si>
    <t>JUNTA ADMINISTRATIVA CENTRO NACIONAL DE EDUCACIÓN ESPECIAL FERNANDO CENTENO GUELL, GUADALUPE GOICOECHEA  (PARA GASTOS DE OPERACIÓN, SEGÚN LEY No. 7600 DEL 02/05/1996). Céd. Jur 3-008-051010</t>
  </si>
  <si>
    <t>ASOCIACIÓN DEPORTIVA COMITE PARALÍMPICO INTEGRAL.  (RECURSOS PARA PROMOVER LA COMPETICIÓN DEPORTIVA DE PERSONAS CON DISCAPACIDAD EN EVENTOS OLÍMPICOS Y PARALÍMPICOS NACIONALES E INTERNACIONALES, SEGÚN EL ARTÍCULO No. 16 DE LA LEY No. 8283 DEL 28/05/2002 Y LOS ARTÍCULOS No. 15 y 25 DEL TÍTULO IV DE LA LEY No. 9635 “LEY FORTALECIMIENTO DE LAS FINANZAS PÚBLICAS” DEL 3 DE DICIEMBRE DE 2018). Céd. Jur 3-002-374546</t>
  </si>
  <si>
    <t>ASOCIACIÓN OLIMPIADAS ESPECIALES.  (RECURSOS PARA PROMOVER LA COMPETICIÓN DEPORTIVA DE PERSONAS CON DISCAPACIDAD EN EVENTOS OLÍMPICOS Y PARALÍMPICOS NACIONALES E INTERNACIONALES, SEGÚN EL ARTÍCULO No. 16 DE LA LEY No. 8283 DEL 28/05/2002 Y SEGÚN ARTÍCULOS No. 15 y 25 DEL TÍTULO IV DE LA LEY No. 9635 “LEY FORTALECIMIENTO DE LAS FINANZAS PÚBLICAS” DEL 3 DE DICIEMBRE DE 2018). Céd. Jur 3-002-290358</t>
  </si>
  <si>
    <t>JUNTAS DE EDUCACIÓN Y ADMINISTRATIVAS.  (A DISTRIBUIR POR EL MEP, SEGÚN ARTÍCULO No. 14 DE LA LEY 8283 DEL 28/05/2002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Céd. Jur 2-100-042002</t>
  </si>
  <si>
    <t>Total 04</t>
  </si>
  <si>
    <t>05</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</si>
  <si>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</si>
  <si>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DE EDUCACIÓN Y ADMINISTRATIVAS ESCUELAS Y COLEGIOS NOCTURNOS, CINDEAS E IPEC.  (A DISTRIBUIR POR EL MEP PARA GASTOS VARIOS DE LAS JUNTAS SEGÚN LOS ARTÍCULOS No. 22, 23 y 24 DEL TÍTULO IV DE LA LEY No. 9635 “LEY FORTALECIMIENTO DE LAS FINANZAS PÚBLICAS” DEL 3 DE DICIEMBRE DE 2018 Y EL ARTÍCULO No. 78 DE LA CONSTITUCIÓN POLÍTICA). Céd. Jur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</si>
  <si>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ENTRE OTROS, ARTÍCULO No.78 DE LA CONSTITUCIÓN POLÍTICA). Céd. Jur 2-100-042002</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</si>
  <si>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Céd. Jur 3-007-045755</t>
  </si>
  <si>
    <t>Total 05</t>
  </si>
  <si>
    <t>Total 573</t>
  </si>
  <si>
    <t>574</t>
  </si>
  <si>
    <t>10199</t>
  </si>
  <si>
    <t>OTROS ALQUILERES (PARA EL ALQUILER DE CAJA DE SEGURIDAD PARA EL RESGUARDO DE LAS BASES DE DATOS E INFORMACIÓN).</t>
  </si>
  <si>
    <t>COMISIONES Y GASTOS POR SERVICIOS FINANCIEROS Y COMERCIALES (PARA EL PAGO DE COMISIONES BANCARIAS PARA CERTIFICACIONES DE CUENTAS SOLICITADAS POR LA AUDITORIA EXTERNA, COMISIONES POR GIROS, Y TRANSFERENCIAS A LOS BENEFICIARIOS SEGUN LO ESTABLECIDO EN CONVENIO CON EL BANCO NACIONAL DE COSTA RICA).</t>
  </si>
  <si>
    <t>SERVICIOS EN CIENCIAS ECONÓMICAS Y SOCIALES  (PARA LA CONTRATACION DE SERVICIOS PARA ESTUDIOS ESPECIALIZADOS EN TECNOLOGIA DE INFORMACION Y OTROS PARA VALIDAR LA VERACIDAD Y CONFIABILIDAD DE LA INFORMACION INSTITUCIONAL).</t>
  </si>
  <si>
    <t>SERVICIOS INFORMÁTICOS (PARA EL PAGO DE DESARROLLO DE LOS SERVICIOS INFORMATICOS DE LA PLATAFORMA TECNOLOGIA DEL FONABE).</t>
  </si>
  <si>
    <t>SERVICIOS GENERALES  (PARA CUBRIR LOS SERVICIOS QUE REQUIERE LA ORGANIZACION EN MATERIA DE CORRESPONDENCIA, ARCHIVO, REPRODUCCION DE DOCUMENTOS, VIGILANCIA, MENSAJERIA ENTRE OTROS).</t>
  </si>
  <si>
    <t>OTROS SERVICIOS DE GESTIÓN Y APOYO  (PARA EL PAGO DE LOS SERVICIOS REQUERIDOS POR EL FONABE PARA LA ATENCION DE LA POBLACION USUARIOS, BENEFICIARIOS, Y PUBLICO EN GENERAL POR MEDIO DE CENTRAL TELEFONICA, MODULOS Y MEDIOS DIGITALES CON LOS QUE CUENTA LA INSTITUCIÓN).</t>
  </si>
  <si>
    <t>OTROS IMPUESTOS (PARA EL PAGO DE MARCHAMO).</t>
  </si>
  <si>
    <t>COMISIÓN NACIONAL DE PREVENCIÓN DE RIESGOS Y ATENCIÓN DE EMERGENCIAS.  (PARA EL FONDO NACIONAL DE EMERGENCIAS PARA EL PAGO del 3% DE TRIBUTO SOBRE SUPERÁVIT PRESUPUESTARIO DEL EJERCICIO ECONÓMICO 2019. SEGÚN LEY N°8488, LEY NACIONAL DE EMERGENCIAS Y PREVENCIÓN DEL RIESGO, ART No. 46, DEL 22/11/2005). Céd. Jur 3-007-111111</t>
  </si>
  <si>
    <t>BECAS A TERCERAS PERSONAS (CORRESPONDE A LA PROYECCIÓN DE BECAS PARA LOS PRODUCTOS DE BECAS DE MÉRITO PERSONAL (CON SUS DIFERENTES DISTINCIONES) Y POSTSECUNDARIA. DE ACUERDO A LA LEY No.7658 CREACIÓN DEL FONDO NACIONAL DE BECAS, EN EL CAPÍTULO III RECURSOS ECONÓMICOS, INLUYE RECURSOS PROVENIENTES DE FODESAF SEGÚN LEY No. 8783 del 14/10/2009).</t>
  </si>
  <si>
    <t>Total 574</t>
  </si>
  <si>
    <t>Total general</t>
  </si>
  <si>
    <t>1120</t>
  </si>
  <si>
    <t>3480</t>
  </si>
  <si>
    <t>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</si>
</sst>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theme="5" tint="0.39994506668294322"/>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5">
    <xf numFmtId="0" fontId="0" fillId="0" borderId="0" xfId="0"/>
    <xf numFmtId="0" fontId="2" fillId="0" borderId="0" xfId="0" applyFont="1"/>
    <xf numFmtId="49" fontId="0" fillId="0" borderId="0" xfId="0" applyNumberFormat="1"/>
    <xf numFmtId="164" fontId="0" fillId="0" borderId="0" xfId="0" applyNumberFormat="1"/>
    <xf numFmtId="164" fontId="1" fillId="0" borderId="0" xfId="3" applyFont="1"/>
    <xf numFmtId="10" fontId="0" fillId="0" borderId="0" xfId="2" applyNumberFormat="1" applyFont="1"/>
    <xf numFmtId="164" fontId="0" fillId="0" borderId="0" xfId="3" applyFont="1"/>
    <xf numFmtId="164" fontId="1" fillId="0" borderId="0" xfId="3" applyFont="1" applyFill="1" applyBorder="1" applyAlignment="1"/>
    <xf numFmtId="10" fontId="0" fillId="0" borderId="0" xfId="2" applyNumberFormat="1"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2" fillId="2" borderId="2" xfId="3" applyFont="1" applyFill="1" applyBorder="1" applyAlignment="1">
      <alignment horizontal="center" vertical="center" wrapText="1"/>
    </xf>
    <xf numFmtId="10" fontId="2" fillId="2" borderId="2" xfId="2" applyNumberFormat="1" applyFont="1" applyFill="1" applyBorder="1" applyAlignment="1">
      <alignment horizontal="center" vertical="center" wrapText="1"/>
    </xf>
    <xf numFmtId="10" fontId="2" fillId="2" borderId="3" xfId="2" applyNumberFormat="1" applyFont="1" applyFill="1" applyBorder="1" applyAlignment="1">
      <alignment horizontal="center" vertical="center" wrapText="1"/>
    </xf>
    <xf numFmtId="0" fontId="0" fillId="0" borderId="0" xfId="0" applyAlignment="1">
      <alignment horizontal="center" wrapTex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justify" vertical="center" wrapText="1"/>
    </xf>
    <xf numFmtId="164" fontId="0" fillId="0" borderId="5" xfId="1" applyFont="1" applyBorder="1" applyAlignment="1">
      <alignment horizontal="justify" vertical="center" wrapText="1"/>
    </xf>
    <xf numFmtId="4" fontId="0" fillId="0" borderId="5" xfId="0" applyNumberFormat="1" applyBorder="1" applyAlignment="1">
      <alignment vertical="center"/>
    </xf>
    <xf numFmtId="10" fontId="0" fillId="0" borderId="5" xfId="0" applyNumberFormat="1" applyBorder="1" applyAlignment="1">
      <alignment vertical="center"/>
    </xf>
    <xf numFmtId="10" fontId="0" fillId="0" borderId="6" xfId="0" applyNumberFormat="1" applyBorder="1" applyAlignment="1">
      <alignment vertical="center"/>
    </xf>
    <xf numFmtId="49" fontId="2" fillId="3" borderId="4" xfId="0" applyNumberFormat="1" applyFont="1" applyFill="1" applyBorder="1" applyAlignment="1">
      <alignment vertical="center"/>
    </xf>
    <xf numFmtId="49" fontId="2" fillId="3" borderId="5" xfId="0" applyNumberFormat="1" applyFont="1" applyFill="1" applyBorder="1" applyAlignment="1">
      <alignment vertical="center"/>
    </xf>
    <xf numFmtId="0" fontId="2" fillId="3" borderId="5" xfId="0" applyFont="1" applyFill="1" applyBorder="1" applyAlignment="1">
      <alignment vertical="center"/>
    </xf>
    <xf numFmtId="164" fontId="2" fillId="3" borderId="5" xfId="1" applyFont="1" applyFill="1" applyBorder="1" applyAlignment="1">
      <alignment vertical="center"/>
    </xf>
    <xf numFmtId="4" fontId="2" fillId="3" borderId="5" xfId="0" applyNumberFormat="1" applyFont="1" applyFill="1" applyBorder="1" applyAlignment="1">
      <alignment vertical="center"/>
    </xf>
    <xf numFmtId="10" fontId="2" fillId="3" borderId="5" xfId="0" applyNumberFormat="1" applyFont="1" applyFill="1" applyBorder="1" applyAlignment="1">
      <alignment vertical="center"/>
    </xf>
    <xf numFmtId="10" fontId="2" fillId="3" borderId="6" xfId="0" applyNumberFormat="1" applyFont="1" applyFill="1" applyBorder="1" applyAlignment="1">
      <alignment vertical="center"/>
    </xf>
    <xf numFmtId="49" fontId="2" fillId="3" borderId="7" xfId="0" applyNumberFormat="1" applyFont="1" applyFill="1" applyBorder="1" applyAlignment="1">
      <alignment vertical="center"/>
    </xf>
    <xf numFmtId="49" fontId="2" fillId="3" borderId="8" xfId="0" applyNumberFormat="1" applyFont="1" applyFill="1" applyBorder="1" applyAlignment="1">
      <alignment vertical="center"/>
    </xf>
    <xf numFmtId="0" fontId="2" fillId="3" borderId="8" xfId="0" applyFont="1" applyFill="1" applyBorder="1" applyAlignment="1">
      <alignment vertical="center"/>
    </xf>
    <xf numFmtId="164" fontId="2" fillId="3" borderId="8" xfId="1" applyFont="1" applyFill="1" applyBorder="1" applyAlignment="1">
      <alignment vertical="center"/>
    </xf>
    <xf numFmtId="4" fontId="2" fillId="3" borderId="8" xfId="0" applyNumberFormat="1" applyFont="1" applyFill="1" applyBorder="1" applyAlignment="1">
      <alignment vertical="center"/>
    </xf>
    <xf numFmtId="10" fontId="2" fillId="3" borderId="8" xfId="0" applyNumberFormat="1" applyFont="1" applyFill="1" applyBorder="1" applyAlignment="1">
      <alignment vertical="center"/>
    </xf>
    <xf numFmtId="10" fontId="2" fillId="3" borderId="9" xfId="0" applyNumberFormat="1" applyFont="1" applyFill="1" applyBorder="1" applyAlignment="1">
      <alignment vertical="center"/>
    </xf>
    <xf numFmtId="49" fontId="0" fillId="0" borderId="0" xfId="0" applyNumberFormat="1" applyAlignment="1">
      <alignment horizontal="center" vertical="center"/>
    </xf>
    <xf numFmtId="0" fontId="0" fillId="0" borderId="0" xfId="0" applyAlignment="1">
      <alignment horizontal="justify" vertical="center" wrapText="1"/>
    </xf>
    <xf numFmtId="164" fontId="0" fillId="0" borderId="0" xfId="1" applyFont="1" applyAlignment="1">
      <alignment horizontal="justify" vertical="center" wrapText="1"/>
    </xf>
    <xf numFmtId="4" fontId="0" fillId="0" borderId="0" xfId="0" applyNumberFormat="1" applyAlignment="1">
      <alignment vertical="center"/>
    </xf>
    <xf numFmtId="10" fontId="0" fillId="0" borderId="0" xfId="0" applyNumberFormat="1" applyAlignment="1">
      <alignment vertical="center"/>
    </xf>
    <xf numFmtId="164" fontId="0" fillId="0" borderId="0" xfId="1" applyFont="1"/>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cellXfs>
  <cellStyles count="4">
    <cellStyle name="Millares" xfId="1" builtinId="3"/>
    <cellStyle name="Millares 2" xfId="3" xr:uid="{00000000-0005-0000-0000-000001000000}"/>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3</xdr:row>
      <xdr:rowOff>177209</xdr:rowOff>
    </xdr:to>
    <xdr:pic>
      <xdr:nvPicPr>
        <xdr:cNvPr id="2" name="Picture 1" descr="http://webmail.mep.go.cr/attach/logoMEP.jpg?sid=0kPDk/rqCas&amp;mbox=INBOX&amp;charset=escaped_unicode&amp;uid=8293&amp;number=4">
          <a:extLst>
            <a:ext uri="{FF2B5EF4-FFF2-40B4-BE49-F238E27FC236}">
              <a16:creationId xmlns:a16="http://schemas.microsoft.com/office/drawing/2014/main" id="{E16E2652-B183-4D6C-AA71-EFBF00B0AE3C}"/>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838200" cy="748709"/>
        </a:xfrm>
        <a:prstGeom prst="rect">
          <a:avLst/>
        </a:prstGeom>
        <a:noFill/>
        <a:ln w="9525">
          <a:noFill/>
          <a:miter lim="800000"/>
          <a:headEnd/>
          <a:tailEnd/>
        </a:ln>
      </xdr:spPr>
    </xdr:pic>
    <xdr:clientData/>
  </xdr:twoCellAnchor>
  <xdr:oneCellAnchor>
    <xdr:from>
      <xdr:col>0</xdr:col>
      <xdr:colOff>11075</xdr:colOff>
      <xdr:row>825</xdr:row>
      <xdr:rowOff>155057</xdr:rowOff>
    </xdr:from>
    <xdr:ext cx="12905430" cy="5847908"/>
    <xdr:sp macro="" textlink="">
      <xdr:nvSpPr>
        <xdr:cNvPr id="3" name="3 CuadroTexto">
          <a:extLst>
            <a:ext uri="{FF2B5EF4-FFF2-40B4-BE49-F238E27FC236}">
              <a16:creationId xmlns:a16="http://schemas.microsoft.com/office/drawing/2014/main" id="{4B0B9F87-72DC-47CF-98D3-D5FC41031C13}"/>
            </a:ext>
          </a:extLst>
        </xdr:cNvPr>
        <xdr:cNvSpPr txBox="1"/>
      </xdr:nvSpPr>
      <xdr:spPr>
        <a:xfrm>
          <a:off x="11075" y="646404156"/>
          <a:ext cx="12905430" cy="58479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just"/>
          <a:r>
            <a:rPr lang="es-CR" sz="1100" b="1" u="sng">
              <a:solidFill>
                <a:schemeClr val="dk1"/>
              </a:solidFill>
              <a:effectLst/>
              <a:latin typeface="+mn-lt"/>
              <a:ea typeface="+mn-ea"/>
              <a:cs typeface="+mn-cs"/>
            </a:rPr>
            <a:t>Notas:    </a:t>
          </a:r>
          <a:endParaRPr lang="es-CR" sz="1100">
            <a:solidFill>
              <a:schemeClr val="dk1"/>
            </a:solidFill>
            <a:effectLst/>
            <a:latin typeface="+mn-lt"/>
            <a:ea typeface="+mn-ea"/>
            <a:cs typeface="+mn-cs"/>
          </a:endParaRPr>
        </a:p>
        <a:p>
          <a:pPr algn="just"/>
          <a:r>
            <a:rPr lang="es-CR" sz="1100">
              <a:solidFill>
                <a:schemeClr val="dk1"/>
              </a:solidFill>
              <a:effectLst/>
              <a:latin typeface="+mn-lt"/>
              <a:ea typeface="+mn-ea"/>
              <a:cs typeface="+mn-cs"/>
            </a:rPr>
            <a:t>1- PRESUPUESTO INICIAL: corresponde a las asignaciones presupuestarias autorizadas inicialmente en la Ley de Presupuesto Ordinario y Extraordinario de la República, para el ejercicio económico 2021, Ley No. 9926, Publicada en la Gaceta No. 284, Alcance No. 318 del 02 de diciembre del 2020.</a:t>
          </a:r>
        </a:p>
        <a:p>
          <a:pPr algn="just"/>
          <a:r>
            <a:rPr lang="es-CR" sz="1100">
              <a:solidFill>
                <a:schemeClr val="dk1"/>
              </a:solidFill>
              <a:effectLst/>
              <a:latin typeface="+mn-lt"/>
              <a:ea typeface="+mn-ea"/>
              <a:cs typeface="+mn-cs"/>
            </a:rPr>
            <a:t>2- PRESUPUESTO ACTUAL: registra las asignaciones presupuestarias aprobadas para el ejercicio económico 2021.</a:t>
          </a:r>
        </a:p>
        <a:p>
          <a:pPr algn="just"/>
          <a:r>
            <a:rPr lang="es-CR" sz="1100">
              <a:solidFill>
                <a:schemeClr val="dk1"/>
              </a:solidFill>
              <a:effectLst/>
              <a:latin typeface="+mn-lt"/>
              <a:ea typeface="+mn-ea"/>
              <a:cs typeface="+mn-cs"/>
            </a:rPr>
            <a:t>3- PRIMERA MODIFICACIÓN LEGISLATIVA NORMA DE EJECUCIÓN 1  (H-013.):  Corresponde a la modificación presupuestaria oficializada Mediante oficio DM-319-2021, de fecha 23 de marzo 2021 así como oficio DM-0553-2021, de fecha 16 de abril,  en atención a lo solicitado por la Dirección de Presupuesto Nacional en oficio DGPN-0238-2021, referente al  ajuste del período de rebajo de los puestos del FONABE y la incorporación de recursos  nuevos para el para financiar Convenio MEP-CCSS (Pago de Planillas Adicionales, con servicio de la deuda), y aplicación de fondos para financiar Comedores Escolares (recursos de FODESAF). Incluye además las propuestas de los programas presupuestarios así como la redistribución del presupuesto del Programa 574:Fondo Nacional de Becas,  producto de la Aplicación de la Ley 9903 “REFORMA PARCIAL DE LA LEY 9617, FORTALECIMIENTO DE LAS TRANSFERENCIAS MONETARIAS CONDICIONADAS DEL PROGRAMA AVANCEMOS, DE 2 DE OCTUBRE DE 2018, Y DE LA LEY 5662, LEY DE DESARROLLO SOCIAL Y ASIGNACIONES FAMILIARES, DE 23 DE DICIEMBRE DE 1974, Y DEROGATORIA DE LA LEY 7658, CREACIÓN DEL FONDO NACIONAL DE BECAS, DE 11 DE FEBRERO DE 1997”, correspondiente al cierre del FONABE.  Estos ajustes fueron oficializados, mediante oficio DM-0581-2021 del 27-04-2021.</a:t>
          </a:r>
        </a:p>
        <a:p>
          <a:pPr algn="just"/>
          <a:r>
            <a:rPr lang="es-CR" sz="1100">
              <a:solidFill>
                <a:schemeClr val="dk1"/>
              </a:solidFill>
              <a:effectLst/>
              <a:latin typeface="+mn-lt"/>
              <a:ea typeface="+mn-ea"/>
              <a:cs typeface="+mn-cs"/>
            </a:rPr>
            <a:t>4- II TRASLADO DE PARTIDAS (H-005) Corresponde a la modificación presupuestaria oficializada Mediante oficio DM-0639-2021, de fecha 07 de mayo 2021. Es importante indicar que existen registros presupuestarios que presentan modificación de coletillas de gasto, por lo que se incluye tanto un rebajo como un aumento por el mismo monto, razón por la cual en la columna de II Traslado de Partidas (H-005) se refleja un monto de cero. Los registros presupuestarios   con esta condición son: 573-02-6013-215, monto de la modificación ¢47,160,536.00, 573-04-60103-213, monto de la modificación ¢15,720,177.00 y 573-05-60103-209 monto de la modificación ¢ 17,720,177.00.</a:t>
          </a:r>
        </a:p>
        <a:p>
          <a:pPr algn="just"/>
          <a:r>
            <a:rPr lang="es-CR" sz="1100">
              <a:solidFill>
                <a:schemeClr val="dk1"/>
              </a:solidFill>
              <a:effectLst/>
              <a:latin typeface="+mn-lt"/>
              <a:ea typeface="+mn-ea"/>
              <a:cs typeface="+mn-cs"/>
            </a:rPr>
            <a:t>5-</a:t>
          </a:r>
          <a:r>
            <a:rPr lang="es-CR" sz="1100" baseline="0">
              <a:solidFill>
                <a:schemeClr val="dk1"/>
              </a:solidFill>
              <a:effectLst/>
              <a:latin typeface="+mn-lt"/>
              <a:ea typeface="+mn-ea"/>
              <a:cs typeface="+mn-cs"/>
            </a:rPr>
            <a:t> </a:t>
          </a:r>
          <a:r>
            <a:rPr lang="es-CR" sz="1100">
              <a:solidFill>
                <a:schemeClr val="dk1"/>
              </a:solidFill>
              <a:effectLst/>
              <a:latin typeface="+mn-lt"/>
              <a:ea typeface="+mn-ea"/>
              <a:cs typeface="+mn-cs"/>
            </a:rPr>
            <a:t>SEGUNDA MODIFICACIÓN LEGISLATIVA NORMA DE EJECUCIÓN 1 (H-015). Corresponde a la modificación presupuestaria oficializada Mediante oficio DM-0640-2021, de fecha 07 de mayo 2021.</a:t>
          </a:r>
        </a:p>
        <a:p>
          <a:pPr algn="just"/>
          <a:r>
            <a:rPr lang="es-CR" sz="1100">
              <a:solidFill>
                <a:schemeClr val="dk1"/>
              </a:solidFill>
              <a:effectLst/>
              <a:latin typeface="+mn-lt"/>
              <a:ea typeface="+mn-ea"/>
              <a:cs typeface="+mn-cs"/>
            </a:rPr>
            <a:t>6- PRESUPUESTO ACTUAL AJUSTADO: corresponde al Presupuesto Actual más la aplicación de las modificaciones presupuestarias en tránsito (ejecutivas y legislativas).</a:t>
          </a:r>
        </a:p>
        <a:p>
          <a:pPr algn="just"/>
          <a:r>
            <a:rPr lang="es-CR" sz="1100">
              <a:solidFill>
                <a:schemeClr val="dk1"/>
              </a:solidFill>
              <a:effectLst/>
              <a:latin typeface="+mn-lt"/>
              <a:ea typeface="+mn-ea"/>
              <a:cs typeface="+mn-cs"/>
            </a:rPr>
            <a:t>7- MONTO BLOQUEADO: corresponde a recursos bloqueados por el Ministerio de Hacienda. </a:t>
          </a:r>
        </a:p>
        <a:p>
          <a:pPr algn="just"/>
          <a:r>
            <a:rPr lang="es-CR" sz="1100">
              <a:solidFill>
                <a:schemeClr val="dk1"/>
              </a:solidFill>
              <a:effectLst/>
              <a:latin typeface="+mn-lt"/>
              <a:ea typeface="+mn-ea"/>
              <a:cs typeface="+mn-cs"/>
            </a:rPr>
            <a:t>8- DISPONIBLE LIBERADO: corresponde a la porción de la cuota presupuestaria liberada que no ha sido utilizada. Los montos negativos que se reflejan en esta columna corresponden a los casos en que el Compromiso No Devengado (CND) resultó mayor a la cuota liberada para el primer trimestre del ejercicio económico 2021 y requieren de la aplicación de un ajuste de cuotas por parte del Programa Presupuestario.</a:t>
          </a:r>
        </a:p>
        <a:p>
          <a:pPr algn="just"/>
          <a:r>
            <a:rPr lang="es-CR" sz="1100">
              <a:solidFill>
                <a:schemeClr val="dk1"/>
              </a:solidFill>
              <a:effectLst/>
              <a:latin typeface="+mn-lt"/>
              <a:ea typeface="+mn-ea"/>
              <a:cs typeface="+mn-cs"/>
            </a:rPr>
            <a:t>9- PRESUPUESTO DISPONIBLE AJUSTADO: corresponde al Presupuesto Actual Ajustado afectado por los trámites ingresados en SIGAF reflejados en el Solicitado, Comprometido, Recepción de Mercancía y el Monto Bloqueado.</a:t>
          </a:r>
        </a:p>
        <a:p>
          <a:pPr algn="just"/>
          <a:r>
            <a:rPr lang="es-CR" sz="1100">
              <a:solidFill>
                <a:schemeClr val="dk1"/>
              </a:solidFill>
              <a:effectLst/>
              <a:latin typeface="+mn-lt"/>
              <a:ea typeface="+mn-ea"/>
              <a:cs typeface="+mn-cs"/>
            </a:rPr>
            <a:t>10- EJECUCIÓN: representa el porcentaje del Presupuesto Actual Ajustado que se ha devengado.</a:t>
          </a:r>
        </a:p>
        <a:p>
          <a:pPr algn="just"/>
          <a:r>
            <a:rPr lang="es-CR" sz="1100">
              <a:solidFill>
                <a:schemeClr val="dk1"/>
              </a:solidFill>
              <a:effectLst/>
              <a:latin typeface="+mn-lt"/>
              <a:ea typeface="+mn-ea"/>
              <a:cs typeface="+mn-cs"/>
            </a:rPr>
            <a:t>11- TRÁNSITO: aglutina el porcentaje del Presupuesto Actual Ajustado que representa todo trámite ingresado en SIGAF con un documento de ejecución presupuestaria (solicitud de pedido, pedido de compra y reservas de recursos). </a:t>
          </a:r>
        </a:p>
        <a:p>
          <a:pPr algn="just"/>
          <a:r>
            <a:rPr lang="es-CR" sz="1100">
              <a:solidFill>
                <a:schemeClr val="dk1"/>
              </a:solidFill>
              <a:effectLst/>
              <a:latin typeface="+mn-lt"/>
              <a:ea typeface="+mn-ea"/>
              <a:cs typeface="+mn-cs"/>
            </a:rPr>
            <a:t>12- ACUMULADO: es la sumatoria del porcentaje de ejecución y el porcentaje de documentos en tránsito en el SIGAF.</a:t>
          </a:r>
        </a:p>
        <a:p>
          <a:pPr algn="just"/>
          <a:r>
            <a:rPr lang="es-CR" sz="1100">
              <a:solidFill>
                <a:schemeClr val="dk1"/>
              </a:solidFill>
              <a:effectLst/>
              <a:latin typeface="+mn-lt"/>
              <a:ea typeface="+mn-ea"/>
              <a:cs typeface="+mn-cs"/>
            </a:rPr>
            <a:t>13- Todos los porcentajes se calculan sobre el Presupuesto Actual Ajustado.</a:t>
          </a:r>
        </a:p>
        <a:p>
          <a:pPr algn="just"/>
          <a:r>
            <a:rPr lang="es-CR" sz="1100">
              <a:solidFill>
                <a:schemeClr val="dk1"/>
              </a:solidFill>
              <a:effectLst/>
              <a:latin typeface="+mn-lt"/>
              <a:ea typeface="+mn-ea"/>
              <a:cs typeface="+mn-cs"/>
            </a:rPr>
            <a:t>14- A partir del presente ejercicio económico todas las Modificaciones Presupuestarias (Presupuestos Extraordinarios y Traslados de Partidas), estarán afectando la columna del Presupuesto Actual Ajustado, así como el Presupuesto Disponible Ajustado.</a:t>
          </a:r>
        </a:p>
        <a:p>
          <a:pPr algn="just"/>
          <a:r>
            <a:rPr lang="es-CR" sz="1100">
              <a:solidFill>
                <a:schemeClr val="dk1"/>
              </a:solidFill>
              <a:effectLst/>
              <a:latin typeface="+mn-lt"/>
              <a:ea typeface="+mn-ea"/>
              <a:cs typeface="+mn-cs"/>
            </a:rPr>
            <a:t>15- En el reporte que se genera del sistema SIGAF para la emisión de la Liquidación Presupuestaria se visualiza el registro presupuestario 55300-10502-001, correspondiente a Viáticos dentro del país, sin embargo, para el año 2021 el Programa Presupuestario 553: Desarrollo Curricular y Vínculo al Trabajo cuenta con tres subprogramas, por lo que se está en el análisis para determinar a cuál corresponden estos recursos.</a:t>
          </a:r>
        </a:p>
        <a:p>
          <a:pPr algn="just"/>
          <a:r>
            <a:rPr lang="es-CR" sz="1100">
              <a:solidFill>
                <a:schemeClr val="dk1"/>
              </a:solidFill>
              <a:effectLst/>
              <a:latin typeface="+mn-lt"/>
              <a:ea typeface="+mn-ea"/>
              <a:cs typeface="+mn-cs"/>
            </a:rPr>
            <a:t>16- Incluye Fuente de Financiamiento Interna (001: Ingresos Corrientes, 060: Transferencias de Capital del Sector Público Financiero 280: Colocación de Títulos Valores); y Fuente de Finamiento Externa (538: CRÉDITO BIRF N. 8194-CR).</a:t>
          </a: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endParaRPr lang="es-CR" sz="1100">
            <a:solidFill>
              <a:schemeClr val="dk1"/>
            </a:solidFill>
            <a:effectLst/>
            <a:latin typeface="+mn-lt"/>
            <a:ea typeface="+mn-ea"/>
            <a:cs typeface="+mn-cs"/>
          </a:endParaRPr>
        </a:p>
        <a:p>
          <a:r>
            <a:rPr lang="es-CR" sz="1100">
              <a:solidFill>
                <a:schemeClr val="dk1"/>
              </a:solidFill>
              <a:effectLst/>
              <a:latin typeface="+mn-lt"/>
              <a:ea typeface="+mn-ea"/>
              <a:cs typeface="+mn-cs"/>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3-000194\PROGRAMACI&#211;N%20FINANCIERA%20A&#209;O%202013\Formularios\Programa%20550\Programaci&#243;n%20Financiera%20%20y%20Flujo%20de%20Efectivo%20Transferencias%20Per&#237;odo%202013%20-%20Programa%2055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rog. Financiera"/>
      <sheetName val="Flujo de Efectivo"/>
      <sheetName val="Datos_fe"/>
      <sheetName val="Datos_pf"/>
      <sheetName val="Flujo Efectivo Transferencias"/>
      <sheetName val="Datos Prog Financiera"/>
      <sheetName val="presup 2013"/>
      <sheetName val="Servicios Públicos"/>
      <sheetName val="Compromisos no Devengado"/>
      <sheetName val="salarios"/>
      <sheetName val="Alquileres"/>
      <sheetName val="Datos"/>
      <sheetName val="Descripción Subpartidas"/>
      <sheetName val="INSTRUCTIVO"/>
      <sheetName val="ANEXO N.1 REGLAS CONTR. ADMTVA"/>
      <sheetName val="ANEXO N.2 TRANSF. A DISTRIBUIR"/>
      <sheetName val="ANEXO N.3 SUBP. DISTRIB."/>
      <sheetName val="ANEXO N.4 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ow r="3">
          <cell r="A3">
            <v>550</v>
          </cell>
        </row>
        <row r="4">
          <cell r="A4">
            <v>551</v>
          </cell>
        </row>
        <row r="5">
          <cell r="A5">
            <v>553</v>
          </cell>
        </row>
        <row r="6">
          <cell r="A6">
            <v>554</v>
          </cell>
        </row>
        <row r="7">
          <cell r="A7">
            <v>555</v>
          </cell>
        </row>
        <row r="8">
          <cell r="A8">
            <v>556</v>
          </cell>
        </row>
        <row r="9">
          <cell r="A9">
            <v>557</v>
          </cell>
        </row>
        <row r="10">
          <cell r="A10">
            <v>558</v>
          </cell>
        </row>
        <row r="11">
          <cell r="A11">
            <v>573.01</v>
          </cell>
        </row>
        <row r="12">
          <cell r="A12">
            <v>573.02</v>
          </cell>
        </row>
        <row r="13">
          <cell r="A13">
            <v>573.03</v>
          </cell>
        </row>
        <row r="14">
          <cell r="A14">
            <v>573.04</v>
          </cell>
        </row>
        <row r="15">
          <cell r="A15">
            <v>573.04999999999995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8"/>
  <dimension ref="A1:AB1096"/>
  <sheetViews>
    <sheetView tabSelected="1" zoomScale="80" zoomScaleNormal="80" workbookViewId="0">
      <pane xSplit="6" ySplit="9" topLeftCell="G10" activePane="bottomRight" state="frozen"/>
      <selection pane="topRight" activeCell="G1" sqref="G1"/>
      <selection pane="bottomLeft" activeCell="A10" sqref="A10"/>
      <selection pane="bottomRight" activeCell="AC733" sqref="AC733"/>
    </sheetView>
  </sheetViews>
  <sheetFormatPr baseColWidth="10" defaultColWidth="11.42578125" defaultRowHeight="15" outlineLevelRow="4" x14ac:dyDescent="0.25"/>
  <cols>
    <col min="1" max="1" width="12.85546875" customWidth="1"/>
    <col min="2" max="2" width="15.42578125" customWidth="1"/>
    <col min="3" max="3" width="9.140625" hidden="1" customWidth="1"/>
    <col min="4" max="4" width="13.85546875" hidden="1" customWidth="1"/>
    <col min="5" max="5" width="4.140625" hidden="1" customWidth="1"/>
    <col min="6" max="6" width="6.140625" style="2" hidden="1" customWidth="1"/>
    <col min="7" max="7" width="5.7109375" hidden="1" customWidth="1"/>
    <col min="8" max="8" width="6.42578125" hidden="1" customWidth="1"/>
    <col min="9" max="9" width="38.5703125" hidden="1" customWidth="1"/>
    <col min="10" max="10" width="22.5703125" style="41" hidden="1" customWidth="1"/>
    <col min="11" max="11" width="21.28515625" hidden="1" customWidth="1"/>
    <col min="12" max="12" width="20.28515625" hidden="1" customWidth="1"/>
    <col min="13" max="13" width="20.42578125" hidden="1" customWidth="1"/>
    <col min="14" max="14" width="20.28515625" hidden="1" customWidth="1"/>
    <col min="15" max="15" width="21.28515625" bestFit="1" customWidth="1"/>
    <col min="16" max="16" width="17.7109375" hidden="1" customWidth="1"/>
    <col min="17" max="17" width="20.42578125" style="4" hidden="1" customWidth="1"/>
    <col min="18" max="18" width="17.42578125" style="5" hidden="1" customWidth="1"/>
    <col min="19" max="19" width="21.28515625" style="5" bestFit="1" customWidth="1"/>
    <col min="20" max="20" width="21.28515625" style="5" hidden="1" customWidth="1"/>
    <col min="21" max="21" width="19.5703125" hidden="1" customWidth="1"/>
    <col min="22" max="22" width="21.28515625" style="6" hidden="1" customWidth="1"/>
    <col min="23" max="23" width="18.140625" style="6" hidden="1" customWidth="1"/>
    <col min="24" max="24" width="21.28515625" style="5" hidden="1" customWidth="1"/>
    <col min="25" max="25" width="16.28515625" style="5" bestFit="1" customWidth="1"/>
    <col min="26" max="26" width="15.42578125" style="5" hidden="1" customWidth="1"/>
    <col min="27" max="27" width="18.5703125" hidden="1" customWidth="1"/>
    <col min="247" max="247" width="8.85546875" customWidth="1"/>
    <col min="248" max="248" width="0" hidden="1" customWidth="1"/>
    <col min="249" max="249" width="8.42578125" customWidth="1"/>
    <col min="250" max="251" width="4.140625" customWidth="1"/>
    <col min="252" max="252" width="20.42578125" customWidth="1"/>
    <col min="253" max="253" width="20.42578125" bestFit="1" customWidth="1"/>
    <col min="254" max="255" width="16.85546875" customWidth="1"/>
    <col min="256" max="256" width="17.5703125" customWidth="1"/>
    <col min="257" max="257" width="17.140625" customWidth="1"/>
    <col min="258" max="258" width="20.42578125" customWidth="1"/>
    <col min="259" max="259" width="16.85546875" customWidth="1"/>
    <col min="260" max="260" width="18.85546875" customWidth="1"/>
    <col min="261" max="261" width="15.140625" customWidth="1"/>
    <col min="262" max="264" width="18.85546875" customWidth="1"/>
    <col min="265" max="265" width="20.42578125" bestFit="1" customWidth="1"/>
    <col min="266" max="267" width="7.5703125" customWidth="1"/>
    <col min="268" max="268" width="8" customWidth="1"/>
    <col min="270" max="270" width="11.85546875" bestFit="1" customWidth="1"/>
    <col min="503" max="503" width="8.85546875" customWidth="1"/>
    <col min="504" max="504" width="0" hidden="1" customWidth="1"/>
    <col min="505" max="505" width="8.42578125" customWidth="1"/>
    <col min="506" max="507" width="4.140625" customWidth="1"/>
    <col min="508" max="508" width="20.42578125" customWidth="1"/>
    <col min="509" max="509" width="20.42578125" bestFit="1" customWidth="1"/>
    <col min="510" max="511" width="16.85546875" customWidth="1"/>
    <col min="512" max="512" width="17.5703125" customWidth="1"/>
    <col min="513" max="513" width="17.140625" customWidth="1"/>
    <col min="514" max="514" width="20.42578125" customWidth="1"/>
    <col min="515" max="515" width="16.85546875" customWidth="1"/>
    <col min="516" max="516" width="18.85546875" customWidth="1"/>
    <col min="517" max="517" width="15.140625" customWidth="1"/>
    <col min="518" max="520" width="18.85546875" customWidth="1"/>
    <col min="521" max="521" width="20.42578125" bestFit="1" customWidth="1"/>
    <col min="522" max="523" width="7.5703125" customWidth="1"/>
    <col min="524" max="524" width="8" customWidth="1"/>
    <col min="526" max="526" width="11.85546875" bestFit="1" customWidth="1"/>
    <col min="759" max="759" width="8.85546875" customWidth="1"/>
    <col min="760" max="760" width="0" hidden="1" customWidth="1"/>
    <col min="761" max="761" width="8.42578125" customWidth="1"/>
    <col min="762" max="763" width="4.140625" customWidth="1"/>
    <col min="764" max="764" width="20.42578125" customWidth="1"/>
    <col min="765" max="765" width="20.42578125" bestFit="1" customWidth="1"/>
    <col min="766" max="767" width="16.85546875" customWidth="1"/>
    <col min="768" max="768" width="17.5703125" customWidth="1"/>
    <col min="769" max="769" width="17.140625" customWidth="1"/>
    <col min="770" max="770" width="20.42578125" customWidth="1"/>
    <col min="771" max="771" width="16.85546875" customWidth="1"/>
    <col min="772" max="772" width="18.85546875" customWidth="1"/>
    <col min="773" max="773" width="15.140625" customWidth="1"/>
    <col min="774" max="776" width="18.85546875" customWidth="1"/>
    <col min="777" max="777" width="20.42578125" bestFit="1" customWidth="1"/>
    <col min="778" max="779" width="7.5703125" customWidth="1"/>
    <col min="780" max="780" width="8" customWidth="1"/>
    <col min="782" max="782" width="11.85546875" bestFit="1" customWidth="1"/>
    <col min="1015" max="1015" width="8.85546875" customWidth="1"/>
    <col min="1016" max="1016" width="0" hidden="1" customWidth="1"/>
    <col min="1017" max="1017" width="8.42578125" customWidth="1"/>
    <col min="1018" max="1019" width="4.140625" customWidth="1"/>
    <col min="1020" max="1020" width="20.42578125" customWidth="1"/>
    <col min="1021" max="1021" width="20.42578125" bestFit="1" customWidth="1"/>
    <col min="1022" max="1023" width="16.85546875" customWidth="1"/>
    <col min="1024" max="1024" width="17.5703125" customWidth="1"/>
    <col min="1025" max="1025" width="17.140625" customWidth="1"/>
    <col min="1026" max="1026" width="20.42578125" customWidth="1"/>
    <col min="1027" max="1027" width="16.85546875" customWidth="1"/>
    <col min="1028" max="1028" width="18.85546875" customWidth="1"/>
    <col min="1029" max="1029" width="15.140625" customWidth="1"/>
    <col min="1030" max="1032" width="18.85546875" customWidth="1"/>
    <col min="1033" max="1033" width="20.42578125" bestFit="1" customWidth="1"/>
    <col min="1034" max="1035" width="7.5703125" customWidth="1"/>
    <col min="1036" max="1036" width="8" customWidth="1"/>
    <col min="1038" max="1038" width="11.85546875" bestFit="1" customWidth="1"/>
    <col min="1271" max="1271" width="8.85546875" customWidth="1"/>
    <col min="1272" max="1272" width="0" hidden="1" customWidth="1"/>
    <col min="1273" max="1273" width="8.42578125" customWidth="1"/>
    <col min="1274" max="1275" width="4.140625" customWidth="1"/>
    <col min="1276" max="1276" width="20.42578125" customWidth="1"/>
    <col min="1277" max="1277" width="20.42578125" bestFit="1" customWidth="1"/>
    <col min="1278" max="1279" width="16.85546875" customWidth="1"/>
    <col min="1280" max="1280" width="17.5703125" customWidth="1"/>
    <col min="1281" max="1281" width="17.140625" customWidth="1"/>
    <col min="1282" max="1282" width="20.42578125" customWidth="1"/>
    <col min="1283" max="1283" width="16.85546875" customWidth="1"/>
    <col min="1284" max="1284" width="18.85546875" customWidth="1"/>
    <col min="1285" max="1285" width="15.140625" customWidth="1"/>
    <col min="1286" max="1288" width="18.85546875" customWidth="1"/>
    <col min="1289" max="1289" width="20.42578125" bestFit="1" customWidth="1"/>
    <col min="1290" max="1291" width="7.5703125" customWidth="1"/>
    <col min="1292" max="1292" width="8" customWidth="1"/>
    <col min="1294" max="1294" width="11.85546875" bestFit="1" customWidth="1"/>
    <col min="1527" max="1527" width="8.85546875" customWidth="1"/>
    <col min="1528" max="1528" width="0" hidden="1" customWidth="1"/>
    <col min="1529" max="1529" width="8.42578125" customWidth="1"/>
    <col min="1530" max="1531" width="4.140625" customWidth="1"/>
    <col min="1532" max="1532" width="20.42578125" customWidth="1"/>
    <col min="1533" max="1533" width="20.42578125" bestFit="1" customWidth="1"/>
    <col min="1534" max="1535" width="16.85546875" customWidth="1"/>
    <col min="1536" max="1536" width="17.5703125" customWidth="1"/>
    <col min="1537" max="1537" width="17.140625" customWidth="1"/>
    <col min="1538" max="1538" width="20.42578125" customWidth="1"/>
    <col min="1539" max="1539" width="16.85546875" customWidth="1"/>
    <col min="1540" max="1540" width="18.85546875" customWidth="1"/>
    <col min="1541" max="1541" width="15.140625" customWidth="1"/>
    <col min="1542" max="1544" width="18.85546875" customWidth="1"/>
    <col min="1545" max="1545" width="20.42578125" bestFit="1" customWidth="1"/>
    <col min="1546" max="1547" width="7.5703125" customWidth="1"/>
    <col min="1548" max="1548" width="8" customWidth="1"/>
    <col min="1550" max="1550" width="11.85546875" bestFit="1" customWidth="1"/>
    <col min="1783" max="1783" width="8.85546875" customWidth="1"/>
    <col min="1784" max="1784" width="0" hidden="1" customWidth="1"/>
    <col min="1785" max="1785" width="8.42578125" customWidth="1"/>
    <col min="1786" max="1787" width="4.140625" customWidth="1"/>
    <col min="1788" max="1788" width="20.42578125" customWidth="1"/>
    <col min="1789" max="1789" width="20.42578125" bestFit="1" customWidth="1"/>
    <col min="1790" max="1791" width="16.85546875" customWidth="1"/>
    <col min="1792" max="1792" width="17.5703125" customWidth="1"/>
    <col min="1793" max="1793" width="17.140625" customWidth="1"/>
    <col min="1794" max="1794" width="20.42578125" customWidth="1"/>
    <col min="1795" max="1795" width="16.85546875" customWidth="1"/>
    <col min="1796" max="1796" width="18.85546875" customWidth="1"/>
    <col min="1797" max="1797" width="15.140625" customWidth="1"/>
    <col min="1798" max="1800" width="18.85546875" customWidth="1"/>
    <col min="1801" max="1801" width="20.42578125" bestFit="1" customWidth="1"/>
    <col min="1802" max="1803" width="7.5703125" customWidth="1"/>
    <col min="1804" max="1804" width="8" customWidth="1"/>
    <col min="1806" max="1806" width="11.85546875" bestFit="1" customWidth="1"/>
    <col min="2039" max="2039" width="8.85546875" customWidth="1"/>
    <col min="2040" max="2040" width="0" hidden="1" customWidth="1"/>
    <col min="2041" max="2041" width="8.42578125" customWidth="1"/>
    <col min="2042" max="2043" width="4.140625" customWidth="1"/>
    <col min="2044" max="2044" width="20.42578125" customWidth="1"/>
    <col min="2045" max="2045" width="20.42578125" bestFit="1" customWidth="1"/>
    <col min="2046" max="2047" width="16.85546875" customWidth="1"/>
    <col min="2048" max="2048" width="17.5703125" customWidth="1"/>
    <col min="2049" max="2049" width="17.140625" customWidth="1"/>
    <col min="2050" max="2050" width="20.42578125" customWidth="1"/>
    <col min="2051" max="2051" width="16.85546875" customWidth="1"/>
    <col min="2052" max="2052" width="18.85546875" customWidth="1"/>
    <col min="2053" max="2053" width="15.140625" customWidth="1"/>
    <col min="2054" max="2056" width="18.85546875" customWidth="1"/>
    <col min="2057" max="2057" width="20.42578125" bestFit="1" customWidth="1"/>
    <col min="2058" max="2059" width="7.5703125" customWidth="1"/>
    <col min="2060" max="2060" width="8" customWidth="1"/>
    <col min="2062" max="2062" width="11.85546875" bestFit="1" customWidth="1"/>
    <col min="2295" max="2295" width="8.85546875" customWidth="1"/>
    <col min="2296" max="2296" width="0" hidden="1" customWidth="1"/>
    <col min="2297" max="2297" width="8.42578125" customWidth="1"/>
    <col min="2298" max="2299" width="4.140625" customWidth="1"/>
    <col min="2300" max="2300" width="20.42578125" customWidth="1"/>
    <col min="2301" max="2301" width="20.42578125" bestFit="1" customWidth="1"/>
    <col min="2302" max="2303" width="16.85546875" customWidth="1"/>
    <col min="2304" max="2304" width="17.5703125" customWidth="1"/>
    <col min="2305" max="2305" width="17.140625" customWidth="1"/>
    <col min="2306" max="2306" width="20.42578125" customWidth="1"/>
    <col min="2307" max="2307" width="16.85546875" customWidth="1"/>
    <col min="2308" max="2308" width="18.85546875" customWidth="1"/>
    <col min="2309" max="2309" width="15.140625" customWidth="1"/>
    <col min="2310" max="2312" width="18.85546875" customWidth="1"/>
    <col min="2313" max="2313" width="20.42578125" bestFit="1" customWidth="1"/>
    <col min="2314" max="2315" width="7.5703125" customWidth="1"/>
    <col min="2316" max="2316" width="8" customWidth="1"/>
    <col min="2318" max="2318" width="11.85546875" bestFit="1" customWidth="1"/>
    <col min="2551" max="2551" width="8.85546875" customWidth="1"/>
    <col min="2552" max="2552" width="0" hidden="1" customWidth="1"/>
    <col min="2553" max="2553" width="8.42578125" customWidth="1"/>
    <col min="2554" max="2555" width="4.140625" customWidth="1"/>
    <col min="2556" max="2556" width="20.42578125" customWidth="1"/>
    <col min="2557" max="2557" width="20.42578125" bestFit="1" customWidth="1"/>
    <col min="2558" max="2559" width="16.85546875" customWidth="1"/>
    <col min="2560" max="2560" width="17.5703125" customWidth="1"/>
    <col min="2561" max="2561" width="17.140625" customWidth="1"/>
    <col min="2562" max="2562" width="20.42578125" customWidth="1"/>
    <col min="2563" max="2563" width="16.85546875" customWidth="1"/>
    <col min="2564" max="2564" width="18.85546875" customWidth="1"/>
    <col min="2565" max="2565" width="15.140625" customWidth="1"/>
    <col min="2566" max="2568" width="18.85546875" customWidth="1"/>
    <col min="2569" max="2569" width="20.42578125" bestFit="1" customWidth="1"/>
    <col min="2570" max="2571" width="7.5703125" customWidth="1"/>
    <col min="2572" max="2572" width="8" customWidth="1"/>
    <col min="2574" max="2574" width="11.85546875" bestFit="1" customWidth="1"/>
    <col min="2807" max="2807" width="8.85546875" customWidth="1"/>
    <col min="2808" max="2808" width="0" hidden="1" customWidth="1"/>
    <col min="2809" max="2809" width="8.42578125" customWidth="1"/>
    <col min="2810" max="2811" width="4.140625" customWidth="1"/>
    <col min="2812" max="2812" width="20.42578125" customWidth="1"/>
    <col min="2813" max="2813" width="20.42578125" bestFit="1" customWidth="1"/>
    <col min="2814" max="2815" width="16.85546875" customWidth="1"/>
    <col min="2816" max="2816" width="17.5703125" customWidth="1"/>
    <col min="2817" max="2817" width="17.140625" customWidth="1"/>
    <col min="2818" max="2818" width="20.42578125" customWidth="1"/>
    <col min="2819" max="2819" width="16.85546875" customWidth="1"/>
    <col min="2820" max="2820" width="18.85546875" customWidth="1"/>
    <col min="2821" max="2821" width="15.140625" customWidth="1"/>
    <col min="2822" max="2824" width="18.85546875" customWidth="1"/>
    <col min="2825" max="2825" width="20.42578125" bestFit="1" customWidth="1"/>
    <col min="2826" max="2827" width="7.5703125" customWidth="1"/>
    <col min="2828" max="2828" width="8" customWidth="1"/>
    <col min="2830" max="2830" width="11.85546875" bestFit="1" customWidth="1"/>
    <col min="3063" max="3063" width="8.85546875" customWidth="1"/>
    <col min="3064" max="3064" width="0" hidden="1" customWidth="1"/>
    <col min="3065" max="3065" width="8.42578125" customWidth="1"/>
    <col min="3066" max="3067" width="4.140625" customWidth="1"/>
    <col min="3068" max="3068" width="20.42578125" customWidth="1"/>
    <col min="3069" max="3069" width="20.42578125" bestFit="1" customWidth="1"/>
    <col min="3070" max="3071" width="16.85546875" customWidth="1"/>
    <col min="3072" max="3072" width="17.5703125" customWidth="1"/>
    <col min="3073" max="3073" width="17.140625" customWidth="1"/>
    <col min="3074" max="3074" width="20.42578125" customWidth="1"/>
    <col min="3075" max="3075" width="16.85546875" customWidth="1"/>
    <col min="3076" max="3076" width="18.85546875" customWidth="1"/>
    <col min="3077" max="3077" width="15.140625" customWidth="1"/>
    <col min="3078" max="3080" width="18.85546875" customWidth="1"/>
    <col min="3081" max="3081" width="20.42578125" bestFit="1" customWidth="1"/>
    <col min="3082" max="3083" width="7.5703125" customWidth="1"/>
    <col min="3084" max="3084" width="8" customWidth="1"/>
    <col min="3086" max="3086" width="11.85546875" bestFit="1" customWidth="1"/>
    <col min="3319" max="3319" width="8.85546875" customWidth="1"/>
    <col min="3320" max="3320" width="0" hidden="1" customWidth="1"/>
    <col min="3321" max="3321" width="8.42578125" customWidth="1"/>
    <col min="3322" max="3323" width="4.140625" customWidth="1"/>
    <col min="3324" max="3324" width="20.42578125" customWidth="1"/>
    <col min="3325" max="3325" width="20.42578125" bestFit="1" customWidth="1"/>
    <col min="3326" max="3327" width="16.85546875" customWidth="1"/>
    <col min="3328" max="3328" width="17.5703125" customWidth="1"/>
    <col min="3329" max="3329" width="17.140625" customWidth="1"/>
    <col min="3330" max="3330" width="20.42578125" customWidth="1"/>
    <col min="3331" max="3331" width="16.85546875" customWidth="1"/>
    <col min="3332" max="3332" width="18.85546875" customWidth="1"/>
    <col min="3333" max="3333" width="15.140625" customWidth="1"/>
    <col min="3334" max="3336" width="18.85546875" customWidth="1"/>
    <col min="3337" max="3337" width="20.42578125" bestFit="1" customWidth="1"/>
    <col min="3338" max="3339" width="7.5703125" customWidth="1"/>
    <col min="3340" max="3340" width="8" customWidth="1"/>
    <col min="3342" max="3342" width="11.85546875" bestFit="1" customWidth="1"/>
    <col min="3575" max="3575" width="8.85546875" customWidth="1"/>
    <col min="3576" max="3576" width="0" hidden="1" customWidth="1"/>
    <col min="3577" max="3577" width="8.42578125" customWidth="1"/>
    <col min="3578" max="3579" width="4.140625" customWidth="1"/>
    <col min="3580" max="3580" width="20.42578125" customWidth="1"/>
    <col min="3581" max="3581" width="20.42578125" bestFit="1" customWidth="1"/>
    <col min="3582" max="3583" width="16.85546875" customWidth="1"/>
    <col min="3584" max="3584" width="17.5703125" customWidth="1"/>
    <col min="3585" max="3585" width="17.140625" customWidth="1"/>
    <col min="3586" max="3586" width="20.42578125" customWidth="1"/>
    <col min="3587" max="3587" width="16.85546875" customWidth="1"/>
    <col min="3588" max="3588" width="18.85546875" customWidth="1"/>
    <col min="3589" max="3589" width="15.140625" customWidth="1"/>
    <col min="3590" max="3592" width="18.85546875" customWidth="1"/>
    <col min="3593" max="3593" width="20.42578125" bestFit="1" customWidth="1"/>
    <col min="3594" max="3595" width="7.5703125" customWidth="1"/>
    <col min="3596" max="3596" width="8" customWidth="1"/>
    <col min="3598" max="3598" width="11.85546875" bestFit="1" customWidth="1"/>
    <col min="3831" max="3831" width="8.85546875" customWidth="1"/>
    <col min="3832" max="3832" width="0" hidden="1" customWidth="1"/>
    <col min="3833" max="3833" width="8.42578125" customWidth="1"/>
    <col min="3834" max="3835" width="4.140625" customWidth="1"/>
    <col min="3836" max="3836" width="20.42578125" customWidth="1"/>
    <col min="3837" max="3837" width="20.42578125" bestFit="1" customWidth="1"/>
    <col min="3838" max="3839" width="16.85546875" customWidth="1"/>
    <col min="3840" max="3840" width="17.5703125" customWidth="1"/>
    <col min="3841" max="3841" width="17.140625" customWidth="1"/>
    <col min="3842" max="3842" width="20.42578125" customWidth="1"/>
    <col min="3843" max="3843" width="16.85546875" customWidth="1"/>
    <col min="3844" max="3844" width="18.85546875" customWidth="1"/>
    <col min="3845" max="3845" width="15.140625" customWidth="1"/>
    <col min="3846" max="3848" width="18.85546875" customWidth="1"/>
    <col min="3849" max="3849" width="20.42578125" bestFit="1" customWidth="1"/>
    <col min="3850" max="3851" width="7.5703125" customWidth="1"/>
    <col min="3852" max="3852" width="8" customWidth="1"/>
    <col min="3854" max="3854" width="11.85546875" bestFit="1" customWidth="1"/>
    <col min="4087" max="4087" width="8.85546875" customWidth="1"/>
    <col min="4088" max="4088" width="0" hidden="1" customWidth="1"/>
    <col min="4089" max="4089" width="8.42578125" customWidth="1"/>
    <col min="4090" max="4091" width="4.140625" customWidth="1"/>
    <col min="4092" max="4092" width="20.42578125" customWidth="1"/>
    <col min="4093" max="4093" width="20.42578125" bestFit="1" customWidth="1"/>
    <col min="4094" max="4095" width="16.85546875" customWidth="1"/>
    <col min="4096" max="4096" width="17.5703125" customWidth="1"/>
    <col min="4097" max="4097" width="17.140625" customWidth="1"/>
    <col min="4098" max="4098" width="20.42578125" customWidth="1"/>
    <col min="4099" max="4099" width="16.85546875" customWidth="1"/>
    <col min="4100" max="4100" width="18.85546875" customWidth="1"/>
    <col min="4101" max="4101" width="15.140625" customWidth="1"/>
    <col min="4102" max="4104" width="18.85546875" customWidth="1"/>
    <col min="4105" max="4105" width="20.42578125" bestFit="1" customWidth="1"/>
    <col min="4106" max="4107" width="7.5703125" customWidth="1"/>
    <col min="4108" max="4108" width="8" customWidth="1"/>
    <col min="4110" max="4110" width="11.85546875" bestFit="1" customWidth="1"/>
    <col min="4343" max="4343" width="8.85546875" customWidth="1"/>
    <col min="4344" max="4344" width="0" hidden="1" customWidth="1"/>
    <col min="4345" max="4345" width="8.42578125" customWidth="1"/>
    <col min="4346" max="4347" width="4.140625" customWidth="1"/>
    <col min="4348" max="4348" width="20.42578125" customWidth="1"/>
    <col min="4349" max="4349" width="20.42578125" bestFit="1" customWidth="1"/>
    <col min="4350" max="4351" width="16.85546875" customWidth="1"/>
    <col min="4352" max="4352" width="17.5703125" customWidth="1"/>
    <col min="4353" max="4353" width="17.140625" customWidth="1"/>
    <col min="4354" max="4354" width="20.42578125" customWidth="1"/>
    <col min="4355" max="4355" width="16.85546875" customWidth="1"/>
    <col min="4356" max="4356" width="18.85546875" customWidth="1"/>
    <col min="4357" max="4357" width="15.140625" customWidth="1"/>
    <col min="4358" max="4360" width="18.85546875" customWidth="1"/>
    <col min="4361" max="4361" width="20.42578125" bestFit="1" customWidth="1"/>
    <col min="4362" max="4363" width="7.5703125" customWidth="1"/>
    <col min="4364" max="4364" width="8" customWidth="1"/>
    <col min="4366" max="4366" width="11.85546875" bestFit="1" customWidth="1"/>
    <col min="4599" max="4599" width="8.85546875" customWidth="1"/>
    <col min="4600" max="4600" width="0" hidden="1" customWidth="1"/>
    <col min="4601" max="4601" width="8.42578125" customWidth="1"/>
    <col min="4602" max="4603" width="4.140625" customWidth="1"/>
    <col min="4604" max="4604" width="20.42578125" customWidth="1"/>
    <col min="4605" max="4605" width="20.42578125" bestFit="1" customWidth="1"/>
    <col min="4606" max="4607" width="16.85546875" customWidth="1"/>
    <col min="4608" max="4608" width="17.5703125" customWidth="1"/>
    <col min="4609" max="4609" width="17.140625" customWidth="1"/>
    <col min="4610" max="4610" width="20.42578125" customWidth="1"/>
    <col min="4611" max="4611" width="16.85546875" customWidth="1"/>
    <col min="4612" max="4612" width="18.85546875" customWidth="1"/>
    <col min="4613" max="4613" width="15.140625" customWidth="1"/>
    <col min="4614" max="4616" width="18.85546875" customWidth="1"/>
    <col min="4617" max="4617" width="20.42578125" bestFit="1" customWidth="1"/>
    <col min="4618" max="4619" width="7.5703125" customWidth="1"/>
    <col min="4620" max="4620" width="8" customWidth="1"/>
    <col min="4622" max="4622" width="11.85546875" bestFit="1" customWidth="1"/>
    <col min="4855" max="4855" width="8.85546875" customWidth="1"/>
    <col min="4856" max="4856" width="0" hidden="1" customWidth="1"/>
    <col min="4857" max="4857" width="8.42578125" customWidth="1"/>
    <col min="4858" max="4859" width="4.140625" customWidth="1"/>
    <col min="4860" max="4860" width="20.42578125" customWidth="1"/>
    <col min="4861" max="4861" width="20.42578125" bestFit="1" customWidth="1"/>
    <col min="4862" max="4863" width="16.85546875" customWidth="1"/>
    <col min="4864" max="4864" width="17.5703125" customWidth="1"/>
    <col min="4865" max="4865" width="17.140625" customWidth="1"/>
    <col min="4866" max="4866" width="20.42578125" customWidth="1"/>
    <col min="4867" max="4867" width="16.85546875" customWidth="1"/>
    <col min="4868" max="4868" width="18.85546875" customWidth="1"/>
    <col min="4869" max="4869" width="15.140625" customWidth="1"/>
    <col min="4870" max="4872" width="18.85546875" customWidth="1"/>
    <col min="4873" max="4873" width="20.42578125" bestFit="1" customWidth="1"/>
    <col min="4874" max="4875" width="7.5703125" customWidth="1"/>
    <col min="4876" max="4876" width="8" customWidth="1"/>
    <col min="4878" max="4878" width="11.85546875" bestFit="1" customWidth="1"/>
    <col min="5111" max="5111" width="8.85546875" customWidth="1"/>
    <col min="5112" max="5112" width="0" hidden="1" customWidth="1"/>
    <col min="5113" max="5113" width="8.42578125" customWidth="1"/>
    <col min="5114" max="5115" width="4.140625" customWidth="1"/>
    <col min="5116" max="5116" width="20.42578125" customWidth="1"/>
    <col min="5117" max="5117" width="20.42578125" bestFit="1" customWidth="1"/>
    <col min="5118" max="5119" width="16.85546875" customWidth="1"/>
    <col min="5120" max="5120" width="17.5703125" customWidth="1"/>
    <col min="5121" max="5121" width="17.140625" customWidth="1"/>
    <col min="5122" max="5122" width="20.42578125" customWidth="1"/>
    <col min="5123" max="5123" width="16.85546875" customWidth="1"/>
    <col min="5124" max="5124" width="18.85546875" customWidth="1"/>
    <col min="5125" max="5125" width="15.140625" customWidth="1"/>
    <col min="5126" max="5128" width="18.85546875" customWidth="1"/>
    <col min="5129" max="5129" width="20.42578125" bestFit="1" customWidth="1"/>
    <col min="5130" max="5131" width="7.5703125" customWidth="1"/>
    <col min="5132" max="5132" width="8" customWidth="1"/>
    <col min="5134" max="5134" width="11.85546875" bestFit="1" customWidth="1"/>
    <col min="5367" max="5367" width="8.85546875" customWidth="1"/>
    <col min="5368" max="5368" width="0" hidden="1" customWidth="1"/>
    <col min="5369" max="5369" width="8.42578125" customWidth="1"/>
    <col min="5370" max="5371" width="4.140625" customWidth="1"/>
    <col min="5372" max="5372" width="20.42578125" customWidth="1"/>
    <col min="5373" max="5373" width="20.42578125" bestFit="1" customWidth="1"/>
    <col min="5374" max="5375" width="16.85546875" customWidth="1"/>
    <col min="5376" max="5376" width="17.5703125" customWidth="1"/>
    <col min="5377" max="5377" width="17.140625" customWidth="1"/>
    <col min="5378" max="5378" width="20.42578125" customWidth="1"/>
    <col min="5379" max="5379" width="16.85546875" customWidth="1"/>
    <col min="5380" max="5380" width="18.85546875" customWidth="1"/>
    <col min="5381" max="5381" width="15.140625" customWidth="1"/>
    <col min="5382" max="5384" width="18.85546875" customWidth="1"/>
    <col min="5385" max="5385" width="20.42578125" bestFit="1" customWidth="1"/>
    <col min="5386" max="5387" width="7.5703125" customWidth="1"/>
    <col min="5388" max="5388" width="8" customWidth="1"/>
    <col min="5390" max="5390" width="11.85546875" bestFit="1" customWidth="1"/>
    <col min="5623" max="5623" width="8.85546875" customWidth="1"/>
    <col min="5624" max="5624" width="0" hidden="1" customWidth="1"/>
    <col min="5625" max="5625" width="8.42578125" customWidth="1"/>
    <col min="5626" max="5627" width="4.140625" customWidth="1"/>
    <col min="5628" max="5628" width="20.42578125" customWidth="1"/>
    <col min="5629" max="5629" width="20.42578125" bestFit="1" customWidth="1"/>
    <col min="5630" max="5631" width="16.85546875" customWidth="1"/>
    <col min="5632" max="5632" width="17.5703125" customWidth="1"/>
    <col min="5633" max="5633" width="17.140625" customWidth="1"/>
    <col min="5634" max="5634" width="20.42578125" customWidth="1"/>
    <col min="5635" max="5635" width="16.85546875" customWidth="1"/>
    <col min="5636" max="5636" width="18.85546875" customWidth="1"/>
    <col min="5637" max="5637" width="15.140625" customWidth="1"/>
    <col min="5638" max="5640" width="18.85546875" customWidth="1"/>
    <col min="5641" max="5641" width="20.42578125" bestFit="1" customWidth="1"/>
    <col min="5642" max="5643" width="7.5703125" customWidth="1"/>
    <col min="5644" max="5644" width="8" customWidth="1"/>
    <col min="5646" max="5646" width="11.85546875" bestFit="1" customWidth="1"/>
    <col min="5879" max="5879" width="8.85546875" customWidth="1"/>
    <col min="5880" max="5880" width="0" hidden="1" customWidth="1"/>
    <col min="5881" max="5881" width="8.42578125" customWidth="1"/>
    <col min="5882" max="5883" width="4.140625" customWidth="1"/>
    <col min="5884" max="5884" width="20.42578125" customWidth="1"/>
    <col min="5885" max="5885" width="20.42578125" bestFit="1" customWidth="1"/>
    <col min="5886" max="5887" width="16.85546875" customWidth="1"/>
    <col min="5888" max="5888" width="17.5703125" customWidth="1"/>
    <col min="5889" max="5889" width="17.140625" customWidth="1"/>
    <col min="5890" max="5890" width="20.42578125" customWidth="1"/>
    <col min="5891" max="5891" width="16.85546875" customWidth="1"/>
    <col min="5892" max="5892" width="18.85546875" customWidth="1"/>
    <col min="5893" max="5893" width="15.140625" customWidth="1"/>
    <col min="5894" max="5896" width="18.85546875" customWidth="1"/>
    <col min="5897" max="5897" width="20.42578125" bestFit="1" customWidth="1"/>
    <col min="5898" max="5899" width="7.5703125" customWidth="1"/>
    <col min="5900" max="5900" width="8" customWidth="1"/>
    <col min="5902" max="5902" width="11.85546875" bestFit="1" customWidth="1"/>
    <col min="6135" max="6135" width="8.85546875" customWidth="1"/>
    <col min="6136" max="6136" width="0" hidden="1" customWidth="1"/>
    <col min="6137" max="6137" width="8.42578125" customWidth="1"/>
    <col min="6138" max="6139" width="4.140625" customWidth="1"/>
    <col min="6140" max="6140" width="20.42578125" customWidth="1"/>
    <col min="6141" max="6141" width="20.42578125" bestFit="1" customWidth="1"/>
    <col min="6142" max="6143" width="16.85546875" customWidth="1"/>
    <col min="6144" max="6144" width="17.5703125" customWidth="1"/>
    <col min="6145" max="6145" width="17.140625" customWidth="1"/>
    <col min="6146" max="6146" width="20.42578125" customWidth="1"/>
    <col min="6147" max="6147" width="16.85546875" customWidth="1"/>
    <col min="6148" max="6148" width="18.85546875" customWidth="1"/>
    <col min="6149" max="6149" width="15.140625" customWidth="1"/>
    <col min="6150" max="6152" width="18.85546875" customWidth="1"/>
    <col min="6153" max="6153" width="20.42578125" bestFit="1" customWidth="1"/>
    <col min="6154" max="6155" width="7.5703125" customWidth="1"/>
    <col min="6156" max="6156" width="8" customWidth="1"/>
    <col min="6158" max="6158" width="11.85546875" bestFit="1" customWidth="1"/>
    <col min="6391" max="6391" width="8.85546875" customWidth="1"/>
    <col min="6392" max="6392" width="0" hidden="1" customWidth="1"/>
    <col min="6393" max="6393" width="8.42578125" customWidth="1"/>
    <col min="6394" max="6395" width="4.140625" customWidth="1"/>
    <col min="6396" max="6396" width="20.42578125" customWidth="1"/>
    <col min="6397" max="6397" width="20.42578125" bestFit="1" customWidth="1"/>
    <col min="6398" max="6399" width="16.85546875" customWidth="1"/>
    <col min="6400" max="6400" width="17.5703125" customWidth="1"/>
    <col min="6401" max="6401" width="17.140625" customWidth="1"/>
    <col min="6402" max="6402" width="20.42578125" customWidth="1"/>
    <col min="6403" max="6403" width="16.85546875" customWidth="1"/>
    <col min="6404" max="6404" width="18.85546875" customWidth="1"/>
    <col min="6405" max="6405" width="15.140625" customWidth="1"/>
    <col min="6406" max="6408" width="18.85546875" customWidth="1"/>
    <col min="6409" max="6409" width="20.42578125" bestFit="1" customWidth="1"/>
    <col min="6410" max="6411" width="7.5703125" customWidth="1"/>
    <col min="6412" max="6412" width="8" customWidth="1"/>
    <col min="6414" max="6414" width="11.85546875" bestFit="1" customWidth="1"/>
    <col min="6647" max="6647" width="8.85546875" customWidth="1"/>
    <col min="6648" max="6648" width="0" hidden="1" customWidth="1"/>
    <col min="6649" max="6649" width="8.42578125" customWidth="1"/>
    <col min="6650" max="6651" width="4.140625" customWidth="1"/>
    <col min="6652" max="6652" width="20.42578125" customWidth="1"/>
    <col min="6653" max="6653" width="20.42578125" bestFit="1" customWidth="1"/>
    <col min="6654" max="6655" width="16.85546875" customWidth="1"/>
    <col min="6656" max="6656" width="17.5703125" customWidth="1"/>
    <col min="6657" max="6657" width="17.140625" customWidth="1"/>
    <col min="6658" max="6658" width="20.42578125" customWidth="1"/>
    <col min="6659" max="6659" width="16.85546875" customWidth="1"/>
    <col min="6660" max="6660" width="18.85546875" customWidth="1"/>
    <col min="6661" max="6661" width="15.140625" customWidth="1"/>
    <col min="6662" max="6664" width="18.85546875" customWidth="1"/>
    <col min="6665" max="6665" width="20.42578125" bestFit="1" customWidth="1"/>
    <col min="6666" max="6667" width="7.5703125" customWidth="1"/>
    <col min="6668" max="6668" width="8" customWidth="1"/>
    <col min="6670" max="6670" width="11.85546875" bestFit="1" customWidth="1"/>
    <col min="6903" max="6903" width="8.85546875" customWidth="1"/>
    <col min="6904" max="6904" width="0" hidden="1" customWidth="1"/>
    <col min="6905" max="6905" width="8.42578125" customWidth="1"/>
    <col min="6906" max="6907" width="4.140625" customWidth="1"/>
    <col min="6908" max="6908" width="20.42578125" customWidth="1"/>
    <col min="6909" max="6909" width="20.42578125" bestFit="1" customWidth="1"/>
    <col min="6910" max="6911" width="16.85546875" customWidth="1"/>
    <col min="6912" max="6912" width="17.5703125" customWidth="1"/>
    <col min="6913" max="6913" width="17.140625" customWidth="1"/>
    <col min="6914" max="6914" width="20.42578125" customWidth="1"/>
    <col min="6915" max="6915" width="16.85546875" customWidth="1"/>
    <col min="6916" max="6916" width="18.85546875" customWidth="1"/>
    <col min="6917" max="6917" width="15.140625" customWidth="1"/>
    <col min="6918" max="6920" width="18.85546875" customWidth="1"/>
    <col min="6921" max="6921" width="20.42578125" bestFit="1" customWidth="1"/>
    <col min="6922" max="6923" width="7.5703125" customWidth="1"/>
    <col min="6924" max="6924" width="8" customWidth="1"/>
    <col min="6926" max="6926" width="11.85546875" bestFit="1" customWidth="1"/>
    <col min="7159" max="7159" width="8.85546875" customWidth="1"/>
    <col min="7160" max="7160" width="0" hidden="1" customWidth="1"/>
    <col min="7161" max="7161" width="8.42578125" customWidth="1"/>
    <col min="7162" max="7163" width="4.140625" customWidth="1"/>
    <col min="7164" max="7164" width="20.42578125" customWidth="1"/>
    <col min="7165" max="7165" width="20.42578125" bestFit="1" customWidth="1"/>
    <col min="7166" max="7167" width="16.85546875" customWidth="1"/>
    <col min="7168" max="7168" width="17.5703125" customWidth="1"/>
    <col min="7169" max="7169" width="17.140625" customWidth="1"/>
    <col min="7170" max="7170" width="20.42578125" customWidth="1"/>
    <col min="7171" max="7171" width="16.85546875" customWidth="1"/>
    <col min="7172" max="7172" width="18.85546875" customWidth="1"/>
    <col min="7173" max="7173" width="15.140625" customWidth="1"/>
    <col min="7174" max="7176" width="18.85546875" customWidth="1"/>
    <col min="7177" max="7177" width="20.42578125" bestFit="1" customWidth="1"/>
    <col min="7178" max="7179" width="7.5703125" customWidth="1"/>
    <col min="7180" max="7180" width="8" customWidth="1"/>
    <col min="7182" max="7182" width="11.85546875" bestFit="1" customWidth="1"/>
    <col min="7415" max="7415" width="8.85546875" customWidth="1"/>
    <col min="7416" max="7416" width="0" hidden="1" customWidth="1"/>
    <col min="7417" max="7417" width="8.42578125" customWidth="1"/>
    <col min="7418" max="7419" width="4.140625" customWidth="1"/>
    <col min="7420" max="7420" width="20.42578125" customWidth="1"/>
    <col min="7421" max="7421" width="20.42578125" bestFit="1" customWidth="1"/>
    <col min="7422" max="7423" width="16.85546875" customWidth="1"/>
    <col min="7424" max="7424" width="17.5703125" customWidth="1"/>
    <col min="7425" max="7425" width="17.140625" customWidth="1"/>
    <col min="7426" max="7426" width="20.42578125" customWidth="1"/>
    <col min="7427" max="7427" width="16.85546875" customWidth="1"/>
    <col min="7428" max="7428" width="18.85546875" customWidth="1"/>
    <col min="7429" max="7429" width="15.140625" customWidth="1"/>
    <col min="7430" max="7432" width="18.85546875" customWidth="1"/>
    <col min="7433" max="7433" width="20.42578125" bestFit="1" customWidth="1"/>
    <col min="7434" max="7435" width="7.5703125" customWidth="1"/>
    <col min="7436" max="7436" width="8" customWidth="1"/>
    <col min="7438" max="7438" width="11.85546875" bestFit="1" customWidth="1"/>
    <col min="7671" max="7671" width="8.85546875" customWidth="1"/>
    <col min="7672" max="7672" width="0" hidden="1" customWidth="1"/>
    <col min="7673" max="7673" width="8.42578125" customWidth="1"/>
    <col min="7674" max="7675" width="4.140625" customWidth="1"/>
    <col min="7676" max="7676" width="20.42578125" customWidth="1"/>
    <col min="7677" max="7677" width="20.42578125" bestFit="1" customWidth="1"/>
    <col min="7678" max="7679" width="16.85546875" customWidth="1"/>
    <col min="7680" max="7680" width="17.5703125" customWidth="1"/>
    <col min="7681" max="7681" width="17.140625" customWidth="1"/>
    <col min="7682" max="7682" width="20.42578125" customWidth="1"/>
    <col min="7683" max="7683" width="16.85546875" customWidth="1"/>
    <col min="7684" max="7684" width="18.85546875" customWidth="1"/>
    <col min="7685" max="7685" width="15.140625" customWidth="1"/>
    <col min="7686" max="7688" width="18.85546875" customWidth="1"/>
    <col min="7689" max="7689" width="20.42578125" bestFit="1" customWidth="1"/>
    <col min="7690" max="7691" width="7.5703125" customWidth="1"/>
    <col min="7692" max="7692" width="8" customWidth="1"/>
    <col min="7694" max="7694" width="11.85546875" bestFit="1" customWidth="1"/>
    <col min="7927" max="7927" width="8.85546875" customWidth="1"/>
    <col min="7928" max="7928" width="0" hidden="1" customWidth="1"/>
    <col min="7929" max="7929" width="8.42578125" customWidth="1"/>
    <col min="7930" max="7931" width="4.140625" customWidth="1"/>
    <col min="7932" max="7932" width="20.42578125" customWidth="1"/>
    <col min="7933" max="7933" width="20.42578125" bestFit="1" customWidth="1"/>
    <col min="7934" max="7935" width="16.85546875" customWidth="1"/>
    <col min="7936" max="7936" width="17.5703125" customWidth="1"/>
    <col min="7937" max="7937" width="17.140625" customWidth="1"/>
    <col min="7938" max="7938" width="20.42578125" customWidth="1"/>
    <col min="7939" max="7939" width="16.85546875" customWidth="1"/>
    <col min="7940" max="7940" width="18.85546875" customWidth="1"/>
    <col min="7941" max="7941" width="15.140625" customWidth="1"/>
    <col min="7942" max="7944" width="18.85546875" customWidth="1"/>
    <col min="7945" max="7945" width="20.42578125" bestFit="1" customWidth="1"/>
    <col min="7946" max="7947" width="7.5703125" customWidth="1"/>
    <col min="7948" max="7948" width="8" customWidth="1"/>
    <col min="7950" max="7950" width="11.85546875" bestFit="1" customWidth="1"/>
    <col min="8183" max="8183" width="8.85546875" customWidth="1"/>
    <col min="8184" max="8184" width="0" hidden="1" customWidth="1"/>
    <col min="8185" max="8185" width="8.42578125" customWidth="1"/>
    <col min="8186" max="8187" width="4.140625" customWidth="1"/>
    <col min="8188" max="8188" width="20.42578125" customWidth="1"/>
    <col min="8189" max="8189" width="20.42578125" bestFit="1" customWidth="1"/>
    <col min="8190" max="8191" width="16.85546875" customWidth="1"/>
    <col min="8192" max="8192" width="17.5703125" customWidth="1"/>
    <col min="8193" max="8193" width="17.140625" customWidth="1"/>
    <col min="8194" max="8194" width="20.42578125" customWidth="1"/>
    <col min="8195" max="8195" width="16.85546875" customWidth="1"/>
    <col min="8196" max="8196" width="18.85546875" customWidth="1"/>
    <col min="8197" max="8197" width="15.140625" customWidth="1"/>
    <col min="8198" max="8200" width="18.85546875" customWidth="1"/>
    <col min="8201" max="8201" width="20.42578125" bestFit="1" customWidth="1"/>
    <col min="8202" max="8203" width="7.5703125" customWidth="1"/>
    <col min="8204" max="8204" width="8" customWidth="1"/>
    <col min="8206" max="8206" width="11.85546875" bestFit="1" customWidth="1"/>
    <col min="8439" max="8439" width="8.85546875" customWidth="1"/>
    <col min="8440" max="8440" width="0" hidden="1" customWidth="1"/>
    <col min="8441" max="8441" width="8.42578125" customWidth="1"/>
    <col min="8442" max="8443" width="4.140625" customWidth="1"/>
    <col min="8444" max="8444" width="20.42578125" customWidth="1"/>
    <col min="8445" max="8445" width="20.42578125" bestFit="1" customWidth="1"/>
    <col min="8446" max="8447" width="16.85546875" customWidth="1"/>
    <col min="8448" max="8448" width="17.5703125" customWidth="1"/>
    <col min="8449" max="8449" width="17.140625" customWidth="1"/>
    <col min="8450" max="8450" width="20.42578125" customWidth="1"/>
    <col min="8451" max="8451" width="16.85546875" customWidth="1"/>
    <col min="8452" max="8452" width="18.85546875" customWidth="1"/>
    <col min="8453" max="8453" width="15.140625" customWidth="1"/>
    <col min="8454" max="8456" width="18.85546875" customWidth="1"/>
    <col min="8457" max="8457" width="20.42578125" bestFit="1" customWidth="1"/>
    <col min="8458" max="8459" width="7.5703125" customWidth="1"/>
    <col min="8460" max="8460" width="8" customWidth="1"/>
    <col min="8462" max="8462" width="11.85546875" bestFit="1" customWidth="1"/>
    <col min="8695" max="8695" width="8.85546875" customWidth="1"/>
    <col min="8696" max="8696" width="0" hidden="1" customWidth="1"/>
    <col min="8697" max="8697" width="8.42578125" customWidth="1"/>
    <col min="8698" max="8699" width="4.140625" customWidth="1"/>
    <col min="8700" max="8700" width="20.42578125" customWidth="1"/>
    <col min="8701" max="8701" width="20.42578125" bestFit="1" customWidth="1"/>
    <col min="8702" max="8703" width="16.85546875" customWidth="1"/>
    <col min="8704" max="8704" width="17.5703125" customWidth="1"/>
    <col min="8705" max="8705" width="17.140625" customWidth="1"/>
    <col min="8706" max="8706" width="20.42578125" customWidth="1"/>
    <col min="8707" max="8707" width="16.85546875" customWidth="1"/>
    <col min="8708" max="8708" width="18.85546875" customWidth="1"/>
    <col min="8709" max="8709" width="15.140625" customWidth="1"/>
    <col min="8710" max="8712" width="18.85546875" customWidth="1"/>
    <col min="8713" max="8713" width="20.42578125" bestFit="1" customWidth="1"/>
    <col min="8714" max="8715" width="7.5703125" customWidth="1"/>
    <col min="8716" max="8716" width="8" customWidth="1"/>
    <col min="8718" max="8718" width="11.85546875" bestFit="1" customWidth="1"/>
    <col min="8951" max="8951" width="8.85546875" customWidth="1"/>
    <col min="8952" max="8952" width="0" hidden="1" customWidth="1"/>
    <col min="8953" max="8953" width="8.42578125" customWidth="1"/>
    <col min="8954" max="8955" width="4.140625" customWidth="1"/>
    <col min="8956" max="8956" width="20.42578125" customWidth="1"/>
    <col min="8957" max="8957" width="20.42578125" bestFit="1" customWidth="1"/>
    <col min="8958" max="8959" width="16.85546875" customWidth="1"/>
    <col min="8960" max="8960" width="17.5703125" customWidth="1"/>
    <col min="8961" max="8961" width="17.140625" customWidth="1"/>
    <col min="8962" max="8962" width="20.42578125" customWidth="1"/>
    <col min="8963" max="8963" width="16.85546875" customWidth="1"/>
    <col min="8964" max="8964" width="18.85546875" customWidth="1"/>
    <col min="8965" max="8965" width="15.140625" customWidth="1"/>
    <col min="8966" max="8968" width="18.85546875" customWidth="1"/>
    <col min="8969" max="8969" width="20.42578125" bestFit="1" customWidth="1"/>
    <col min="8970" max="8971" width="7.5703125" customWidth="1"/>
    <col min="8972" max="8972" width="8" customWidth="1"/>
    <col min="8974" max="8974" width="11.85546875" bestFit="1" customWidth="1"/>
    <col min="9207" max="9207" width="8.85546875" customWidth="1"/>
    <col min="9208" max="9208" width="0" hidden="1" customWidth="1"/>
    <col min="9209" max="9209" width="8.42578125" customWidth="1"/>
    <col min="9210" max="9211" width="4.140625" customWidth="1"/>
    <col min="9212" max="9212" width="20.42578125" customWidth="1"/>
    <col min="9213" max="9213" width="20.42578125" bestFit="1" customWidth="1"/>
    <col min="9214" max="9215" width="16.85546875" customWidth="1"/>
    <col min="9216" max="9216" width="17.5703125" customWidth="1"/>
    <col min="9217" max="9217" width="17.140625" customWidth="1"/>
    <col min="9218" max="9218" width="20.42578125" customWidth="1"/>
    <col min="9219" max="9219" width="16.85546875" customWidth="1"/>
    <col min="9220" max="9220" width="18.85546875" customWidth="1"/>
    <col min="9221" max="9221" width="15.140625" customWidth="1"/>
    <col min="9222" max="9224" width="18.85546875" customWidth="1"/>
    <col min="9225" max="9225" width="20.42578125" bestFit="1" customWidth="1"/>
    <col min="9226" max="9227" width="7.5703125" customWidth="1"/>
    <col min="9228" max="9228" width="8" customWidth="1"/>
    <col min="9230" max="9230" width="11.85546875" bestFit="1" customWidth="1"/>
    <col min="9463" max="9463" width="8.85546875" customWidth="1"/>
    <col min="9464" max="9464" width="0" hidden="1" customWidth="1"/>
    <col min="9465" max="9465" width="8.42578125" customWidth="1"/>
    <col min="9466" max="9467" width="4.140625" customWidth="1"/>
    <col min="9468" max="9468" width="20.42578125" customWidth="1"/>
    <col min="9469" max="9469" width="20.42578125" bestFit="1" customWidth="1"/>
    <col min="9470" max="9471" width="16.85546875" customWidth="1"/>
    <col min="9472" max="9472" width="17.5703125" customWidth="1"/>
    <col min="9473" max="9473" width="17.140625" customWidth="1"/>
    <col min="9474" max="9474" width="20.42578125" customWidth="1"/>
    <col min="9475" max="9475" width="16.85546875" customWidth="1"/>
    <col min="9476" max="9476" width="18.85546875" customWidth="1"/>
    <col min="9477" max="9477" width="15.140625" customWidth="1"/>
    <col min="9478" max="9480" width="18.85546875" customWidth="1"/>
    <col min="9481" max="9481" width="20.42578125" bestFit="1" customWidth="1"/>
    <col min="9482" max="9483" width="7.5703125" customWidth="1"/>
    <col min="9484" max="9484" width="8" customWidth="1"/>
    <col min="9486" max="9486" width="11.85546875" bestFit="1" customWidth="1"/>
    <col min="9719" max="9719" width="8.85546875" customWidth="1"/>
    <col min="9720" max="9720" width="0" hidden="1" customWidth="1"/>
    <col min="9721" max="9721" width="8.42578125" customWidth="1"/>
    <col min="9722" max="9723" width="4.140625" customWidth="1"/>
    <col min="9724" max="9724" width="20.42578125" customWidth="1"/>
    <col min="9725" max="9725" width="20.42578125" bestFit="1" customWidth="1"/>
    <col min="9726" max="9727" width="16.85546875" customWidth="1"/>
    <col min="9728" max="9728" width="17.5703125" customWidth="1"/>
    <col min="9729" max="9729" width="17.140625" customWidth="1"/>
    <col min="9730" max="9730" width="20.42578125" customWidth="1"/>
    <col min="9731" max="9731" width="16.85546875" customWidth="1"/>
    <col min="9732" max="9732" width="18.85546875" customWidth="1"/>
    <col min="9733" max="9733" width="15.140625" customWidth="1"/>
    <col min="9734" max="9736" width="18.85546875" customWidth="1"/>
    <col min="9737" max="9737" width="20.42578125" bestFit="1" customWidth="1"/>
    <col min="9738" max="9739" width="7.5703125" customWidth="1"/>
    <col min="9740" max="9740" width="8" customWidth="1"/>
    <col min="9742" max="9742" width="11.85546875" bestFit="1" customWidth="1"/>
    <col min="9975" max="9975" width="8.85546875" customWidth="1"/>
    <col min="9976" max="9976" width="0" hidden="1" customWidth="1"/>
    <col min="9977" max="9977" width="8.42578125" customWidth="1"/>
    <col min="9978" max="9979" width="4.140625" customWidth="1"/>
    <col min="9980" max="9980" width="20.42578125" customWidth="1"/>
    <col min="9981" max="9981" width="20.42578125" bestFit="1" customWidth="1"/>
    <col min="9982" max="9983" width="16.85546875" customWidth="1"/>
    <col min="9984" max="9984" width="17.5703125" customWidth="1"/>
    <col min="9985" max="9985" width="17.140625" customWidth="1"/>
    <col min="9986" max="9986" width="20.42578125" customWidth="1"/>
    <col min="9987" max="9987" width="16.85546875" customWidth="1"/>
    <col min="9988" max="9988" width="18.85546875" customWidth="1"/>
    <col min="9989" max="9989" width="15.140625" customWidth="1"/>
    <col min="9990" max="9992" width="18.85546875" customWidth="1"/>
    <col min="9993" max="9993" width="20.42578125" bestFit="1" customWidth="1"/>
    <col min="9994" max="9995" width="7.5703125" customWidth="1"/>
    <col min="9996" max="9996" width="8" customWidth="1"/>
    <col min="9998" max="9998" width="11.85546875" bestFit="1" customWidth="1"/>
    <col min="10231" max="10231" width="8.85546875" customWidth="1"/>
    <col min="10232" max="10232" width="0" hidden="1" customWidth="1"/>
    <col min="10233" max="10233" width="8.42578125" customWidth="1"/>
    <col min="10234" max="10235" width="4.140625" customWidth="1"/>
    <col min="10236" max="10236" width="20.42578125" customWidth="1"/>
    <col min="10237" max="10237" width="20.42578125" bestFit="1" customWidth="1"/>
    <col min="10238" max="10239" width="16.85546875" customWidth="1"/>
    <col min="10240" max="10240" width="17.5703125" customWidth="1"/>
    <col min="10241" max="10241" width="17.140625" customWidth="1"/>
    <col min="10242" max="10242" width="20.42578125" customWidth="1"/>
    <col min="10243" max="10243" width="16.85546875" customWidth="1"/>
    <col min="10244" max="10244" width="18.85546875" customWidth="1"/>
    <col min="10245" max="10245" width="15.140625" customWidth="1"/>
    <col min="10246" max="10248" width="18.85546875" customWidth="1"/>
    <col min="10249" max="10249" width="20.42578125" bestFit="1" customWidth="1"/>
    <col min="10250" max="10251" width="7.5703125" customWidth="1"/>
    <col min="10252" max="10252" width="8" customWidth="1"/>
    <col min="10254" max="10254" width="11.85546875" bestFit="1" customWidth="1"/>
    <col min="10487" max="10487" width="8.85546875" customWidth="1"/>
    <col min="10488" max="10488" width="0" hidden="1" customWidth="1"/>
    <col min="10489" max="10489" width="8.42578125" customWidth="1"/>
    <col min="10490" max="10491" width="4.140625" customWidth="1"/>
    <col min="10492" max="10492" width="20.42578125" customWidth="1"/>
    <col min="10493" max="10493" width="20.42578125" bestFit="1" customWidth="1"/>
    <col min="10494" max="10495" width="16.85546875" customWidth="1"/>
    <col min="10496" max="10496" width="17.5703125" customWidth="1"/>
    <col min="10497" max="10497" width="17.140625" customWidth="1"/>
    <col min="10498" max="10498" width="20.42578125" customWidth="1"/>
    <col min="10499" max="10499" width="16.85546875" customWidth="1"/>
    <col min="10500" max="10500" width="18.85546875" customWidth="1"/>
    <col min="10501" max="10501" width="15.140625" customWidth="1"/>
    <col min="10502" max="10504" width="18.85546875" customWidth="1"/>
    <col min="10505" max="10505" width="20.42578125" bestFit="1" customWidth="1"/>
    <col min="10506" max="10507" width="7.5703125" customWidth="1"/>
    <col min="10508" max="10508" width="8" customWidth="1"/>
    <col min="10510" max="10510" width="11.85546875" bestFit="1" customWidth="1"/>
    <col min="10743" max="10743" width="8.85546875" customWidth="1"/>
    <col min="10744" max="10744" width="0" hidden="1" customWidth="1"/>
    <col min="10745" max="10745" width="8.42578125" customWidth="1"/>
    <col min="10746" max="10747" width="4.140625" customWidth="1"/>
    <col min="10748" max="10748" width="20.42578125" customWidth="1"/>
    <col min="10749" max="10749" width="20.42578125" bestFit="1" customWidth="1"/>
    <col min="10750" max="10751" width="16.85546875" customWidth="1"/>
    <col min="10752" max="10752" width="17.5703125" customWidth="1"/>
    <col min="10753" max="10753" width="17.140625" customWidth="1"/>
    <col min="10754" max="10754" width="20.42578125" customWidth="1"/>
    <col min="10755" max="10755" width="16.85546875" customWidth="1"/>
    <col min="10756" max="10756" width="18.85546875" customWidth="1"/>
    <col min="10757" max="10757" width="15.140625" customWidth="1"/>
    <col min="10758" max="10760" width="18.85546875" customWidth="1"/>
    <col min="10761" max="10761" width="20.42578125" bestFit="1" customWidth="1"/>
    <col min="10762" max="10763" width="7.5703125" customWidth="1"/>
    <col min="10764" max="10764" width="8" customWidth="1"/>
    <col min="10766" max="10766" width="11.85546875" bestFit="1" customWidth="1"/>
    <col min="10999" max="10999" width="8.85546875" customWidth="1"/>
    <col min="11000" max="11000" width="0" hidden="1" customWidth="1"/>
    <col min="11001" max="11001" width="8.42578125" customWidth="1"/>
    <col min="11002" max="11003" width="4.140625" customWidth="1"/>
    <col min="11004" max="11004" width="20.42578125" customWidth="1"/>
    <col min="11005" max="11005" width="20.42578125" bestFit="1" customWidth="1"/>
    <col min="11006" max="11007" width="16.85546875" customWidth="1"/>
    <col min="11008" max="11008" width="17.5703125" customWidth="1"/>
    <col min="11009" max="11009" width="17.140625" customWidth="1"/>
    <col min="11010" max="11010" width="20.42578125" customWidth="1"/>
    <col min="11011" max="11011" width="16.85546875" customWidth="1"/>
    <col min="11012" max="11012" width="18.85546875" customWidth="1"/>
    <col min="11013" max="11013" width="15.140625" customWidth="1"/>
    <col min="11014" max="11016" width="18.85546875" customWidth="1"/>
    <col min="11017" max="11017" width="20.42578125" bestFit="1" customWidth="1"/>
    <col min="11018" max="11019" width="7.5703125" customWidth="1"/>
    <col min="11020" max="11020" width="8" customWidth="1"/>
    <col min="11022" max="11022" width="11.85546875" bestFit="1" customWidth="1"/>
    <col min="11255" max="11255" width="8.85546875" customWidth="1"/>
    <col min="11256" max="11256" width="0" hidden="1" customWidth="1"/>
    <col min="11257" max="11257" width="8.42578125" customWidth="1"/>
    <col min="11258" max="11259" width="4.140625" customWidth="1"/>
    <col min="11260" max="11260" width="20.42578125" customWidth="1"/>
    <col min="11261" max="11261" width="20.42578125" bestFit="1" customWidth="1"/>
    <col min="11262" max="11263" width="16.85546875" customWidth="1"/>
    <col min="11264" max="11264" width="17.5703125" customWidth="1"/>
    <col min="11265" max="11265" width="17.140625" customWidth="1"/>
    <col min="11266" max="11266" width="20.42578125" customWidth="1"/>
    <col min="11267" max="11267" width="16.85546875" customWidth="1"/>
    <col min="11268" max="11268" width="18.85546875" customWidth="1"/>
    <col min="11269" max="11269" width="15.140625" customWidth="1"/>
    <col min="11270" max="11272" width="18.85546875" customWidth="1"/>
    <col min="11273" max="11273" width="20.42578125" bestFit="1" customWidth="1"/>
    <col min="11274" max="11275" width="7.5703125" customWidth="1"/>
    <col min="11276" max="11276" width="8" customWidth="1"/>
    <col min="11278" max="11278" width="11.85546875" bestFit="1" customWidth="1"/>
    <col min="11511" max="11511" width="8.85546875" customWidth="1"/>
    <col min="11512" max="11512" width="0" hidden="1" customWidth="1"/>
    <col min="11513" max="11513" width="8.42578125" customWidth="1"/>
    <col min="11514" max="11515" width="4.140625" customWidth="1"/>
    <col min="11516" max="11516" width="20.42578125" customWidth="1"/>
    <col min="11517" max="11517" width="20.42578125" bestFit="1" customWidth="1"/>
    <col min="11518" max="11519" width="16.85546875" customWidth="1"/>
    <col min="11520" max="11520" width="17.5703125" customWidth="1"/>
    <col min="11521" max="11521" width="17.140625" customWidth="1"/>
    <col min="11522" max="11522" width="20.42578125" customWidth="1"/>
    <col min="11523" max="11523" width="16.85546875" customWidth="1"/>
    <col min="11524" max="11524" width="18.85546875" customWidth="1"/>
    <col min="11525" max="11525" width="15.140625" customWidth="1"/>
    <col min="11526" max="11528" width="18.85546875" customWidth="1"/>
    <col min="11529" max="11529" width="20.42578125" bestFit="1" customWidth="1"/>
    <col min="11530" max="11531" width="7.5703125" customWidth="1"/>
    <col min="11532" max="11532" width="8" customWidth="1"/>
    <col min="11534" max="11534" width="11.85546875" bestFit="1" customWidth="1"/>
    <col min="11767" max="11767" width="8.85546875" customWidth="1"/>
    <col min="11768" max="11768" width="0" hidden="1" customWidth="1"/>
    <col min="11769" max="11769" width="8.42578125" customWidth="1"/>
    <col min="11770" max="11771" width="4.140625" customWidth="1"/>
    <col min="11772" max="11772" width="20.42578125" customWidth="1"/>
    <col min="11773" max="11773" width="20.42578125" bestFit="1" customWidth="1"/>
    <col min="11774" max="11775" width="16.85546875" customWidth="1"/>
    <col min="11776" max="11776" width="17.5703125" customWidth="1"/>
    <col min="11777" max="11777" width="17.140625" customWidth="1"/>
    <col min="11778" max="11778" width="20.42578125" customWidth="1"/>
    <col min="11779" max="11779" width="16.85546875" customWidth="1"/>
    <col min="11780" max="11780" width="18.85546875" customWidth="1"/>
    <col min="11781" max="11781" width="15.140625" customWidth="1"/>
    <col min="11782" max="11784" width="18.85546875" customWidth="1"/>
    <col min="11785" max="11785" width="20.42578125" bestFit="1" customWidth="1"/>
    <col min="11786" max="11787" width="7.5703125" customWidth="1"/>
    <col min="11788" max="11788" width="8" customWidth="1"/>
    <col min="11790" max="11790" width="11.85546875" bestFit="1" customWidth="1"/>
    <col min="12023" max="12023" width="8.85546875" customWidth="1"/>
    <col min="12024" max="12024" width="0" hidden="1" customWidth="1"/>
    <col min="12025" max="12025" width="8.42578125" customWidth="1"/>
    <col min="12026" max="12027" width="4.140625" customWidth="1"/>
    <col min="12028" max="12028" width="20.42578125" customWidth="1"/>
    <col min="12029" max="12029" width="20.42578125" bestFit="1" customWidth="1"/>
    <col min="12030" max="12031" width="16.85546875" customWidth="1"/>
    <col min="12032" max="12032" width="17.5703125" customWidth="1"/>
    <col min="12033" max="12033" width="17.140625" customWidth="1"/>
    <col min="12034" max="12034" width="20.42578125" customWidth="1"/>
    <col min="12035" max="12035" width="16.85546875" customWidth="1"/>
    <col min="12036" max="12036" width="18.85546875" customWidth="1"/>
    <col min="12037" max="12037" width="15.140625" customWidth="1"/>
    <col min="12038" max="12040" width="18.85546875" customWidth="1"/>
    <col min="12041" max="12041" width="20.42578125" bestFit="1" customWidth="1"/>
    <col min="12042" max="12043" width="7.5703125" customWidth="1"/>
    <col min="12044" max="12044" width="8" customWidth="1"/>
    <col min="12046" max="12046" width="11.85546875" bestFit="1" customWidth="1"/>
    <col min="12279" max="12279" width="8.85546875" customWidth="1"/>
    <col min="12280" max="12280" width="0" hidden="1" customWidth="1"/>
    <col min="12281" max="12281" width="8.42578125" customWidth="1"/>
    <col min="12282" max="12283" width="4.140625" customWidth="1"/>
    <col min="12284" max="12284" width="20.42578125" customWidth="1"/>
    <col min="12285" max="12285" width="20.42578125" bestFit="1" customWidth="1"/>
    <col min="12286" max="12287" width="16.85546875" customWidth="1"/>
    <col min="12288" max="12288" width="17.5703125" customWidth="1"/>
    <col min="12289" max="12289" width="17.140625" customWidth="1"/>
    <col min="12290" max="12290" width="20.42578125" customWidth="1"/>
    <col min="12291" max="12291" width="16.85546875" customWidth="1"/>
    <col min="12292" max="12292" width="18.85546875" customWidth="1"/>
    <col min="12293" max="12293" width="15.140625" customWidth="1"/>
    <col min="12294" max="12296" width="18.85546875" customWidth="1"/>
    <col min="12297" max="12297" width="20.42578125" bestFit="1" customWidth="1"/>
    <col min="12298" max="12299" width="7.5703125" customWidth="1"/>
    <col min="12300" max="12300" width="8" customWidth="1"/>
    <col min="12302" max="12302" width="11.85546875" bestFit="1" customWidth="1"/>
    <col min="12535" max="12535" width="8.85546875" customWidth="1"/>
    <col min="12536" max="12536" width="0" hidden="1" customWidth="1"/>
    <col min="12537" max="12537" width="8.42578125" customWidth="1"/>
    <col min="12538" max="12539" width="4.140625" customWidth="1"/>
    <col min="12540" max="12540" width="20.42578125" customWidth="1"/>
    <col min="12541" max="12541" width="20.42578125" bestFit="1" customWidth="1"/>
    <col min="12542" max="12543" width="16.85546875" customWidth="1"/>
    <col min="12544" max="12544" width="17.5703125" customWidth="1"/>
    <col min="12545" max="12545" width="17.140625" customWidth="1"/>
    <col min="12546" max="12546" width="20.42578125" customWidth="1"/>
    <col min="12547" max="12547" width="16.85546875" customWidth="1"/>
    <col min="12548" max="12548" width="18.85546875" customWidth="1"/>
    <col min="12549" max="12549" width="15.140625" customWidth="1"/>
    <col min="12550" max="12552" width="18.85546875" customWidth="1"/>
    <col min="12553" max="12553" width="20.42578125" bestFit="1" customWidth="1"/>
    <col min="12554" max="12555" width="7.5703125" customWidth="1"/>
    <col min="12556" max="12556" width="8" customWidth="1"/>
    <col min="12558" max="12558" width="11.85546875" bestFit="1" customWidth="1"/>
    <col min="12791" max="12791" width="8.85546875" customWidth="1"/>
    <col min="12792" max="12792" width="0" hidden="1" customWidth="1"/>
    <col min="12793" max="12793" width="8.42578125" customWidth="1"/>
    <col min="12794" max="12795" width="4.140625" customWidth="1"/>
    <col min="12796" max="12796" width="20.42578125" customWidth="1"/>
    <col min="12797" max="12797" width="20.42578125" bestFit="1" customWidth="1"/>
    <col min="12798" max="12799" width="16.85546875" customWidth="1"/>
    <col min="12800" max="12800" width="17.5703125" customWidth="1"/>
    <col min="12801" max="12801" width="17.140625" customWidth="1"/>
    <col min="12802" max="12802" width="20.42578125" customWidth="1"/>
    <col min="12803" max="12803" width="16.85546875" customWidth="1"/>
    <col min="12804" max="12804" width="18.85546875" customWidth="1"/>
    <col min="12805" max="12805" width="15.140625" customWidth="1"/>
    <col min="12806" max="12808" width="18.85546875" customWidth="1"/>
    <col min="12809" max="12809" width="20.42578125" bestFit="1" customWidth="1"/>
    <col min="12810" max="12811" width="7.5703125" customWidth="1"/>
    <col min="12812" max="12812" width="8" customWidth="1"/>
    <col min="12814" max="12814" width="11.85546875" bestFit="1" customWidth="1"/>
    <col min="13047" max="13047" width="8.85546875" customWidth="1"/>
    <col min="13048" max="13048" width="0" hidden="1" customWidth="1"/>
    <col min="13049" max="13049" width="8.42578125" customWidth="1"/>
    <col min="13050" max="13051" width="4.140625" customWidth="1"/>
    <col min="13052" max="13052" width="20.42578125" customWidth="1"/>
    <col min="13053" max="13053" width="20.42578125" bestFit="1" customWidth="1"/>
    <col min="13054" max="13055" width="16.85546875" customWidth="1"/>
    <col min="13056" max="13056" width="17.5703125" customWidth="1"/>
    <col min="13057" max="13057" width="17.140625" customWidth="1"/>
    <col min="13058" max="13058" width="20.42578125" customWidth="1"/>
    <col min="13059" max="13059" width="16.85546875" customWidth="1"/>
    <col min="13060" max="13060" width="18.85546875" customWidth="1"/>
    <col min="13061" max="13061" width="15.140625" customWidth="1"/>
    <col min="13062" max="13064" width="18.85546875" customWidth="1"/>
    <col min="13065" max="13065" width="20.42578125" bestFit="1" customWidth="1"/>
    <col min="13066" max="13067" width="7.5703125" customWidth="1"/>
    <col min="13068" max="13068" width="8" customWidth="1"/>
    <col min="13070" max="13070" width="11.85546875" bestFit="1" customWidth="1"/>
    <col min="13303" max="13303" width="8.85546875" customWidth="1"/>
    <col min="13304" max="13304" width="0" hidden="1" customWidth="1"/>
    <col min="13305" max="13305" width="8.42578125" customWidth="1"/>
    <col min="13306" max="13307" width="4.140625" customWidth="1"/>
    <col min="13308" max="13308" width="20.42578125" customWidth="1"/>
    <col min="13309" max="13309" width="20.42578125" bestFit="1" customWidth="1"/>
    <col min="13310" max="13311" width="16.85546875" customWidth="1"/>
    <col min="13312" max="13312" width="17.5703125" customWidth="1"/>
    <col min="13313" max="13313" width="17.140625" customWidth="1"/>
    <col min="13314" max="13314" width="20.42578125" customWidth="1"/>
    <col min="13315" max="13315" width="16.85546875" customWidth="1"/>
    <col min="13316" max="13316" width="18.85546875" customWidth="1"/>
    <col min="13317" max="13317" width="15.140625" customWidth="1"/>
    <col min="13318" max="13320" width="18.85546875" customWidth="1"/>
    <col min="13321" max="13321" width="20.42578125" bestFit="1" customWidth="1"/>
    <col min="13322" max="13323" width="7.5703125" customWidth="1"/>
    <col min="13324" max="13324" width="8" customWidth="1"/>
    <col min="13326" max="13326" width="11.85546875" bestFit="1" customWidth="1"/>
    <col min="13559" max="13559" width="8.85546875" customWidth="1"/>
    <col min="13560" max="13560" width="0" hidden="1" customWidth="1"/>
    <col min="13561" max="13561" width="8.42578125" customWidth="1"/>
    <col min="13562" max="13563" width="4.140625" customWidth="1"/>
    <col min="13564" max="13564" width="20.42578125" customWidth="1"/>
    <col min="13565" max="13565" width="20.42578125" bestFit="1" customWidth="1"/>
    <col min="13566" max="13567" width="16.85546875" customWidth="1"/>
    <col min="13568" max="13568" width="17.5703125" customWidth="1"/>
    <col min="13569" max="13569" width="17.140625" customWidth="1"/>
    <col min="13570" max="13570" width="20.42578125" customWidth="1"/>
    <col min="13571" max="13571" width="16.85546875" customWidth="1"/>
    <col min="13572" max="13572" width="18.85546875" customWidth="1"/>
    <col min="13573" max="13573" width="15.140625" customWidth="1"/>
    <col min="13574" max="13576" width="18.85546875" customWidth="1"/>
    <col min="13577" max="13577" width="20.42578125" bestFit="1" customWidth="1"/>
    <col min="13578" max="13579" width="7.5703125" customWidth="1"/>
    <col min="13580" max="13580" width="8" customWidth="1"/>
    <col min="13582" max="13582" width="11.85546875" bestFit="1" customWidth="1"/>
    <col min="13815" max="13815" width="8.85546875" customWidth="1"/>
    <col min="13816" max="13816" width="0" hidden="1" customWidth="1"/>
    <col min="13817" max="13817" width="8.42578125" customWidth="1"/>
    <col min="13818" max="13819" width="4.140625" customWidth="1"/>
    <col min="13820" max="13820" width="20.42578125" customWidth="1"/>
    <col min="13821" max="13821" width="20.42578125" bestFit="1" customWidth="1"/>
    <col min="13822" max="13823" width="16.85546875" customWidth="1"/>
    <col min="13824" max="13824" width="17.5703125" customWidth="1"/>
    <col min="13825" max="13825" width="17.140625" customWidth="1"/>
    <col min="13826" max="13826" width="20.42578125" customWidth="1"/>
    <col min="13827" max="13827" width="16.85546875" customWidth="1"/>
    <col min="13828" max="13828" width="18.85546875" customWidth="1"/>
    <col min="13829" max="13829" width="15.140625" customWidth="1"/>
    <col min="13830" max="13832" width="18.85546875" customWidth="1"/>
    <col min="13833" max="13833" width="20.42578125" bestFit="1" customWidth="1"/>
    <col min="13834" max="13835" width="7.5703125" customWidth="1"/>
    <col min="13836" max="13836" width="8" customWidth="1"/>
    <col min="13838" max="13838" width="11.85546875" bestFit="1" customWidth="1"/>
    <col min="14071" max="14071" width="8.85546875" customWidth="1"/>
    <col min="14072" max="14072" width="0" hidden="1" customWidth="1"/>
    <col min="14073" max="14073" width="8.42578125" customWidth="1"/>
    <col min="14074" max="14075" width="4.140625" customWidth="1"/>
    <col min="14076" max="14076" width="20.42578125" customWidth="1"/>
    <col min="14077" max="14077" width="20.42578125" bestFit="1" customWidth="1"/>
    <col min="14078" max="14079" width="16.85546875" customWidth="1"/>
    <col min="14080" max="14080" width="17.5703125" customWidth="1"/>
    <col min="14081" max="14081" width="17.140625" customWidth="1"/>
    <col min="14082" max="14082" width="20.42578125" customWidth="1"/>
    <col min="14083" max="14083" width="16.85546875" customWidth="1"/>
    <col min="14084" max="14084" width="18.85546875" customWidth="1"/>
    <col min="14085" max="14085" width="15.140625" customWidth="1"/>
    <col min="14086" max="14088" width="18.85546875" customWidth="1"/>
    <col min="14089" max="14089" width="20.42578125" bestFit="1" customWidth="1"/>
    <col min="14090" max="14091" width="7.5703125" customWidth="1"/>
    <col min="14092" max="14092" width="8" customWidth="1"/>
    <col min="14094" max="14094" width="11.85546875" bestFit="1" customWidth="1"/>
    <col min="14327" max="14327" width="8.85546875" customWidth="1"/>
    <col min="14328" max="14328" width="0" hidden="1" customWidth="1"/>
    <col min="14329" max="14329" width="8.42578125" customWidth="1"/>
    <col min="14330" max="14331" width="4.140625" customWidth="1"/>
    <col min="14332" max="14332" width="20.42578125" customWidth="1"/>
    <col min="14333" max="14333" width="20.42578125" bestFit="1" customWidth="1"/>
    <col min="14334" max="14335" width="16.85546875" customWidth="1"/>
    <col min="14336" max="14336" width="17.5703125" customWidth="1"/>
    <col min="14337" max="14337" width="17.140625" customWidth="1"/>
    <col min="14338" max="14338" width="20.42578125" customWidth="1"/>
    <col min="14339" max="14339" width="16.85546875" customWidth="1"/>
    <col min="14340" max="14340" width="18.85546875" customWidth="1"/>
    <col min="14341" max="14341" width="15.140625" customWidth="1"/>
    <col min="14342" max="14344" width="18.85546875" customWidth="1"/>
    <col min="14345" max="14345" width="20.42578125" bestFit="1" customWidth="1"/>
    <col min="14346" max="14347" width="7.5703125" customWidth="1"/>
    <col min="14348" max="14348" width="8" customWidth="1"/>
    <col min="14350" max="14350" width="11.85546875" bestFit="1" customWidth="1"/>
    <col min="14583" max="14583" width="8.85546875" customWidth="1"/>
    <col min="14584" max="14584" width="0" hidden="1" customWidth="1"/>
    <col min="14585" max="14585" width="8.42578125" customWidth="1"/>
    <col min="14586" max="14587" width="4.140625" customWidth="1"/>
    <col min="14588" max="14588" width="20.42578125" customWidth="1"/>
    <col min="14589" max="14589" width="20.42578125" bestFit="1" customWidth="1"/>
    <col min="14590" max="14591" width="16.85546875" customWidth="1"/>
    <col min="14592" max="14592" width="17.5703125" customWidth="1"/>
    <col min="14593" max="14593" width="17.140625" customWidth="1"/>
    <col min="14594" max="14594" width="20.42578125" customWidth="1"/>
    <col min="14595" max="14595" width="16.85546875" customWidth="1"/>
    <col min="14596" max="14596" width="18.85546875" customWidth="1"/>
    <col min="14597" max="14597" width="15.140625" customWidth="1"/>
    <col min="14598" max="14600" width="18.85546875" customWidth="1"/>
    <col min="14601" max="14601" width="20.42578125" bestFit="1" customWidth="1"/>
    <col min="14602" max="14603" width="7.5703125" customWidth="1"/>
    <col min="14604" max="14604" width="8" customWidth="1"/>
    <col min="14606" max="14606" width="11.85546875" bestFit="1" customWidth="1"/>
    <col min="14839" max="14839" width="8.85546875" customWidth="1"/>
    <col min="14840" max="14840" width="0" hidden="1" customWidth="1"/>
    <col min="14841" max="14841" width="8.42578125" customWidth="1"/>
    <col min="14842" max="14843" width="4.140625" customWidth="1"/>
    <col min="14844" max="14844" width="20.42578125" customWidth="1"/>
    <col min="14845" max="14845" width="20.42578125" bestFit="1" customWidth="1"/>
    <col min="14846" max="14847" width="16.85546875" customWidth="1"/>
    <col min="14848" max="14848" width="17.5703125" customWidth="1"/>
    <col min="14849" max="14849" width="17.140625" customWidth="1"/>
    <col min="14850" max="14850" width="20.42578125" customWidth="1"/>
    <col min="14851" max="14851" width="16.85546875" customWidth="1"/>
    <col min="14852" max="14852" width="18.85546875" customWidth="1"/>
    <col min="14853" max="14853" width="15.140625" customWidth="1"/>
    <col min="14854" max="14856" width="18.85546875" customWidth="1"/>
    <col min="14857" max="14857" width="20.42578125" bestFit="1" customWidth="1"/>
    <col min="14858" max="14859" width="7.5703125" customWidth="1"/>
    <col min="14860" max="14860" width="8" customWidth="1"/>
    <col min="14862" max="14862" width="11.85546875" bestFit="1" customWidth="1"/>
    <col min="15095" max="15095" width="8.85546875" customWidth="1"/>
    <col min="15096" max="15096" width="0" hidden="1" customWidth="1"/>
    <col min="15097" max="15097" width="8.42578125" customWidth="1"/>
    <col min="15098" max="15099" width="4.140625" customWidth="1"/>
    <col min="15100" max="15100" width="20.42578125" customWidth="1"/>
    <col min="15101" max="15101" width="20.42578125" bestFit="1" customWidth="1"/>
    <col min="15102" max="15103" width="16.85546875" customWidth="1"/>
    <col min="15104" max="15104" width="17.5703125" customWidth="1"/>
    <col min="15105" max="15105" width="17.140625" customWidth="1"/>
    <col min="15106" max="15106" width="20.42578125" customWidth="1"/>
    <col min="15107" max="15107" width="16.85546875" customWidth="1"/>
    <col min="15108" max="15108" width="18.85546875" customWidth="1"/>
    <col min="15109" max="15109" width="15.140625" customWidth="1"/>
    <col min="15110" max="15112" width="18.85546875" customWidth="1"/>
    <col min="15113" max="15113" width="20.42578125" bestFit="1" customWidth="1"/>
    <col min="15114" max="15115" width="7.5703125" customWidth="1"/>
    <col min="15116" max="15116" width="8" customWidth="1"/>
    <col min="15118" max="15118" width="11.85546875" bestFit="1" customWidth="1"/>
    <col min="15351" max="15351" width="8.85546875" customWidth="1"/>
    <col min="15352" max="15352" width="0" hidden="1" customWidth="1"/>
    <col min="15353" max="15353" width="8.42578125" customWidth="1"/>
    <col min="15354" max="15355" width="4.140625" customWidth="1"/>
    <col min="15356" max="15356" width="20.42578125" customWidth="1"/>
    <col min="15357" max="15357" width="20.42578125" bestFit="1" customWidth="1"/>
    <col min="15358" max="15359" width="16.85546875" customWidth="1"/>
    <col min="15360" max="15360" width="17.5703125" customWidth="1"/>
    <col min="15361" max="15361" width="17.140625" customWidth="1"/>
    <col min="15362" max="15362" width="20.42578125" customWidth="1"/>
    <col min="15363" max="15363" width="16.85546875" customWidth="1"/>
    <col min="15364" max="15364" width="18.85546875" customWidth="1"/>
    <col min="15365" max="15365" width="15.140625" customWidth="1"/>
    <col min="15366" max="15368" width="18.85546875" customWidth="1"/>
    <col min="15369" max="15369" width="20.42578125" bestFit="1" customWidth="1"/>
    <col min="15370" max="15371" width="7.5703125" customWidth="1"/>
    <col min="15372" max="15372" width="8" customWidth="1"/>
    <col min="15374" max="15374" width="11.85546875" bestFit="1" customWidth="1"/>
    <col min="15607" max="15607" width="8.85546875" customWidth="1"/>
    <col min="15608" max="15608" width="0" hidden="1" customWidth="1"/>
    <col min="15609" max="15609" width="8.42578125" customWidth="1"/>
    <col min="15610" max="15611" width="4.140625" customWidth="1"/>
    <col min="15612" max="15612" width="20.42578125" customWidth="1"/>
    <col min="15613" max="15613" width="20.42578125" bestFit="1" customWidth="1"/>
    <col min="15614" max="15615" width="16.85546875" customWidth="1"/>
    <col min="15616" max="15616" width="17.5703125" customWidth="1"/>
    <col min="15617" max="15617" width="17.140625" customWidth="1"/>
    <col min="15618" max="15618" width="20.42578125" customWidth="1"/>
    <col min="15619" max="15619" width="16.85546875" customWidth="1"/>
    <col min="15620" max="15620" width="18.85546875" customWidth="1"/>
    <col min="15621" max="15621" width="15.140625" customWidth="1"/>
    <col min="15622" max="15624" width="18.85546875" customWidth="1"/>
    <col min="15625" max="15625" width="20.42578125" bestFit="1" customWidth="1"/>
    <col min="15626" max="15627" width="7.5703125" customWidth="1"/>
    <col min="15628" max="15628" width="8" customWidth="1"/>
    <col min="15630" max="15630" width="11.85546875" bestFit="1" customWidth="1"/>
    <col min="15863" max="15863" width="8.85546875" customWidth="1"/>
    <col min="15864" max="15864" width="0" hidden="1" customWidth="1"/>
    <col min="15865" max="15865" width="8.42578125" customWidth="1"/>
    <col min="15866" max="15867" width="4.140625" customWidth="1"/>
    <col min="15868" max="15868" width="20.42578125" customWidth="1"/>
    <col min="15869" max="15869" width="20.42578125" bestFit="1" customWidth="1"/>
    <col min="15870" max="15871" width="16.85546875" customWidth="1"/>
    <col min="15872" max="15872" width="17.5703125" customWidth="1"/>
    <col min="15873" max="15873" width="17.140625" customWidth="1"/>
    <col min="15874" max="15874" width="20.42578125" customWidth="1"/>
    <col min="15875" max="15875" width="16.85546875" customWidth="1"/>
    <col min="15876" max="15876" width="18.85546875" customWidth="1"/>
    <col min="15877" max="15877" width="15.140625" customWidth="1"/>
    <col min="15878" max="15880" width="18.85546875" customWidth="1"/>
    <col min="15881" max="15881" width="20.42578125" bestFit="1" customWidth="1"/>
    <col min="15882" max="15883" width="7.5703125" customWidth="1"/>
    <col min="15884" max="15884" width="8" customWidth="1"/>
    <col min="15886" max="15886" width="11.85546875" bestFit="1" customWidth="1"/>
    <col min="16119" max="16119" width="8.85546875" customWidth="1"/>
    <col min="16120" max="16120" width="0" hidden="1" customWidth="1"/>
    <col min="16121" max="16121" width="8.42578125" customWidth="1"/>
    <col min="16122" max="16123" width="4.140625" customWidth="1"/>
    <col min="16124" max="16124" width="20.42578125" customWidth="1"/>
    <col min="16125" max="16125" width="20.42578125" bestFit="1" customWidth="1"/>
    <col min="16126" max="16127" width="16.85546875" customWidth="1"/>
    <col min="16128" max="16128" width="17.5703125" customWidth="1"/>
    <col min="16129" max="16129" width="17.140625" customWidth="1"/>
    <col min="16130" max="16130" width="20.42578125" customWidth="1"/>
    <col min="16131" max="16131" width="16.85546875" customWidth="1"/>
    <col min="16132" max="16132" width="18.85546875" customWidth="1"/>
    <col min="16133" max="16133" width="15.140625" customWidth="1"/>
    <col min="16134" max="16136" width="18.85546875" customWidth="1"/>
    <col min="16137" max="16137" width="20.42578125" bestFit="1" customWidth="1"/>
    <col min="16138" max="16139" width="7.5703125" customWidth="1"/>
    <col min="16140" max="16140" width="8" customWidth="1"/>
    <col min="16142" max="16142" width="11.85546875" bestFit="1" customWidth="1"/>
  </cols>
  <sheetData>
    <row r="1" spans="1:28" x14ac:dyDescent="0.25">
      <c r="B1" s="1" t="s">
        <v>0</v>
      </c>
      <c r="D1" s="1"/>
      <c r="E1" s="1"/>
      <c r="J1" s="3"/>
      <c r="K1" s="3"/>
      <c r="L1" s="3"/>
    </row>
    <row r="2" spans="1:28" x14ac:dyDescent="0.25">
      <c r="B2" s="1" t="s">
        <v>1</v>
      </c>
      <c r="D2" s="1"/>
      <c r="E2" s="1"/>
      <c r="J2"/>
      <c r="Q2" s="7"/>
      <c r="R2" s="8"/>
      <c r="S2" s="8"/>
    </row>
    <row r="3" spans="1:28" x14ac:dyDescent="0.25">
      <c r="B3" s="1" t="s">
        <v>2</v>
      </c>
      <c r="D3" s="1"/>
      <c r="E3" s="1"/>
      <c r="J3"/>
    </row>
    <row r="4" spans="1:28" x14ac:dyDescent="0.25">
      <c r="B4" s="1" t="s">
        <v>3</v>
      </c>
      <c r="J4"/>
    </row>
    <row r="5" spans="1:28" ht="18.75" x14ac:dyDescent="0.3">
      <c r="A5" s="42" t="s">
        <v>4</v>
      </c>
      <c r="B5" s="42"/>
      <c r="C5" s="42"/>
      <c r="D5" s="42"/>
      <c r="E5" s="42"/>
      <c r="F5" s="42"/>
      <c r="G5" s="42"/>
      <c r="H5" s="42"/>
      <c r="I5" s="42"/>
      <c r="J5" s="42"/>
      <c r="K5" s="42"/>
      <c r="L5" s="42"/>
      <c r="M5" s="42"/>
      <c r="N5" s="42"/>
      <c r="O5" s="42"/>
      <c r="P5" s="42"/>
      <c r="Q5" s="42"/>
      <c r="R5" s="42"/>
      <c r="S5" s="42"/>
      <c r="T5" s="42"/>
    </row>
    <row r="6" spans="1:28" ht="15.75" x14ac:dyDescent="0.25">
      <c r="A6" s="43" t="s">
        <v>5</v>
      </c>
      <c r="B6" s="43"/>
      <c r="C6" s="43"/>
      <c r="D6" s="43"/>
      <c r="E6" s="43"/>
      <c r="F6" s="43"/>
      <c r="G6" s="43"/>
      <c r="H6" s="43"/>
      <c r="I6" s="43"/>
      <c r="J6" s="43"/>
      <c r="K6" s="43"/>
      <c r="L6" s="43"/>
      <c r="M6" s="43"/>
      <c r="N6" s="43"/>
      <c r="O6" s="43"/>
      <c r="P6" s="43"/>
      <c r="Q6" s="43"/>
      <c r="R6" s="43"/>
      <c r="S6" s="43"/>
      <c r="T6" s="43"/>
    </row>
    <row r="7" spans="1:28" x14ac:dyDescent="0.25">
      <c r="A7" s="44" t="s">
        <v>6</v>
      </c>
      <c r="B7" s="44"/>
      <c r="C7" s="44"/>
      <c r="D7" s="44"/>
      <c r="E7" s="44"/>
      <c r="F7" s="44"/>
      <c r="G7" s="44"/>
      <c r="H7" s="44"/>
      <c r="I7" s="44"/>
      <c r="J7" s="44"/>
      <c r="K7" s="44"/>
      <c r="L7" s="44"/>
      <c r="M7" s="44"/>
      <c r="N7" s="44"/>
      <c r="O7" s="44"/>
      <c r="P7" s="44"/>
      <c r="Q7" s="44"/>
      <c r="R7" s="44"/>
      <c r="S7" s="44"/>
      <c r="T7" s="44"/>
    </row>
    <row r="8" spans="1:28" ht="15.75" thickBot="1" x14ac:dyDescent="0.3">
      <c r="A8" t="s">
        <v>7</v>
      </c>
      <c r="J8"/>
    </row>
    <row r="9" spans="1:28" ht="90" x14ac:dyDescent="0.25">
      <c r="A9" s="9" t="s">
        <v>8</v>
      </c>
      <c r="B9" s="10" t="s">
        <v>9</v>
      </c>
      <c r="C9" s="10" t="s">
        <v>10</v>
      </c>
      <c r="D9" s="10" t="s">
        <v>11</v>
      </c>
      <c r="E9" s="10" t="s">
        <v>12</v>
      </c>
      <c r="F9" s="10" t="s">
        <v>13</v>
      </c>
      <c r="G9" s="10" t="s">
        <v>14</v>
      </c>
      <c r="H9" s="10" t="s">
        <v>15</v>
      </c>
      <c r="I9" s="10" t="s">
        <v>16</v>
      </c>
      <c r="J9" s="10" t="s">
        <v>17</v>
      </c>
      <c r="K9" s="10" t="s">
        <v>18</v>
      </c>
      <c r="L9" s="10" t="s">
        <v>19</v>
      </c>
      <c r="M9" s="10" t="s">
        <v>20</v>
      </c>
      <c r="N9" s="10" t="s">
        <v>21</v>
      </c>
      <c r="O9" s="10" t="s">
        <v>22</v>
      </c>
      <c r="P9" s="11" t="s">
        <v>23</v>
      </c>
      <c r="Q9" s="10" t="s">
        <v>24</v>
      </c>
      <c r="R9" s="10" t="s">
        <v>25</v>
      </c>
      <c r="S9" s="10" t="s">
        <v>26</v>
      </c>
      <c r="T9" s="10" t="s">
        <v>27</v>
      </c>
      <c r="U9" s="10" t="s">
        <v>28</v>
      </c>
      <c r="V9" s="10" t="s">
        <v>29</v>
      </c>
      <c r="W9" s="10" t="s">
        <v>30</v>
      </c>
      <c r="X9" s="11" t="s">
        <v>31</v>
      </c>
      <c r="Y9" s="12" t="s">
        <v>32</v>
      </c>
      <c r="Z9" s="12" t="s">
        <v>33</v>
      </c>
      <c r="AA9" s="13" t="s">
        <v>34</v>
      </c>
      <c r="AB9" s="14"/>
    </row>
    <row r="10" spans="1:28" hidden="1" outlineLevel="4" x14ac:dyDescent="0.25">
      <c r="A10" s="15" t="s">
        <v>35</v>
      </c>
      <c r="B10" s="16" t="s">
        <v>36</v>
      </c>
      <c r="C10" s="16" t="s">
        <v>37</v>
      </c>
      <c r="D10" s="16" t="s">
        <v>38</v>
      </c>
      <c r="E10" s="16"/>
      <c r="F10" s="16" t="s">
        <v>39</v>
      </c>
      <c r="G10" s="16">
        <v>1111</v>
      </c>
      <c r="H10" s="16">
        <v>3480</v>
      </c>
      <c r="I10" s="17" t="s">
        <v>40</v>
      </c>
      <c r="J10" s="18">
        <v>3080171133</v>
      </c>
      <c r="K10" s="19">
        <v>3080171133</v>
      </c>
      <c r="L10" s="19">
        <v>61056250</v>
      </c>
      <c r="M10" s="19"/>
      <c r="N10" s="19"/>
      <c r="O10" s="19">
        <v>3141227383</v>
      </c>
      <c r="P10" s="19">
        <v>0</v>
      </c>
      <c r="Q10" s="19">
        <v>284013.33</v>
      </c>
      <c r="R10" s="19">
        <v>0</v>
      </c>
      <c r="S10" s="19">
        <v>1196422182.54</v>
      </c>
      <c r="T10" s="19">
        <v>1196422182.54</v>
      </c>
      <c r="U10" s="19">
        <v>1883464937.1300001</v>
      </c>
      <c r="V10" s="19">
        <v>1883464937.1300001</v>
      </c>
      <c r="W10" s="19">
        <v>0</v>
      </c>
      <c r="X10" s="19">
        <v>1944521187.1300001</v>
      </c>
      <c r="Y10" s="20">
        <f t="shared" ref="Y10:Y25" si="0">S10/O10</f>
        <v>0.38087729306541573</v>
      </c>
      <c r="Z10" s="20">
        <f t="shared" ref="Z10:Z25" si="1">(P10+Q10+R10)/O10</f>
        <v>9.0414763202769394E-5</v>
      </c>
      <c r="AA10" s="21">
        <f t="shared" ref="AA10:AA25" si="2">Y10+Z10</f>
        <v>0.3809677078286185</v>
      </c>
    </row>
    <row r="11" spans="1:28" hidden="1" outlineLevel="4" x14ac:dyDescent="0.25">
      <c r="A11" s="15" t="s">
        <v>35</v>
      </c>
      <c r="B11" s="16" t="s">
        <v>36</v>
      </c>
      <c r="C11" s="16" t="s">
        <v>37</v>
      </c>
      <c r="D11" s="16" t="s">
        <v>41</v>
      </c>
      <c r="E11" s="16"/>
      <c r="F11" s="16" t="s">
        <v>39</v>
      </c>
      <c r="G11" s="16">
        <v>1111</v>
      </c>
      <c r="H11" s="16">
        <v>3480</v>
      </c>
      <c r="I11" s="17" t="s">
        <v>42</v>
      </c>
      <c r="J11" s="18">
        <v>20001524</v>
      </c>
      <c r="K11" s="19">
        <v>20001524</v>
      </c>
      <c r="L11" s="19">
        <v>710172</v>
      </c>
      <c r="M11" s="19"/>
      <c r="N11" s="19"/>
      <c r="O11" s="19">
        <v>20711696</v>
      </c>
      <c r="P11" s="19">
        <v>0</v>
      </c>
      <c r="Q11" s="19">
        <v>116583.33</v>
      </c>
      <c r="R11" s="19">
        <v>0</v>
      </c>
      <c r="S11" s="19">
        <v>5675583.3399999999</v>
      </c>
      <c r="T11" s="19">
        <v>5675583.3399999999</v>
      </c>
      <c r="U11" s="19">
        <v>14209357.33</v>
      </c>
      <c r="V11" s="19">
        <v>14209357.33</v>
      </c>
      <c r="W11" s="19">
        <v>0</v>
      </c>
      <c r="X11" s="19">
        <v>14919529.330000002</v>
      </c>
      <c r="Y11" s="20">
        <f t="shared" si="0"/>
        <v>0.27402793764450772</v>
      </c>
      <c r="Z11" s="20">
        <f t="shared" si="1"/>
        <v>5.6288644831403471E-3</v>
      </c>
      <c r="AA11" s="21">
        <f t="shared" si="2"/>
        <v>0.2796568021276481</v>
      </c>
    </row>
    <row r="12" spans="1:28" hidden="1" outlineLevel="4" x14ac:dyDescent="0.25">
      <c r="A12" s="15" t="s">
        <v>35</v>
      </c>
      <c r="B12" s="16" t="s">
        <v>36</v>
      </c>
      <c r="C12" s="16" t="s">
        <v>37</v>
      </c>
      <c r="D12" s="16" t="s">
        <v>43</v>
      </c>
      <c r="E12" s="16"/>
      <c r="F12" s="16" t="s">
        <v>39</v>
      </c>
      <c r="G12" s="16">
        <v>1111</v>
      </c>
      <c r="H12" s="16">
        <v>3480</v>
      </c>
      <c r="I12" s="17" t="s">
        <v>44</v>
      </c>
      <c r="J12" s="18">
        <v>34339716</v>
      </c>
      <c r="K12" s="19">
        <v>34339716</v>
      </c>
      <c r="L12" s="19">
        <v>0</v>
      </c>
      <c r="M12" s="19">
        <v>0</v>
      </c>
      <c r="N12" s="19">
        <v>0</v>
      </c>
      <c r="O12" s="19">
        <v>34339716</v>
      </c>
      <c r="P12" s="19">
        <v>0</v>
      </c>
      <c r="Q12" s="19">
        <v>0</v>
      </c>
      <c r="R12" s="19">
        <v>0</v>
      </c>
      <c r="S12" s="19">
        <v>9032422.5299999993</v>
      </c>
      <c r="T12" s="19">
        <v>9032422.5299999993</v>
      </c>
      <c r="U12" s="19">
        <v>25307293.469999999</v>
      </c>
      <c r="V12" s="19">
        <v>25307293.469999999</v>
      </c>
      <c r="W12" s="19">
        <v>0</v>
      </c>
      <c r="X12" s="19">
        <v>25307293.469999999</v>
      </c>
      <c r="Y12" s="20">
        <f t="shared" si="0"/>
        <v>0.26303136956636447</v>
      </c>
      <c r="Z12" s="20">
        <f t="shared" si="1"/>
        <v>0</v>
      </c>
      <c r="AA12" s="21">
        <f t="shared" si="2"/>
        <v>0.26303136956636447</v>
      </c>
    </row>
    <row r="13" spans="1:28" hidden="1" outlineLevel="4" x14ac:dyDescent="0.25">
      <c r="A13" s="15" t="s">
        <v>35</v>
      </c>
      <c r="B13" s="16" t="s">
        <v>36</v>
      </c>
      <c r="C13" s="16" t="s">
        <v>37</v>
      </c>
      <c r="D13" s="16" t="s">
        <v>45</v>
      </c>
      <c r="E13" s="16"/>
      <c r="F13" s="16" t="s">
        <v>39</v>
      </c>
      <c r="G13" s="16">
        <v>1111</v>
      </c>
      <c r="H13" s="16">
        <v>3480</v>
      </c>
      <c r="I13" s="17" t="s">
        <v>46</v>
      </c>
      <c r="J13" s="18">
        <v>53478720</v>
      </c>
      <c r="K13" s="19">
        <v>53478720</v>
      </c>
      <c r="L13" s="19">
        <v>0</v>
      </c>
      <c r="M13" s="19">
        <v>0</v>
      </c>
      <c r="N13" s="19">
        <v>0</v>
      </c>
      <c r="O13" s="19">
        <v>53478720</v>
      </c>
      <c r="P13" s="19">
        <v>0</v>
      </c>
      <c r="Q13" s="19">
        <v>17675520.219999999</v>
      </c>
      <c r="R13" s="19">
        <v>0</v>
      </c>
      <c r="S13" s="19">
        <v>9517601.8399999999</v>
      </c>
      <c r="T13" s="19">
        <v>9517601.8399999999</v>
      </c>
      <c r="U13" s="19">
        <v>26285597.940000001</v>
      </c>
      <c r="V13" s="19">
        <v>26285597.940000001</v>
      </c>
      <c r="W13" s="19">
        <v>0</v>
      </c>
      <c r="X13" s="19">
        <v>26285597.940000001</v>
      </c>
      <c r="Y13" s="20">
        <f t="shared" si="0"/>
        <v>0.17796988858372079</v>
      </c>
      <c r="Z13" s="20">
        <f t="shared" si="1"/>
        <v>0.33051502017998935</v>
      </c>
      <c r="AA13" s="21">
        <f t="shared" si="2"/>
        <v>0.50848490876371011</v>
      </c>
    </row>
    <row r="14" spans="1:28" hidden="1" outlineLevel="4" x14ac:dyDescent="0.25">
      <c r="A14" s="15" t="s">
        <v>35</v>
      </c>
      <c r="B14" s="16" t="s">
        <v>36</v>
      </c>
      <c r="C14" s="16" t="s">
        <v>37</v>
      </c>
      <c r="D14" s="16" t="s">
        <v>47</v>
      </c>
      <c r="E14" s="16"/>
      <c r="F14" s="16" t="s">
        <v>39</v>
      </c>
      <c r="G14" s="16">
        <v>1111</v>
      </c>
      <c r="H14" s="16">
        <v>3480</v>
      </c>
      <c r="I14" s="17" t="s">
        <v>48</v>
      </c>
      <c r="J14" s="18">
        <v>907483148</v>
      </c>
      <c r="K14" s="19">
        <v>907483148</v>
      </c>
      <c r="L14" s="19">
        <v>16262006</v>
      </c>
      <c r="M14" s="19"/>
      <c r="N14" s="19"/>
      <c r="O14" s="19">
        <v>923745154</v>
      </c>
      <c r="P14" s="19">
        <v>0</v>
      </c>
      <c r="Q14" s="19">
        <v>81162.600000000006</v>
      </c>
      <c r="R14" s="19">
        <v>0</v>
      </c>
      <c r="S14" s="19">
        <v>356074119.51999998</v>
      </c>
      <c r="T14" s="19">
        <v>356074119.51999998</v>
      </c>
      <c r="U14" s="19">
        <v>551327865.88</v>
      </c>
      <c r="V14" s="19">
        <v>551327865.88</v>
      </c>
      <c r="W14" s="19">
        <v>0</v>
      </c>
      <c r="X14" s="19">
        <v>567589871.88</v>
      </c>
      <c r="Y14" s="20">
        <f t="shared" si="0"/>
        <v>0.38546791610015851</v>
      </c>
      <c r="Z14" s="20">
        <f t="shared" si="1"/>
        <v>8.786254482478184E-5</v>
      </c>
      <c r="AA14" s="21">
        <f t="shared" si="2"/>
        <v>0.3855557786449833</v>
      </c>
    </row>
    <row r="15" spans="1:28" ht="30" hidden="1" outlineLevel="4" x14ac:dyDescent="0.25">
      <c r="A15" s="15" t="s">
        <v>35</v>
      </c>
      <c r="B15" s="16" t="s">
        <v>36</v>
      </c>
      <c r="C15" s="16" t="s">
        <v>37</v>
      </c>
      <c r="D15" s="16" t="s">
        <v>49</v>
      </c>
      <c r="E15" s="16"/>
      <c r="F15" s="16" t="s">
        <v>39</v>
      </c>
      <c r="G15" s="16">
        <v>1111</v>
      </c>
      <c r="H15" s="16">
        <v>3480</v>
      </c>
      <c r="I15" s="17" t="s">
        <v>50</v>
      </c>
      <c r="J15" s="18">
        <v>1701405320</v>
      </c>
      <c r="K15" s="19">
        <v>1701405320</v>
      </c>
      <c r="L15" s="19">
        <v>30586574</v>
      </c>
      <c r="M15" s="19"/>
      <c r="N15" s="19"/>
      <c r="O15" s="19">
        <v>1731991894</v>
      </c>
      <c r="P15" s="19">
        <v>0</v>
      </c>
      <c r="Q15" s="19">
        <v>75779.17</v>
      </c>
      <c r="R15" s="19">
        <v>0</v>
      </c>
      <c r="S15" s="19">
        <v>596540738.03999996</v>
      </c>
      <c r="T15" s="19">
        <v>596540738.03999996</v>
      </c>
      <c r="U15" s="19">
        <v>1104788802.79</v>
      </c>
      <c r="V15" s="19">
        <v>1104788802.79</v>
      </c>
      <c r="W15" s="19">
        <v>0</v>
      </c>
      <c r="X15" s="19">
        <v>1135375376.79</v>
      </c>
      <c r="Y15" s="20">
        <f t="shared" si="0"/>
        <v>0.34442467086973561</v>
      </c>
      <c r="Z15" s="20">
        <f t="shared" si="1"/>
        <v>4.3752612389535814E-5</v>
      </c>
      <c r="AA15" s="21">
        <f t="shared" si="2"/>
        <v>0.34446842348212514</v>
      </c>
    </row>
    <row r="16" spans="1:28" hidden="1" outlineLevel="4" x14ac:dyDescent="0.25">
      <c r="A16" s="15" t="s">
        <v>35</v>
      </c>
      <c r="B16" s="16" t="s">
        <v>36</v>
      </c>
      <c r="C16" s="16" t="s">
        <v>37</v>
      </c>
      <c r="D16" s="16" t="s">
        <v>51</v>
      </c>
      <c r="E16" s="16"/>
      <c r="F16" s="16">
        <v>280</v>
      </c>
      <c r="G16" s="16">
        <v>1111</v>
      </c>
      <c r="H16" s="16">
        <v>3480</v>
      </c>
      <c r="I16" s="17" t="s">
        <v>52</v>
      </c>
      <c r="J16" s="18">
        <v>561166727</v>
      </c>
      <c r="K16" s="19">
        <v>561166727</v>
      </c>
      <c r="L16" s="19">
        <v>13714035</v>
      </c>
      <c r="M16" s="19"/>
      <c r="N16" s="19"/>
      <c r="O16" s="19">
        <v>574880762</v>
      </c>
      <c r="P16" s="19">
        <v>0</v>
      </c>
      <c r="Q16" s="19">
        <v>0</v>
      </c>
      <c r="R16" s="19">
        <v>0</v>
      </c>
      <c r="S16" s="19">
        <v>0</v>
      </c>
      <c r="T16" s="19">
        <v>0</v>
      </c>
      <c r="U16" s="19">
        <v>561166727</v>
      </c>
      <c r="V16" s="19">
        <v>561166727</v>
      </c>
      <c r="W16" s="19">
        <v>0</v>
      </c>
      <c r="X16" s="19">
        <v>574880762</v>
      </c>
      <c r="Y16" s="20">
        <f t="shared" si="0"/>
        <v>0</v>
      </c>
      <c r="Z16" s="20">
        <f t="shared" si="1"/>
        <v>0</v>
      </c>
      <c r="AA16" s="21">
        <f t="shared" si="2"/>
        <v>0</v>
      </c>
    </row>
    <row r="17" spans="1:27" hidden="1" outlineLevel="4" x14ac:dyDescent="0.25">
      <c r="A17" s="15" t="s">
        <v>35</v>
      </c>
      <c r="B17" s="16" t="s">
        <v>36</v>
      </c>
      <c r="C17" s="16" t="s">
        <v>37</v>
      </c>
      <c r="D17" s="16" t="s">
        <v>53</v>
      </c>
      <c r="E17" s="16"/>
      <c r="F17" s="16" t="s">
        <v>39</v>
      </c>
      <c r="G17" s="16">
        <v>1111</v>
      </c>
      <c r="H17" s="16">
        <v>3480</v>
      </c>
      <c r="I17" s="17" t="s">
        <v>54</v>
      </c>
      <c r="J17" s="18">
        <v>506209327</v>
      </c>
      <c r="K17" s="19">
        <v>506209327</v>
      </c>
      <c r="L17" s="19">
        <v>0</v>
      </c>
      <c r="M17" s="19">
        <v>0</v>
      </c>
      <c r="N17" s="19">
        <v>0</v>
      </c>
      <c r="O17" s="19">
        <v>506209327</v>
      </c>
      <c r="P17" s="19">
        <v>0</v>
      </c>
      <c r="Q17" s="19">
        <v>4084113.17</v>
      </c>
      <c r="R17" s="19">
        <v>0</v>
      </c>
      <c r="S17" s="19">
        <v>460286844.50999999</v>
      </c>
      <c r="T17" s="19">
        <v>460286844.50999999</v>
      </c>
      <c r="U17" s="19">
        <v>41838369.32</v>
      </c>
      <c r="V17" s="19">
        <v>41838369.32</v>
      </c>
      <c r="W17" s="19">
        <v>0</v>
      </c>
      <c r="X17" s="19">
        <v>41838369.319999993</v>
      </c>
      <c r="Y17" s="20">
        <f t="shared" si="0"/>
        <v>0.90928163500630244</v>
      </c>
      <c r="Z17" s="20">
        <f t="shared" si="1"/>
        <v>8.0680322391610132E-3</v>
      </c>
      <c r="AA17" s="21">
        <f t="shared" si="2"/>
        <v>0.91734966724546341</v>
      </c>
    </row>
    <row r="18" spans="1:27" hidden="1" outlineLevel="4" x14ac:dyDescent="0.25">
      <c r="A18" s="15" t="s">
        <v>35</v>
      </c>
      <c r="B18" s="16" t="s">
        <v>36</v>
      </c>
      <c r="C18" s="16" t="s">
        <v>37</v>
      </c>
      <c r="D18" s="16" t="s">
        <v>55</v>
      </c>
      <c r="E18" s="16"/>
      <c r="F18" s="16" t="s">
        <v>39</v>
      </c>
      <c r="G18" s="16">
        <v>1111</v>
      </c>
      <c r="H18" s="16">
        <v>3480</v>
      </c>
      <c r="I18" s="17" t="s">
        <v>56</v>
      </c>
      <c r="J18" s="18">
        <v>393468018</v>
      </c>
      <c r="K18" s="19">
        <v>393468018</v>
      </c>
      <c r="L18" s="19">
        <v>5280905</v>
      </c>
      <c r="M18" s="19"/>
      <c r="N18" s="19"/>
      <c r="O18" s="19">
        <v>398748923</v>
      </c>
      <c r="P18" s="19">
        <v>0</v>
      </c>
      <c r="Q18" s="19">
        <v>6819</v>
      </c>
      <c r="R18" s="19">
        <v>0</v>
      </c>
      <c r="S18" s="19">
        <v>128754229.77</v>
      </c>
      <c r="T18" s="19">
        <v>128754229.77</v>
      </c>
      <c r="U18" s="19">
        <v>264706969.22999999</v>
      </c>
      <c r="V18" s="19">
        <v>264706969.22999999</v>
      </c>
      <c r="W18" s="19">
        <v>0</v>
      </c>
      <c r="X18" s="19">
        <v>269987874.23000002</v>
      </c>
      <c r="Y18" s="20">
        <f t="shared" si="0"/>
        <v>0.32289549223434516</v>
      </c>
      <c r="Z18" s="20">
        <f t="shared" si="1"/>
        <v>1.71009866276178E-5</v>
      </c>
      <c r="AA18" s="21">
        <f t="shared" si="2"/>
        <v>0.32291259322097277</v>
      </c>
    </row>
    <row r="19" spans="1:27" ht="120" hidden="1" outlineLevel="4" x14ac:dyDescent="0.25">
      <c r="A19" s="15" t="s">
        <v>35</v>
      </c>
      <c r="B19" s="16" t="s">
        <v>36</v>
      </c>
      <c r="C19" s="16" t="s">
        <v>37</v>
      </c>
      <c r="D19" s="16" t="s">
        <v>57</v>
      </c>
      <c r="E19" s="16" t="s">
        <v>58</v>
      </c>
      <c r="F19" s="16" t="s">
        <v>39</v>
      </c>
      <c r="G19" s="16">
        <v>1112</v>
      </c>
      <c r="H19" s="16">
        <v>3480</v>
      </c>
      <c r="I19" s="17" t="s">
        <v>59</v>
      </c>
      <c r="J19" s="18">
        <v>622686278</v>
      </c>
      <c r="K19" s="19">
        <v>622686278</v>
      </c>
      <c r="L19" s="19">
        <v>10624102</v>
      </c>
      <c r="M19" s="19"/>
      <c r="N19" s="19"/>
      <c r="O19" s="19">
        <v>633310380</v>
      </c>
      <c r="P19" s="19">
        <v>0</v>
      </c>
      <c r="Q19" s="19">
        <v>362976742</v>
      </c>
      <c r="R19" s="19">
        <v>0</v>
      </c>
      <c r="S19" s="19">
        <v>259709536</v>
      </c>
      <c r="T19" s="19">
        <v>259709536</v>
      </c>
      <c r="U19" s="19">
        <v>0</v>
      </c>
      <c r="V19" s="19">
        <v>0</v>
      </c>
      <c r="W19" s="19">
        <v>0</v>
      </c>
      <c r="X19" s="19">
        <v>10624102</v>
      </c>
      <c r="Y19" s="20">
        <f t="shared" si="0"/>
        <v>0.41008255067602084</v>
      </c>
      <c r="Z19" s="20">
        <f t="shared" si="1"/>
        <v>0.57314194344959257</v>
      </c>
      <c r="AA19" s="21">
        <f t="shared" si="2"/>
        <v>0.98322449412561341</v>
      </c>
    </row>
    <row r="20" spans="1:27" ht="60" hidden="1" outlineLevel="4" x14ac:dyDescent="0.25">
      <c r="A20" s="15" t="s">
        <v>35</v>
      </c>
      <c r="B20" s="16" t="s">
        <v>36</v>
      </c>
      <c r="C20" s="16" t="s">
        <v>37</v>
      </c>
      <c r="D20" s="16" t="s">
        <v>60</v>
      </c>
      <c r="E20" s="16" t="s">
        <v>58</v>
      </c>
      <c r="F20" s="16" t="s">
        <v>39</v>
      </c>
      <c r="G20" s="16">
        <v>1112</v>
      </c>
      <c r="H20" s="16">
        <v>3480</v>
      </c>
      <c r="I20" s="17" t="s">
        <v>61</v>
      </c>
      <c r="J20" s="18">
        <v>33658718</v>
      </c>
      <c r="K20" s="19">
        <v>33658718</v>
      </c>
      <c r="L20" s="19">
        <v>574276</v>
      </c>
      <c r="M20" s="19"/>
      <c r="N20" s="19"/>
      <c r="O20" s="19">
        <v>34232994</v>
      </c>
      <c r="P20" s="19">
        <v>0</v>
      </c>
      <c r="Q20" s="19">
        <v>19605083</v>
      </c>
      <c r="R20" s="19">
        <v>0</v>
      </c>
      <c r="S20" s="19">
        <v>14053635</v>
      </c>
      <c r="T20" s="19">
        <v>14053635</v>
      </c>
      <c r="U20" s="19">
        <v>0</v>
      </c>
      <c r="V20" s="19">
        <v>0</v>
      </c>
      <c r="W20" s="19">
        <v>0</v>
      </c>
      <c r="X20" s="19">
        <v>574276</v>
      </c>
      <c r="Y20" s="20">
        <f t="shared" si="0"/>
        <v>0.41052894759950004</v>
      </c>
      <c r="Z20" s="20">
        <f t="shared" si="1"/>
        <v>0.57269554044849247</v>
      </c>
      <c r="AA20" s="21">
        <f t="shared" si="2"/>
        <v>0.98322448804799256</v>
      </c>
    </row>
    <row r="21" spans="1:27" ht="120" hidden="1" outlineLevel="4" x14ac:dyDescent="0.25">
      <c r="A21" s="15" t="s">
        <v>35</v>
      </c>
      <c r="B21" s="16" t="s">
        <v>36</v>
      </c>
      <c r="C21" s="16" t="s">
        <v>37</v>
      </c>
      <c r="D21" s="16" t="s">
        <v>62</v>
      </c>
      <c r="E21" s="16" t="s">
        <v>58</v>
      </c>
      <c r="F21" s="16" t="s">
        <v>39</v>
      </c>
      <c r="G21" s="16">
        <v>1112</v>
      </c>
      <c r="H21" s="16">
        <v>3480</v>
      </c>
      <c r="I21" s="17" t="s">
        <v>63</v>
      </c>
      <c r="J21" s="18">
        <v>126637208</v>
      </c>
      <c r="K21" s="19">
        <v>126637208</v>
      </c>
      <c r="L21" s="19">
        <v>0</v>
      </c>
      <c r="M21" s="19">
        <v>0</v>
      </c>
      <c r="N21" s="19">
        <v>0</v>
      </c>
      <c r="O21" s="19">
        <v>126637208</v>
      </c>
      <c r="P21" s="19">
        <v>0</v>
      </c>
      <c r="Q21" s="19">
        <v>76102444</v>
      </c>
      <c r="R21" s="19">
        <v>0</v>
      </c>
      <c r="S21" s="19">
        <v>50534764</v>
      </c>
      <c r="T21" s="19">
        <v>50534764</v>
      </c>
      <c r="U21" s="19">
        <v>0</v>
      </c>
      <c r="V21" s="19">
        <v>0</v>
      </c>
      <c r="W21" s="19">
        <v>0</v>
      </c>
      <c r="X21" s="19">
        <v>0</v>
      </c>
      <c r="Y21" s="20">
        <f t="shared" si="0"/>
        <v>0.39905146992817464</v>
      </c>
      <c r="Z21" s="20">
        <f t="shared" si="1"/>
        <v>0.60094853007182536</v>
      </c>
      <c r="AA21" s="21">
        <f t="shared" si="2"/>
        <v>1</v>
      </c>
    </row>
    <row r="22" spans="1:27" ht="90" hidden="1" outlineLevel="4" x14ac:dyDescent="0.25">
      <c r="A22" s="15" t="s">
        <v>35</v>
      </c>
      <c r="B22" s="16" t="s">
        <v>36</v>
      </c>
      <c r="C22" s="16" t="s">
        <v>37</v>
      </c>
      <c r="D22" s="16" t="s">
        <v>64</v>
      </c>
      <c r="E22" s="16" t="s">
        <v>58</v>
      </c>
      <c r="F22" s="16" t="s">
        <v>39</v>
      </c>
      <c r="G22" s="16">
        <v>1112</v>
      </c>
      <c r="H22" s="16">
        <v>3480</v>
      </c>
      <c r="I22" s="17" t="s">
        <v>65</v>
      </c>
      <c r="J22" s="18">
        <v>100976152</v>
      </c>
      <c r="K22" s="19">
        <v>198976152</v>
      </c>
      <c r="L22" s="19">
        <v>1445655</v>
      </c>
      <c r="M22" s="19"/>
      <c r="N22" s="19"/>
      <c r="O22" s="19">
        <v>200421807</v>
      </c>
      <c r="P22" s="19">
        <v>0</v>
      </c>
      <c r="Q22" s="19">
        <v>115054908</v>
      </c>
      <c r="R22" s="19">
        <v>0</v>
      </c>
      <c r="S22" s="19">
        <v>83921244</v>
      </c>
      <c r="T22" s="19">
        <v>83921244</v>
      </c>
      <c r="U22" s="19">
        <v>0</v>
      </c>
      <c r="V22" s="19">
        <v>0</v>
      </c>
      <c r="W22" s="19">
        <v>0</v>
      </c>
      <c r="X22" s="19">
        <v>1445655</v>
      </c>
      <c r="Y22" s="20">
        <f t="shared" si="0"/>
        <v>0.41872311828822101</v>
      </c>
      <c r="Z22" s="20">
        <f t="shared" si="1"/>
        <v>0.57406381931283557</v>
      </c>
      <c r="AA22" s="21">
        <f t="shared" si="2"/>
        <v>0.99278693760105652</v>
      </c>
    </row>
    <row r="23" spans="1:27" ht="90" hidden="1" outlineLevel="4" x14ac:dyDescent="0.25">
      <c r="A23" s="15" t="s">
        <v>35</v>
      </c>
      <c r="B23" s="16" t="s">
        <v>36</v>
      </c>
      <c r="C23" s="16" t="s">
        <v>37</v>
      </c>
      <c r="D23" s="16" t="s">
        <v>66</v>
      </c>
      <c r="E23" s="16" t="s">
        <v>58</v>
      </c>
      <c r="F23" s="16" t="s">
        <v>39</v>
      </c>
      <c r="G23" s="16">
        <v>1112</v>
      </c>
      <c r="H23" s="16">
        <v>3480</v>
      </c>
      <c r="I23" s="17" t="s">
        <v>67</v>
      </c>
      <c r="J23" s="18">
        <v>201952306</v>
      </c>
      <c r="K23" s="19">
        <v>103952306</v>
      </c>
      <c r="L23" s="19">
        <v>1722827</v>
      </c>
      <c r="M23" s="19"/>
      <c r="N23" s="19"/>
      <c r="O23" s="19">
        <v>105675133</v>
      </c>
      <c r="P23" s="19">
        <v>0</v>
      </c>
      <c r="Q23" s="19">
        <v>61861462</v>
      </c>
      <c r="R23" s="19">
        <v>0</v>
      </c>
      <c r="S23" s="19">
        <v>42090844</v>
      </c>
      <c r="T23" s="19">
        <v>42090844</v>
      </c>
      <c r="U23" s="19">
        <v>0</v>
      </c>
      <c r="V23" s="19">
        <v>0</v>
      </c>
      <c r="W23" s="19">
        <v>0</v>
      </c>
      <c r="X23" s="19">
        <v>1722827</v>
      </c>
      <c r="Y23" s="20">
        <f t="shared" si="0"/>
        <v>0.39830414975678335</v>
      </c>
      <c r="Z23" s="20">
        <f t="shared" si="1"/>
        <v>0.58539280002609506</v>
      </c>
      <c r="AA23" s="21">
        <f t="shared" si="2"/>
        <v>0.98369694978287847</v>
      </c>
    </row>
    <row r="24" spans="1:27" ht="60" hidden="1" outlineLevel="4" x14ac:dyDescent="0.25">
      <c r="A24" s="15" t="s">
        <v>35</v>
      </c>
      <c r="B24" s="16" t="s">
        <v>36</v>
      </c>
      <c r="C24" s="16" t="s">
        <v>37</v>
      </c>
      <c r="D24" s="16" t="s">
        <v>68</v>
      </c>
      <c r="E24" s="16" t="s">
        <v>58</v>
      </c>
      <c r="F24" s="16" t="s">
        <v>39</v>
      </c>
      <c r="G24" s="16">
        <v>1112</v>
      </c>
      <c r="H24" s="16">
        <v>3480</v>
      </c>
      <c r="I24" s="17" t="s">
        <v>69</v>
      </c>
      <c r="J24" s="18">
        <v>291573420</v>
      </c>
      <c r="K24" s="19">
        <v>291573420</v>
      </c>
      <c r="L24" s="19">
        <v>6029896</v>
      </c>
      <c r="M24" s="19"/>
      <c r="N24" s="19"/>
      <c r="O24" s="19">
        <v>297603316</v>
      </c>
      <c r="P24" s="19">
        <v>0</v>
      </c>
      <c r="Q24" s="19">
        <v>175197207.88999999</v>
      </c>
      <c r="R24" s="19">
        <v>0</v>
      </c>
      <c r="S24" s="19">
        <v>116376212.11</v>
      </c>
      <c r="T24" s="19">
        <v>116376212.11</v>
      </c>
      <c r="U24" s="19">
        <v>0</v>
      </c>
      <c r="V24" s="19">
        <v>0</v>
      </c>
      <c r="W24" s="19">
        <v>0</v>
      </c>
      <c r="X24" s="19">
        <v>6029896.0000000149</v>
      </c>
      <c r="Y24" s="20">
        <f t="shared" si="0"/>
        <v>0.3910447426264565</v>
      </c>
      <c r="Z24" s="20">
        <f t="shared" si="1"/>
        <v>0.5886937358251747</v>
      </c>
      <c r="AA24" s="21">
        <f t="shared" si="2"/>
        <v>0.9797384784516312</v>
      </c>
    </row>
    <row r="25" spans="1:27" hidden="1" outlineLevel="3" x14ac:dyDescent="0.25">
      <c r="A25" s="22"/>
      <c r="B25" s="23"/>
      <c r="C25" s="23" t="s">
        <v>70</v>
      </c>
      <c r="D25" s="23"/>
      <c r="E25" s="23"/>
      <c r="F25" s="23"/>
      <c r="G25" s="23"/>
      <c r="H25" s="23"/>
      <c r="I25" s="24"/>
      <c r="J25" s="25">
        <f t="shared" ref="J25:X25" si="3">SUBTOTAL(9,J10:J24)</f>
        <v>8635207715</v>
      </c>
      <c r="K25" s="26">
        <f t="shared" si="3"/>
        <v>8635207715</v>
      </c>
      <c r="L25" s="26">
        <f t="shared" si="3"/>
        <v>148006698</v>
      </c>
      <c r="M25" s="26">
        <f t="shared" si="3"/>
        <v>0</v>
      </c>
      <c r="N25" s="26">
        <f t="shared" si="3"/>
        <v>0</v>
      </c>
      <c r="O25" s="26">
        <f t="shared" si="3"/>
        <v>8783214413</v>
      </c>
      <c r="P25" s="26">
        <f t="shared" si="3"/>
        <v>0</v>
      </c>
      <c r="Q25" s="26">
        <f t="shared" si="3"/>
        <v>833121837.70999992</v>
      </c>
      <c r="R25" s="26">
        <f t="shared" si="3"/>
        <v>0</v>
      </c>
      <c r="S25" s="26">
        <f t="shared" si="3"/>
        <v>3328989957.1999998</v>
      </c>
      <c r="T25" s="26">
        <f t="shared" si="3"/>
        <v>3328989957.1999998</v>
      </c>
      <c r="U25" s="26">
        <f t="shared" si="3"/>
        <v>4473095920.0900002</v>
      </c>
      <c r="V25" s="26">
        <f t="shared" si="3"/>
        <v>4473095920.0900002</v>
      </c>
      <c r="W25" s="26">
        <f t="shared" si="3"/>
        <v>0</v>
      </c>
      <c r="X25" s="26">
        <f t="shared" si="3"/>
        <v>4621102618.0900002</v>
      </c>
      <c r="Y25" s="27">
        <f t="shared" si="0"/>
        <v>0.3790172709745962</v>
      </c>
      <c r="Z25" s="27">
        <f t="shared" si="1"/>
        <v>9.4853865399995213E-2</v>
      </c>
      <c r="AA25" s="28">
        <f t="shared" si="2"/>
        <v>0.47387113637459144</v>
      </c>
    </row>
    <row r="26" spans="1:27" hidden="1" outlineLevel="4" x14ac:dyDescent="0.25">
      <c r="A26" s="15" t="s">
        <v>35</v>
      </c>
      <c r="B26" s="16" t="s">
        <v>36</v>
      </c>
      <c r="C26" s="16" t="s">
        <v>71</v>
      </c>
      <c r="D26" s="16" t="s">
        <v>72</v>
      </c>
      <c r="E26" s="16"/>
      <c r="F26" s="16" t="s">
        <v>39</v>
      </c>
      <c r="G26" s="16">
        <v>1120</v>
      </c>
      <c r="H26" s="16">
        <v>3480</v>
      </c>
      <c r="I26" s="17" t="s">
        <v>73</v>
      </c>
      <c r="J26" s="18">
        <v>22032000</v>
      </c>
      <c r="K26" s="19">
        <v>22032000</v>
      </c>
      <c r="L26" s="19">
        <v>-22032000</v>
      </c>
      <c r="M26" s="19"/>
      <c r="N26" s="19"/>
      <c r="O26" s="19">
        <v>0</v>
      </c>
      <c r="P26" s="19">
        <v>0</v>
      </c>
      <c r="Q26" s="19">
        <v>0</v>
      </c>
      <c r="R26" s="19">
        <v>0</v>
      </c>
      <c r="S26" s="19">
        <v>0</v>
      </c>
      <c r="T26" s="19">
        <v>0</v>
      </c>
      <c r="U26" s="19">
        <v>0</v>
      </c>
      <c r="V26" s="19">
        <v>22032000</v>
      </c>
      <c r="W26" s="19">
        <v>0</v>
      </c>
      <c r="X26" s="19">
        <v>0</v>
      </c>
      <c r="Y26" s="20">
        <v>0</v>
      </c>
      <c r="Z26" s="20">
        <v>0</v>
      </c>
      <c r="AA26" s="21">
        <v>0</v>
      </c>
    </row>
    <row r="27" spans="1:27" hidden="1" outlineLevel="4" x14ac:dyDescent="0.25">
      <c r="A27" s="15" t="s">
        <v>35</v>
      </c>
      <c r="B27" s="16" t="s">
        <v>36</v>
      </c>
      <c r="C27" s="16" t="s">
        <v>71</v>
      </c>
      <c r="D27" s="16" t="s">
        <v>74</v>
      </c>
      <c r="E27" s="16"/>
      <c r="F27" s="16" t="s">
        <v>39</v>
      </c>
      <c r="G27" s="16">
        <v>1120</v>
      </c>
      <c r="H27" s="16">
        <v>3480</v>
      </c>
      <c r="I27" s="17" t="s">
        <v>75</v>
      </c>
      <c r="J27" s="18">
        <v>32789247</v>
      </c>
      <c r="K27" s="19">
        <v>58789247</v>
      </c>
      <c r="L27" s="19">
        <v>0</v>
      </c>
      <c r="M27" s="19">
        <v>0</v>
      </c>
      <c r="N27" s="19">
        <v>0</v>
      </c>
      <c r="O27" s="19">
        <v>58789247</v>
      </c>
      <c r="P27" s="19">
        <v>0</v>
      </c>
      <c r="Q27" s="19">
        <v>9703452.3800000008</v>
      </c>
      <c r="R27" s="19">
        <v>0</v>
      </c>
      <c r="S27" s="19">
        <v>216914.8</v>
      </c>
      <c r="T27" s="19">
        <v>216914.8</v>
      </c>
      <c r="U27" s="19">
        <v>41505686.82</v>
      </c>
      <c r="V27" s="19">
        <v>48868879.82</v>
      </c>
      <c r="W27" s="19">
        <v>0</v>
      </c>
      <c r="X27" s="19">
        <v>48868879.82</v>
      </c>
      <c r="Y27" s="20">
        <f t="shared" ref="Y27:Y58" si="4">S27/O27</f>
        <v>3.6897019619931515E-3</v>
      </c>
      <c r="Z27" s="20">
        <f t="shared" ref="Z27:Z58" si="5">(P27+Q27+R27)/O27</f>
        <v>0.16505488461180665</v>
      </c>
      <c r="AA27" s="21">
        <f t="shared" ref="AA27:AA58" si="6">Y27+Z27</f>
        <v>0.16874458657379979</v>
      </c>
    </row>
    <row r="28" spans="1:27" hidden="1" outlineLevel="4" x14ac:dyDescent="0.25">
      <c r="A28" s="15" t="s">
        <v>35</v>
      </c>
      <c r="B28" s="16" t="s">
        <v>36</v>
      </c>
      <c r="C28" s="16" t="s">
        <v>71</v>
      </c>
      <c r="D28" s="16" t="s">
        <v>76</v>
      </c>
      <c r="E28" s="16"/>
      <c r="F28" s="16" t="s">
        <v>39</v>
      </c>
      <c r="G28" s="16">
        <v>1120</v>
      </c>
      <c r="H28" s="16">
        <v>3480</v>
      </c>
      <c r="I28" s="17" t="s">
        <v>77</v>
      </c>
      <c r="J28" s="18">
        <v>300000</v>
      </c>
      <c r="K28" s="19">
        <v>300000</v>
      </c>
      <c r="L28" s="19">
        <v>0</v>
      </c>
      <c r="M28" s="19">
        <v>0</v>
      </c>
      <c r="N28" s="19">
        <v>0</v>
      </c>
      <c r="O28" s="19">
        <v>300000</v>
      </c>
      <c r="P28" s="19">
        <v>0</v>
      </c>
      <c r="Q28" s="19">
        <v>153680</v>
      </c>
      <c r="R28" s="19">
        <v>0</v>
      </c>
      <c r="S28" s="19">
        <v>0</v>
      </c>
      <c r="T28" s="19">
        <v>0</v>
      </c>
      <c r="U28" s="19">
        <v>105648</v>
      </c>
      <c r="V28" s="19">
        <v>146320</v>
      </c>
      <c r="W28" s="19">
        <v>0</v>
      </c>
      <c r="X28" s="19">
        <v>146320</v>
      </c>
      <c r="Y28" s="20">
        <f t="shared" si="4"/>
        <v>0</v>
      </c>
      <c r="Z28" s="20">
        <f t="shared" si="5"/>
        <v>0.51226666666666665</v>
      </c>
      <c r="AA28" s="21">
        <f t="shared" si="6"/>
        <v>0.51226666666666665</v>
      </c>
    </row>
    <row r="29" spans="1:27" hidden="1" outlineLevel="4" x14ac:dyDescent="0.25">
      <c r="A29" s="15" t="s">
        <v>35</v>
      </c>
      <c r="B29" s="16" t="s">
        <v>36</v>
      </c>
      <c r="C29" s="16" t="s">
        <v>71</v>
      </c>
      <c r="D29" s="16" t="s">
        <v>78</v>
      </c>
      <c r="E29" s="16"/>
      <c r="F29" s="16" t="s">
        <v>39</v>
      </c>
      <c r="G29" s="16">
        <v>1120</v>
      </c>
      <c r="H29" s="16">
        <v>3480</v>
      </c>
      <c r="I29" s="17" t="s">
        <v>79</v>
      </c>
      <c r="J29" s="18">
        <v>14009400</v>
      </c>
      <c r="K29" s="19">
        <v>21009400</v>
      </c>
      <c r="L29" s="19">
        <v>0</v>
      </c>
      <c r="M29" s="19">
        <v>0</v>
      </c>
      <c r="N29" s="19">
        <v>0</v>
      </c>
      <c r="O29" s="19">
        <v>21009400</v>
      </c>
      <c r="P29" s="19">
        <v>0</v>
      </c>
      <c r="Q29" s="19">
        <v>1835264.64</v>
      </c>
      <c r="R29" s="19">
        <v>0</v>
      </c>
      <c r="S29" s="19">
        <v>5401400</v>
      </c>
      <c r="T29" s="19">
        <v>5401400</v>
      </c>
      <c r="U29" s="19">
        <v>427986.36</v>
      </c>
      <c r="V29" s="19">
        <v>13772735.359999999</v>
      </c>
      <c r="W29" s="19">
        <v>0</v>
      </c>
      <c r="X29" s="19">
        <v>13772735.359999999</v>
      </c>
      <c r="Y29" s="20">
        <f t="shared" si="4"/>
        <v>0.25709444343960325</v>
      </c>
      <c r="Z29" s="20">
        <f t="shared" si="5"/>
        <v>8.7354452768760651E-2</v>
      </c>
      <c r="AA29" s="21">
        <f t="shared" si="6"/>
        <v>0.34444889620836389</v>
      </c>
    </row>
    <row r="30" spans="1:27" ht="30" hidden="1" outlineLevel="4" x14ac:dyDescent="0.25">
      <c r="A30" s="15" t="s">
        <v>35</v>
      </c>
      <c r="B30" s="16" t="s">
        <v>36</v>
      </c>
      <c r="C30" s="16" t="s">
        <v>71</v>
      </c>
      <c r="D30" s="16" t="s">
        <v>80</v>
      </c>
      <c r="E30" s="16"/>
      <c r="F30" s="16" t="s">
        <v>39</v>
      </c>
      <c r="G30" s="16">
        <v>1120</v>
      </c>
      <c r="H30" s="16">
        <v>3480</v>
      </c>
      <c r="I30" s="17" t="s">
        <v>81</v>
      </c>
      <c r="J30" s="18">
        <v>2349000</v>
      </c>
      <c r="K30" s="19">
        <v>2349000</v>
      </c>
      <c r="L30" s="19">
        <v>0</v>
      </c>
      <c r="M30" s="19">
        <v>0</v>
      </c>
      <c r="N30" s="19">
        <v>0</v>
      </c>
      <c r="O30" s="19">
        <v>2349000</v>
      </c>
      <c r="P30" s="19">
        <v>0</v>
      </c>
      <c r="Q30" s="19">
        <v>2348253</v>
      </c>
      <c r="R30" s="19">
        <v>0</v>
      </c>
      <c r="S30" s="19">
        <v>0</v>
      </c>
      <c r="T30" s="19">
        <v>0</v>
      </c>
      <c r="U30" s="19">
        <v>747</v>
      </c>
      <c r="V30" s="19">
        <v>747</v>
      </c>
      <c r="W30" s="19">
        <v>0</v>
      </c>
      <c r="X30" s="19">
        <v>747</v>
      </c>
      <c r="Y30" s="20">
        <f t="shared" si="4"/>
        <v>0</v>
      </c>
      <c r="Z30" s="20">
        <f t="shared" si="5"/>
        <v>0.9996819923371647</v>
      </c>
      <c r="AA30" s="21">
        <f t="shared" si="6"/>
        <v>0.9996819923371647</v>
      </c>
    </row>
    <row r="31" spans="1:27" ht="75" hidden="1" outlineLevel="4" x14ac:dyDescent="0.25">
      <c r="A31" s="15" t="s">
        <v>35</v>
      </c>
      <c r="B31" s="16" t="s">
        <v>36</v>
      </c>
      <c r="C31" s="16" t="s">
        <v>71</v>
      </c>
      <c r="D31" s="16" t="s">
        <v>82</v>
      </c>
      <c r="E31" s="16"/>
      <c r="F31" s="16" t="s">
        <v>39</v>
      </c>
      <c r="G31" s="16">
        <v>1120</v>
      </c>
      <c r="H31" s="16">
        <v>3480</v>
      </c>
      <c r="I31" s="17" t="s">
        <v>83</v>
      </c>
      <c r="J31" s="18">
        <v>5000000</v>
      </c>
      <c r="K31" s="19">
        <v>5000000</v>
      </c>
      <c r="L31" s="19">
        <v>0</v>
      </c>
      <c r="M31" s="19">
        <v>0</v>
      </c>
      <c r="N31" s="19">
        <v>0</v>
      </c>
      <c r="O31" s="19">
        <v>5000000</v>
      </c>
      <c r="P31" s="19">
        <v>0</v>
      </c>
      <c r="Q31" s="19">
        <v>0</v>
      </c>
      <c r="R31" s="19">
        <v>0</v>
      </c>
      <c r="S31" s="19">
        <v>0</v>
      </c>
      <c r="T31" s="19">
        <v>0</v>
      </c>
      <c r="U31" s="19">
        <v>0</v>
      </c>
      <c r="V31" s="19">
        <v>5000000</v>
      </c>
      <c r="W31" s="19">
        <v>0</v>
      </c>
      <c r="X31" s="19">
        <v>5000000</v>
      </c>
      <c r="Y31" s="20">
        <f t="shared" si="4"/>
        <v>0</v>
      </c>
      <c r="Z31" s="20">
        <f t="shared" si="5"/>
        <v>0</v>
      </c>
      <c r="AA31" s="21">
        <f t="shared" si="6"/>
        <v>0</v>
      </c>
    </row>
    <row r="32" spans="1:27" ht="105" hidden="1" outlineLevel="4" x14ac:dyDescent="0.25">
      <c r="A32" s="15" t="s">
        <v>35</v>
      </c>
      <c r="B32" s="16" t="s">
        <v>36</v>
      </c>
      <c r="C32" s="16" t="s">
        <v>71</v>
      </c>
      <c r="D32" s="16" t="s">
        <v>84</v>
      </c>
      <c r="E32" s="16"/>
      <c r="F32" s="16" t="s">
        <v>39</v>
      </c>
      <c r="G32" s="16">
        <v>1120</v>
      </c>
      <c r="H32" s="16">
        <v>3480</v>
      </c>
      <c r="I32" s="17" t="s">
        <v>85</v>
      </c>
      <c r="J32" s="18">
        <v>33750000</v>
      </c>
      <c r="K32" s="19">
        <v>33750000</v>
      </c>
      <c r="L32" s="19">
        <v>0</v>
      </c>
      <c r="M32" s="19">
        <v>0</v>
      </c>
      <c r="N32" s="19">
        <v>0</v>
      </c>
      <c r="O32" s="19">
        <v>33750000</v>
      </c>
      <c r="P32" s="19">
        <v>0</v>
      </c>
      <c r="Q32" s="19">
        <v>0</v>
      </c>
      <c r="R32" s="19">
        <v>0</v>
      </c>
      <c r="S32" s="19">
        <v>0</v>
      </c>
      <c r="T32" s="19">
        <v>0</v>
      </c>
      <c r="U32" s="19">
        <v>9225303</v>
      </c>
      <c r="V32" s="19">
        <v>33750000</v>
      </c>
      <c r="W32" s="19">
        <v>0</v>
      </c>
      <c r="X32" s="19">
        <v>33750000</v>
      </c>
      <c r="Y32" s="20">
        <f t="shared" si="4"/>
        <v>0</v>
      </c>
      <c r="Z32" s="20">
        <f t="shared" si="5"/>
        <v>0</v>
      </c>
      <c r="AA32" s="21">
        <f t="shared" si="6"/>
        <v>0</v>
      </c>
    </row>
    <row r="33" spans="1:27" ht="45" hidden="1" outlineLevel="4" x14ac:dyDescent="0.25">
      <c r="A33" s="15" t="s">
        <v>35</v>
      </c>
      <c r="B33" s="16" t="s">
        <v>36</v>
      </c>
      <c r="C33" s="16" t="s">
        <v>71</v>
      </c>
      <c r="D33" s="16" t="s">
        <v>86</v>
      </c>
      <c r="E33" s="16"/>
      <c r="F33" s="16" t="s">
        <v>39</v>
      </c>
      <c r="G33" s="16">
        <v>1120</v>
      </c>
      <c r="H33" s="16">
        <v>3480</v>
      </c>
      <c r="I33" s="17" t="s">
        <v>87</v>
      </c>
      <c r="J33" s="18">
        <v>328500</v>
      </c>
      <c r="K33" s="19">
        <v>328500</v>
      </c>
      <c r="L33" s="19">
        <v>0</v>
      </c>
      <c r="M33" s="19">
        <v>0</v>
      </c>
      <c r="N33" s="19">
        <v>0</v>
      </c>
      <c r="O33" s="19">
        <v>328500</v>
      </c>
      <c r="P33" s="19">
        <v>0</v>
      </c>
      <c r="Q33" s="19">
        <v>0</v>
      </c>
      <c r="R33" s="19">
        <v>0</v>
      </c>
      <c r="S33" s="19">
        <v>0</v>
      </c>
      <c r="T33" s="19">
        <v>0</v>
      </c>
      <c r="U33" s="19">
        <v>44536</v>
      </c>
      <c r="V33" s="19">
        <v>328500</v>
      </c>
      <c r="W33" s="19">
        <v>0</v>
      </c>
      <c r="X33" s="19">
        <v>328500</v>
      </c>
      <c r="Y33" s="20">
        <f t="shared" si="4"/>
        <v>0</v>
      </c>
      <c r="Z33" s="20">
        <f t="shared" si="5"/>
        <v>0</v>
      </c>
      <c r="AA33" s="21">
        <f t="shared" si="6"/>
        <v>0</v>
      </c>
    </row>
    <row r="34" spans="1:27" hidden="1" outlineLevel="4" x14ac:dyDescent="0.25">
      <c r="A34" s="15" t="s">
        <v>35</v>
      </c>
      <c r="B34" s="16" t="s">
        <v>36</v>
      </c>
      <c r="C34" s="16" t="s">
        <v>71</v>
      </c>
      <c r="D34" s="16" t="s">
        <v>88</v>
      </c>
      <c r="E34" s="16"/>
      <c r="F34" s="16" t="s">
        <v>39</v>
      </c>
      <c r="G34" s="16">
        <v>1120</v>
      </c>
      <c r="H34" s="16">
        <v>3480</v>
      </c>
      <c r="I34" s="17" t="s">
        <v>89</v>
      </c>
      <c r="J34" s="18">
        <v>0</v>
      </c>
      <c r="K34" s="19">
        <v>2544716</v>
      </c>
      <c r="L34" s="19"/>
      <c r="M34" s="19"/>
      <c r="N34" s="19">
        <v>4000000</v>
      </c>
      <c r="O34" s="19">
        <v>6544716</v>
      </c>
      <c r="P34" s="19">
        <v>0</v>
      </c>
      <c r="Q34" s="19">
        <v>0</v>
      </c>
      <c r="R34" s="19">
        <v>0</v>
      </c>
      <c r="S34" s="19">
        <v>0</v>
      </c>
      <c r="T34" s="19">
        <v>0</v>
      </c>
      <c r="U34" s="19">
        <v>0</v>
      </c>
      <c r="V34" s="19">
        <v>2544716</v>
      </c>
      <c r="W34" s="19">
        <v>0</v>
      </c>
      <c r="X34" s="19">
        <v>6544716</v>
      </c>
      <c r="Y34" s="20">
        <f t="shared" si="4"/>
        <v>0</v>
      </c>
      <c r="Z34" s="20">
        <f t="shared" si="5"/>
        <v>0</v>
      </c>
      <c r="AA34" s="21">
        <f t="shared" si="6"/>
        <v>0</v>
      </c>
    </row>
    <row r="35" spans="1:27" hidden="1" outlineLevel="4" x14ac:dyDescent="0.25">
      <c r="A35" s="15" t="s">
        <v>35</v>
      </c>
      <c r="B35" s="16" t="s">
        <v>36</v>
      </c>
      <c r="C35" s="16" t="s">
        <v>71</v>
      </c>
      <c r="D35" s="16" t="s">
        <v>90</v>
      </c>
      <c r="E35" s="16"/>
      <c r="F35" s="16" t="s">
        <v>39</v>
      </c>
      <c r="G35" s="16">
        <v>1120</v>
      </c>
      <c r="H35" s="16">
        <v>3480</v>
      </c>
      <c r="I35" s="17" t="s">
        <v>91</v>
      </c>
      <c r="J35" s="18">
        <v>66460145</v>
      </c>
      <c r="K35" s="19">
        <v>30915429</v>
      </c>
      <c r="L35" s="19"/>
      <c r="M35" s="19"/>
      <c r="N35" s="19">
        <v>15000000</v>
      </c>
      <c r="O35" s="19">
        <v>45915429</v>
      </c>
      <c r="P35" s="19">
        <v>0</v>
      </c>
      <c r="Q35" s="19">
        <v>8809673</v>
      </c>
      <c r="R35" s="19">
        <v>0</v>
      </c>
      <c r="S35" s="19">
        <v>4523000</v>
      </c>
      <c r="T35" s="19">
        <v>4523000</v>
      </c>
      <c r="U35" s="19">
        <v>449700</v>
      </c>
      <c r="V35" s="19">
        <v>17582756</v>
      </c>
      <c r="W35" s="19">
        <v>0</v>
      </c>
      <c r="X35" s="19">
        <v>32582756</v>
      </c>
      <c r="Y35" s="20">
        <f t="shared" si="4"/>
        <v>9.8507192429803936E-2</v>
      </c>
      <c r="Z35" s="20">
        <f t="shared" si="5"/>
        <v>0.19186737861035774</v>
      </c>
      <c r="AA35" s="21">
        <f t="shared" si="6"/>
        <v>0.29037457104016168</v>
      </c>
    </row>
    <row r="36" spans="1:27" ht="90" hidden="1" outlineLevel="4" x14ac:dyDescent="0.25">
      <c r="A36" s="15" t="s">
        <v>35</v>
      </c>
      <c r="B36" s="16" t="s">
        <v>36</v>
      </c>
      <c r="C36" s="16" t="s">
        <v>71</v>
      </c>
      <c r="D36" s="16" t="s">
        <v>92</v>
      </c>
      <c r="E36" s="16"/>
      <c r="F36" s="16" t="s">
        <v>39</v>
      </c>
      <c r="G36" s="16">
        <v>1120</v>
      </c>
      <c r="H36" s="16">
        <v>3480</v>
      </c>
      <c r="I36" s="17" t="s">
        <v>93</v>
      </c>
      <c r="J36" s="18">
        <v>900000</v>
      </c>
      <c r="K36" s="19">
        <v>900000</v>
      </c>
      <c r="L36" s="19">
        <v>0</v>
      </c>
      <c r="M36" s="19">
        <v>0</v>
      </c>
      <c r="N36" s="19">
        <v>0</v>
      </c>
      <c r="O36" s="19">
        <v>900000</v>
      </c>
      <c r="P36" s="19">
        <v>0</v>
      </c>
      <c r="Q36" s="19">
        <v>0</v>
      </c>
      <c r="R36" s="19">
        <v>0</v>
      </c>
      <c r="S36" s="19">
        <v>0</v>
      </c>
      <c r="T36" s="19">
        <v>0</v>
      </c>
      <c r="U36" s="19">
        <v>0</v>
      </c>
      <c r="V36" s="19">
        <v>900000</v>
      </c>
      <c r="W36" s="19">
        <v>0</v>
      </c>
      <c r="X36" s="19">
        <v>900000</v>
      </c>
      <c r="Y36" s="20">
        <f t="shared" si="4"/>
        <v>0</v>
      </c>
      <c r="Z36" s="20">
        <f t="shared" si="5"/>
        <v>0</v>
      </c>
      <c r="AA36" s="21">
        <f t="shared" si="6"/>
        <v>0</v>
      </c>
    </row>
    <row r="37" spans="1:27" ht="45" hidden="1" outlineLevel="4" x14ac:dyDescent="0.25">
      <c r="A37" s="15" t="s">
        <v>35</v>
      </c>
      <c r="B37" s="16" t="s">
        <v>36</v>
      </c>
      <c r="C37" s="16" t="s">
        <v>71</v>
      </c>
      <c r="D37" s="16" t="s">
        <v>94</v>
      </c>
      <c r="E37" s="16"/>
      <c r="F37" s="16" t="s">
        <v>39</v>
      </c>
      <c r="G37" s="16">
        <v>1120</v>
      </c>
      <c r="H37" s="16">
        <v>3480</v>
      </c>
      <c r="I37" s="17" t="s">
        <v>95</v>
      </c>
      <c r="J37" s="18">
        <v>57053700</v>
      </c>
      <c r="K37" s="19">
        <v>57053700</v>
      </c>
      <c r="L37" s="19">
        <v>0</v>
      </c>
      <c r="M37" s="19">
        <v>0</v>
      </c>
      <c r="N37" s="19">
        <v>0</v>
      </c>
      <c r="O37" s="19">
        <v>57053700</v>
      </c>
      <c r="P37" s="19">
        <v>0</v>
      </c>
      <c r="Q37" s="19">
        <v>12643925.310000001</v>
      </c>
      <c r="R37" s="19">
        <v>0</v>
      </c>
      <c r="S37" s="19">
        <v>5589886.2599999998</v>
      </c>
      <c r="T37" s="19">
        <v>5589886.2599999998</v>
      </c>
      <c r="U37" s="19">
        <v>6643038.4299999997</v>
      </c>
      <c r="V37" s="19">
        <v>38819888.43</v>
      </c>
      <c r="W37" s="19">
        <v>0</v>
      </c>
      <c r="X37" s="19">
        <v>38819888.43</v>
      </c>
      <c r="Y37" s="20">
        <f t="shared" si="4"/>
        <v>9.7975876411170532E-2</v>
      </c>
      <c r="Z37" s="20">
        <f t="shared" si="5"/>
        <v>0.221614466896976</v>
      </c>
      <c r="AA37" s="21">
        <f t="shared" si="6"/>
        <v>0.31959034330814651</v>
      </c>
    </row>
    <row r="38" spans="1:27" hidden="1" outlineLevel="3" x14ac:dyDescent="0.25">
      <c r="A38" s="22"/>
      <c r="B38" s="23"/>
      <c r="C38" s="23" t="s">
        <v>96</v>
      </c>
      <c r="D38" s="23"/>
      <c r="E38" s="23"/>
      <c r="F38" s="23"/>
      <c r="G38" s="23"/>
      <c r="H38" s="23"/>
      <c r="I38" s="24"/>
      <c r="J38" s="25">
        <f t="shared" ref="J38:X38" si="7">SUBTOTAL(9,J26:J37)</f>
        <v>234971992</v>
      </c>
      <c r="K38" s="26">
        <f t="shared" si="7"/>
        <v>234971992</v>
      </c>
      <c r="L38" s="26">
        <f t="shared" si="7"/>
        <v>-22032000</v>
      </c>
      <c r="M38" s="26">
        <f t="shared" si="7"/>
        <v>0</v>
      </c>
      <c r="N38" s="26">
        <f t="shared" si="7"/>
        <v>19000000</v>
      </c>
      <c r="O38" s="26">
        <f t="shared" si="7"/>
        <v>231939992</v>
      </c>
      <c r="P38" s="26">
        <f t="shared" si="7"/>
        <v>0</v>
      </c>
      <c r="Q38" s="26">
        <f t="shared" si="7"/>
        <v>35494248.330000006</v>
      </c>
      <c r="R38" s="26">
        <f t="shared" si="7"/>
        <v>0</v>
      </c>
      <c r="S38" s="26">
        <f t="shared" si="7"/>
        <v>15731201.060000001</v>
      </c>
      <c r="T38" s="26">
        <f t="shared" si="7"/>
        <v>15731201.060000001</v>
      </c>
      <c r="U38" s="26">
        <f t="shared" si="7"/>
        <v>58402645.609999999</v>
      </c>
      <c r="V38" s="26">
        <f t="shared" si="7"/>
        <v>183746542.61000001</v>
      </c>
      <c r="W38" s="26">
        <f t="shared" si="7"/>
        <v>0</v>
      </c>
      <c r="X38" s="26">
        <f t="shared" si="7"/>
        <v>180714542.61000001</v>
      </c>
      <c r="Y38" s="27">
        <f t="shared" si="4"/>
        <v>6.7824444264014641E-2</v>
      </c>
      <c r="Z38" s="27">
        <f t="shared" si="5"/>
        <v>0.15303203222495587</v>
      </c>
      <c r="AA38" s="28">
        <f t="shared" si="6"/>
        <v>0.2208564764889705</v>
      </c>
    </row>
    <row r="39" spans="1:27" ht="30" hidden="1" outlineLevel="4" x14ac:dyDescent="0.25">
      <c r="A39" s="15" t="s">
        <v>35</v>
      </c>
      <c r="B39" s="16" t="s">
        <v>36</v>
      </c>
      <c r="C39" s="16" t="s">
        <v>97</v>
      </c>
      <c r="D39" s="16" t="s">
        <v>98</v>
      </c>
      <c r="E39" s="16"/>
      <c r="F39" s="16" t="s">
        <v>39</v>
      </c>
      <c r="G39" s="16">
        <v>1120</v>
      </c>
      <c r="H39" s="16">
        <v>3480</v>
      </c>
      <c r="I39" s="17" t="s">
        <v>99</v>
      </c>
      <c r="J39" s="18">
        <v>722660</v>
      </c>
      <c r="K39" s="19">
        <v>722660</v>
      </c>
      <c r="L39" s="19">
        <v>0</v>
      </c>
      <c r="M39" s="19">
        <v>0</v>
      </c>
      <c r="N39" s="19">
        <v>0</v>
      </c>
      <c r="O39" s="19">
        <v>722660</v>
      </c>
      <c r="P39" s="19">
        <v>0</v>
      </c>
      <c r="Q39" s="19">
        <v>0</v>
      </c>
      <c r="R39" s="19">
        <v>0</v>
      </c>
      <c r="S39" s="19">
        <v>0</v>
      </c>
      <c r="T39" s="19">
        <v>0</v>
      </c>
      <c r="U39" s="19">
        <v>722660</v>
      </c>
      <c r="V39" s="19">
        <v>722660</v>
      </c>
      <c r="W39" s="19">
        <v>0</v>
      </c>
      <c r="X39" s="19">
        <v>722660</v>
      </c>
      <c r="Y39" s="20">
        <f t="shared" si="4"/>
        <v>0</v>
      </c>
      <c r="Z39" s="20">
        <f t="shared" si="5"/>
        <v>0</v>
      </c>
      <c r="AA39" s="21">
        <f t="shared" si="6"/>
        <v>0</v>
      </c>
    </row>
    <row r="40" spans="1:27" hidden="1" outlineLevel="4" x14ac:dyDescent="0.25">
      <c r="A40" s="15" t="s">
        <v>35</v>
      </c>
      <c r="B40" s="16" t="s">
        <v>36</v>
      </c>
      <c r="C40" s="16" t="s">
        <v>97</v>
      </c>
      <c r="D40" s="16" t="s">
        <v>100</v>
      </c>
      <c r="E40" s="16"/>
      <c r="F40" s="16" t="s">
        <v>39</v>
      </c>
      <c r="G40" s="16">
        <v>1120</v>
      </c>
      <c r="H40" s="16">
        <v>3480</v>
      </c>
      <c r="I40" s="17" t="s">
        <v>101</v>
      </c>
      <c r="J40" s="18">
        <v>162550</v>
      </c>
      <c r="K40" s="19">
        <v>162550</v>
      </c>
      <c r="L40" s="19"/>
      <c r="M40" s="19"/>
      <c r="N40" s="19">
        <v>1000000</v>
      </c>
      <c r="O40" s="19">
        <v>1162550</v>
      </c>
      <c r="P40" s="19">
        <v>0</v>
      </c>
      <c r="Q40" s="19">
        <v>0</v>
      </c>
      <c r="R40" s="19">
        <v>0</v>
      </c>
      <c r="S40" s="19">
        <v>0</v>
      </c>
      <c r="T40" s="19">
        <v>0</v>
      </c>
      <c r="U40" s="19">
        <v>0</v>
      </c>
      <c r="V40" s="19">
        <v>162550</v>
      </c>
      <c r="W40" s="19">
        <v>0</v>
      </c>
      <c r="X40" s="19">
        <v>1162550</v>
      </c>
      <c r="Y40" s="20">
        <f t="shared" si="4"/>
        <v>0</v>
      </c>
      <c r="Z40" s="20">
        <f t="shared" si="5"/>
        <v>0</v>
      </c>
      <c r="AA40" s="21">
        <f t="shared" si="6"/>
        <v>0</v>
      </c>
    </row>
    <row r="41" spans="1:27" hidden="1" outlineLevel="4" x14ac:dyDescent="0.25">
      <c r="A41" s="15" t="s">
        <v>35</v>
      </c>
      <c r="B41" s="16" t="s">
        <v>36</v>
      </c>
      <c r="C41" s="16" t="s">
        <v>97</v>
      </c>
      <c r="D41" s="16" t="s">
        <v>102</v>
      </c>
      <c r="E41" s="16"/>
      <c r="F41" s="16" t="s">
        <v>39</v>
      </c>
      <c r="G41" s="16">
        <v>1120</v>
      </c>
      <c r="H41" s="16">
        <v>3480</v>
      </c>
      <c r="I41" s="17" t="s">
        <v>103</v>
      </c>
      <c r="J41" s="18">
        <v>0</v>
      </c>
      <c r="K41" s="19">
        <v>275000</v>
      </c>
      <c r="L41" s="19">
        <v>0</v>
      </c>
      <c r="M41" s="19">
        <v>0</v>
      </c>
      <c r="N41" s="19">
        <v>0</v>
      </c>
      <c r="O41" s="19">
        <v>275000</v>
      </c>
      <c r="P41" s="19">
        <v>0</v>
      </c>
      <c r="Q41" s="19">
        <v>275000</v>
      </c>
      <c r="R41" s="19">
        <v>0</v>
      </c>
      <c r="S41" s="19">
        <v>0</v>
      </c>
      <c r="T41" s="19">
        <v>0</v>
      </c>
      <c r="U41" s="19">
        <v>0</v>
      </c>
      <c r="V41" s="19">
        <v>0</v>
      </c>
      <c r="W41" s="19">
        <v>0</v>
      </c>
      <c r="X41" s="19">
        <v>0</v>
      </c>
      <c r="Y41" s="20">
        <f t="shared" si="4"/>
        <v>0</v>
      </c>
      <c r="Z41" s="20">
        <f t="shared" si="5"/>
        <v>1</v>
      </c>
      <c r="AA41" s="21">
        <f t="shared" si="6"/>
        <v>1</v>
      </c>
    </row>
    <row r="42" spans="1:27" ht="30" hidden="1" outlineLevel="4" x14ac:dyDescent="0.25">
      <c r="A42" s="15" t="s">
        <v>35</v>
      </c>
      <c r="B42" s="16" t="s">
        <v>36</v>
      </c>
      <c r="C42" s="16" t="s">
        <v>97</v>
      </c>
      <c r="D42" s="16" t="s">
        <v>104</v>
      </c>
      <c r="E42" s="16"/>
      <c r="F42" s="16" t="s">
        <v>39</v>
      </c>
      <c r="G42" s="16">
        <v>1120</v>
      </c>
      <c r="H42" s="16">
        <v>3480</v>
      </c>
      <c r="I42" s="17" t="s">
        <v>105</v>
      </c>
      <c r="J42" s="18">
        <v>4143310</v>
      </c>
      <c r="K42" s="19">
        <v>4143310</v>
      </c>
      <c r="L42" s="19">
        <v>0</v>
      </c>
      <c r="M42" s="19">
        <v>0</v>
      </c>
      <c r="N42" s="19">
        <v>0</v>
      </c>
      <c r="O42" s="19">
        <v>4143310</v>
      </c>
      <c r="P42" s="19">
        <v>0</v>
      </c>
      <c r="Q42" s="19">
        <v>0</v>
      </c>
      <c r="R42" s="19">
        <v>0</v>
      </c>
      <c r="S42" s="19">
        <v>0</v>
      </c>
      <c r="T42" s="19">
        <v>0</v>
      </c>
      <c r="U42" s="19">
        <v>0</v>
      </c>
      <c r="V42" s="19">
        <v>4143310</v>
      </c>
      <c r="W42" s="19">
        <v>0</v>
      </c>
      <c r="X42" s="19">
        <v>4143310</v>
      </c>
      <c r="Y42" s="20">
        <f t="shared" si="4"/>
        <v>0</v>
      </c>
      <c r="Z42" s="20">
        <f t="shared" si="5"/>
        <v>0</v>
      </c>
      <c r="AA42" s="21">
        <f t="shared" si="6"/>
        <v>0</v>
      </c>
    </row>
    <row r="43" spans="1:27" ht="30" hidden="1" outlineLevel="4" x14ac:dyDescent="0.25">
      <c r="A43" s="15" t="s">
        <v>35</v>
      </c>
      <c r="B43" s="16" t="s">
        <v>36</v>
      </c>
      <c r="C43" s="16" t="s">
        <v>97</v>
      </c>
      <c r="D43" s="16" t="s">
        <v>106</v>
      </c>
      <c r="E43" s="16"/>
      <c r="F43" s="16" t="s">
        <v>39</v>
      </c>
      <c r="G43" s="16">
        <v>1120</v>
      </c>
      <c r="H43" s="16">
        <v>3480</v>
      </c>
      <c r="I43" s="17" t="s">
        <v>107</v>
      </c>
      <c r="J43" s="18">
        <v>3117432</v>
      </c>
      <c r="K43" s="19">
        <v>3117432</v>
      </c>
      <c r="L43" s="19">
        <v>0</v>
      </c>
      <c r="M43" s="19">
        <v>0</v>
      </c>
      <c r="N43" s="19">
        <v>0</v>
      </c>
      <c r="O43" s="19">
        <v>3117432</v>
      </c>
      <c r="P43" s="19">
        <v>1250039.3700000001</v>
      </c>
      <c r="Q43" s="19">
        <v>719902.73</v>
      </c>
      <c r="R43" s="19">
        <v>0</v>
      </c>
      <c r="S43" s="19">
        <v>19210</v>
      </c>
      <c r="T43" s="19">
        <v>19210</v>
      </c>
      <c r="U43" s="19">
        <v>1128279.8999999999</v>
      </c>
      <c r="V43" s="19">
        <v>1128279.8999999999</v>
      </c>
      <c r="W43" s="19">
        <v>0</v>
      </c>
      <c r="X43" s="19">
        <v>1128279.8999999999</v>
      </c>
      <c r="Y43" s="20">
        <f t="shared" si="4"/>
        <v>6.162123183440729E-3</v>
      </c>
      <c r="Z43" s="20">
        <f t="shared" si="5"/>
        <v>0.63191181074679414</v>
      </c>
      <c r="AA43" s="21">
        <f t="shared" si="6"/>
        <v>0.63807393393023493</v>
      </c>
    </row>
    <row r="44" spans="1:27" ht="30" hidden="1" outlineLevel="4" x14ac:dyDescent="0.25">
      <c r="A44" s="15" t="s">
        <v>35</v>
      </c>
      <c r="B44" s="16" t="s">
        <v>36</v>
      </c>
      <c r="C44" s="16" t="s">
        <v>97</v>
      </c>
      <c r="D44" s="16" t="s">
        <v>108</v>
      </c>
      <c r="E44" s="16"/>
      <c r="F44" s="16" t="s">
        <v>39</v>
      </c>
      <c r="G44" s="16">
        <v>1120</v>
      </c>
      <c r="H44" s="16">
        <v>3480</v>
      </c>
      <c r="I44" s="17" t="s">
        <v>109</v>
      </c>
      <c r="J44" s="18">
        <v>222000</v>
      </c>
      <c r="K44" s="19">
        <v>222000</v>
      </c>
      <c r="L44" s="19">
        <v>0</v>
      </c>
      <c r="M44" s="19">
        <v>0</v>
      </c>
      <c r="N44" s="19">
        <v>0</v>
      </c>
      <c r="O44" s="19">
        <v>222000</v>
      </c>
      <c r="P44" s="19">
        <v>0</v>
      </c>
      <c r="Q44" s="19">
        <v>0</v>
      </c>
      <c r="R44" s="19">
        <v>0</v>
      </c>
      <c r="S44" s="19">
        <v>0</v>
      </c>
      <c r="T44" s="19">
        <v>0</v>
      </c>
      <c r="U44" s="19">
        <v>0</v>
      </c>
      <c r="V44" s="19">
        <v>222000</v>
      </c>
      <c r="W44" s="19">
        <v>0</v>
      </c>
      <c r="X44" s="19">
        <v>222000</v>
      </c>
      <c r="Y44" s="20">
        <f t="shared" si="4"/>
        <v>0</v>
      </c>
      <c r="Z44" s="20">
        <f t="shared" si="5"/>
        <v>0</v>
      </c>
      <c r="AA44" s="21">
        <f t="shared" si="6"/>
        <v>0</v>
      </c>
    </row>
    <row r="45" spans="1:27" ht="30" hidden="1" outlineLevel="4" x14ac:dyDescent="0.25">
      <c r="A45" s="15" t="s">
        <v>35</v>
      </c>
      <c r="B45" s="16" t="s">
        <v>36</v>
      </c>
      <c r="C45" s="16" t="s">
        <v>97</v>
      </c>
      <c r="D45" s="16" t="s">
        <v>110</v>
      </c>
      <c r="E45" s="16"/>
      <c r="F45" s="16" t="s">
        <v>39</v>
      </c>
      <c r="G45" s="16">
        <v>1120</v>
      </c>
      <c r="H45" s="16">
        <v>3480</v>
      </c>
      <c r="I45" s="17" t="s">
        <v>111</v>
      </c>
      <c r="J45" s="18">
        <v>16285474</v>
      </c>
      <c r="K45" s="19">
        <v>16010474</v>
      </c>
      <c r="L45" s="19">
        <v>0</v>
      </c>
      <c r="M45" s="19">
        <v>0</v>
      </c>
      <c r="N45" s="19">
        <v>0</v>
      </c>
      <c r="O45" s="19">
        <v>16010474</v>
      </c>
      <c r="P45" s="19">
        <v>12889728.310000001</v>
      </c>
      <c r="Q45" s="19">
        <v>0</v>
      </c>
      <c r="R45" s="19">
        <v>0</v>
      </c>
      <c r="S45" s="19">
        <v>0</v>
      </c>
      <c r="T45" s="19">
        <v>0</v>
      </c>
      <c r="U45" s="19">
        <v>3120745.69</v>
      </c>
      <c r="V45" s="19">
        <v>3120745.69</v>
      </c>
      <c r="W45" s="19">
        <v>0</v>
      </c>
      <c r="X45" s="19">
        <v>3120745.6899999995</v>
      </c>
      <c r="Y45" s="20">
        <f t="shared" si="4"/>
        <v>0</v>
      </c>
      <c r="Z45" s="20">
        <f t="shared" si="5"/>
        <v>0.80508099322980697</v>
      </c>
      <c r="AA45" s="21">
        <f t="shared" si="6"/>
        <v>0.80508099322980697</v>
      </c>
    </row>
    <row r="46" spans="1:27" hidden="1" outlineLevel="4" x14ac:dyDescent="0.25">
      <c r="A46" s="15" t="s">
        <v>35</v>
      </c>
      <c r="B46" s="16" t="s">
        <v>36</v>
      </c>
      <c r="C46" s="16" t="s">
        <v>97</v>
      </c>
      <c r="D46" s="16" t="s">
        <v>112</v>
      </c>
      <c r="E46" s="16"/>
      <c r="F46" s="16" t="s">
        <v>39</v>
      </c>
      <c r="G46" s="16">
        <v>1120</v>
      </c>
      <c r="H46" s="16">
        <v>3480</v>
      </c>
      <c r="I46" s="17" t="s">
        <v>113</v>
      </c>
      <c r="J46" s="18">
        <v>4154668</v>
      </c>
      <c r="K46" s="19">
        <v>4154668</v>
      </c>
      <c r="L46" s="19">
        <v>0</v>
      </c>
      <c r="M46" s="19">
        <v>0</v>
      </c>
      <c r="N46" s="19">
        <v>0</v>
      </c>
      <c r="O46" s="19">
        <v>4154668</v>
      </c>
      <c r="P46" s="19">
        <v>0</v>
      </c>
      <c r="Q46" s="19">
        <v>0</v>
      </c>
      <c r="R46" s="19">
        <v>0</v>
      </c>
      <c r="S46" s="19">
        <v>0</v>
      </c>
      <c r="T46" s="19">
        <v>0</v>
      </c>
      <c r="U46" s="19">
        <v>1316978</v>
      </c>
      <c r="V46" s="19">
        <v>4154668</v>
      </c>
      <c r="W46" s="19">
        <v>0</v>
      </c>
      <c r="X46" s="19">
        <v>4154668</v>
      </c>
      <c r="Y46" s="20">
        <f t="shared" si="4"/>
        <v>0</v>
      </c>
      <c r="Z46" s="20">
        <f t="shared" si="5"/>
        <v>0</v>
      </c>
      <c r="AA46" s="21">
        <f t="shared" si="6"/>
        <v>0</v>
      </c>
    </row>
    <row r="47" spans="1:27" hidden="1" outlineLevel="3" x14ac:dyDescent="0.25">
      <c r="A47" s="22"/>
      <c r="B47" s="23"/>
      <c r="C47" s="23" t="s">
        <v>114</v>
      </c>
      <c r="D47" s="23"/>
      <c r="E47" s="23"/>
      <c r="F47" s="23"/>
      <c r="G47" s="23"/>
      <c r="H47" s="23"/>
      <c r="I47" s="24"/>
      <c r="J47" s="25">
        <f t="shared" ref="J47:X47" si="8">SUBTOTAL(9,J39:J46)</f>
        <v>28808094</v>
      </c>
      <c r="K47" s="26">
        <f t="shared" si="8"/>
        <v>28808094</v>
      </c>
      <c r="L47" s="26">
        <f t="shared" si="8"/>
        <v>0</v>
      </c>
      <c r="M47" s="26">
        <f t="shared" si="8"/>
        <v>0</v>
      </c>
      <c r="N47" s="26">
        <f t="shared" si="8"/>
        <v>1000000</v>
      </c>
      <c r="O47" s="26">
        <f t="shared" si="8"/>
        <v>29808094</v>
      </c>
      <c r="P47" s="26">
        <f t="shared" si="8"/>
        <v>14139767.68</v>
      </c>
      <c r="Q47" s="26">
        <f t="shared" si="8"/>
        <v>994902.73</v>
      </c>
      <c r="R47" s="26">
        <f t="shared" si="8"/>
        <v>0</v>
      </c>
      <c r="S47" s="26">
        <f t="shared" si="8"/>
        <v>19210</v>
      </c>
      <c r="T47" s="26">
        <f t="shared" si="8"/>
        <v>19210</v>
      </c>
      <c r="U47" s="26">
        <f t="shared" si="8"/>
        <v>6288663.5899999999</v>
      </c>
      <c r="V47" s="26">
        <f t="shared" si="8"/>
        <v>13654213.59</v>
      </c>
      <c r="W47" s="26">
        <f t="shared" si="8"/>
        <v>0</v>
      </c>
      <c r="X47" s="26">
        <f t="shared" si="8"/>
        <v>14654213.59</v>
      </c>
      <c r="Y47" s="27">
        <f t="shared" si="4"/>
        <v>6.4445583135909327E-4</v>
      </c>
      <c r="Z47" s="27">
        <f t="shared" si="5"/>
        <v>0.50773693916826756</v>
      </c>
      <c r="AA47" s="28">
        <f t="shared" si="6"/>
        <v>0.50838139499962665</v>
      </c>
    </row>
    <row r="48" spans="1:27" hidden="1" outlineLevel="4" x14ac:dyDescent="0.25">
      <c r="A48" s="15" t="s">
        <v>35</v>
      </c>
      <c r="B48" s="16" t="s">
        <v>36</v>
      </c>
      <c r="C48" s="16" t="s">
        <v>115</v>
      </c>
      <c r="D48" s="16" t="s">
        <v>116</v>
      </c>
      <c r="E48" s="16"/>
      <c r="F48" s="16">
        <v>280</v>
      </c>
      <c r="G48" s="16">
        <v>2210</v>
      </c>
      <c r="H48" s="16">
        <v>3480</v>
      </c>
      <c r="I48" s="17" t="s">
        <v>117</v>
      </c>
      <c r="J48" s="18">
        <v>5417406</v>
      </c>
      <c r="K48" s="19">
        <v>5417406</v>
      </c>
      <c r="L48" s="19">
        <v>0</v>
      </c>
      <c r="M48" s="19">
        <v>0</v>
      </c>
      <c r="N48" s="19">
        <v>0</v>
      </c>
      <c r="O48" s="19">
        <v>5417406</v>
      </c>
      <c r="P48" s="19">
        <v>0</v>
      </c>
      <c r="Q48" s="19">
        <v>0</v>
      </c>
      <c r="R48" s="19">
        <v>0</v>
      </c>
      <c r="S48" s="19">
        <v>0</v>
      </c>
      <c r="T48" s="19">
        <v>0</v>
      </c>
      <c r="U48" s="19">
        <v>0</v>
      </c>
      <c r="V48" s="19">
        <v>5417406</v>
      </c>
      <c r="W48" s="19">
        <v>0</v>
      </c>
      <c r="X48" s="19">
        <v>5417406</v>
      </c>
      <c r="Y48" s="20">
        <f t="shared" si="4"/>
        <v>0</v>
      </c>
      <c r="Z48" s="20">
        <f t="shared" si="5"/>
        <v>0</v>
      </c>
      <c r="AA48" s="21">
        <f t="shared" si="6"/>
        <v>0</v>
      </c>
    </row>
    <row r="49" spans="1:27" hidden="1" outlineLevel="4" x14ac:dyDescent="0.25">
      <c r="A49" s="15" t="s">
        <v>35</v>
      </c>
      <c r="B49" s="16" t="s">
        <v>36</v>
      </c>
      <c r="C49" s="16" t="s">
        <v>115</v>
      </c>
      <c r="D49" s="16" t="s">
        <v>118</v>
      </c>
      <c r="E49" s="16"/>
      <c r="F49" s="16">
        <v>280</v>
      </c>
      <c r="G49" s="16">
        <v>2210</v>
      </c>
      <c r="H49" s="16">
        <v>3480</v>
      </c>
      <c r="I49" s="17" t="s">
        <v>119</v>
      </c>
      <c r="J49" s="18">
        <v>25676833</v>
      </c>
      <c r="K49" s="19">
        <v>25676833</v>
      </c>
      <c r="L49" s="19">
        <v>0</v>
      </c>
      <c r="M49" s="19">
        <v>0</v>
      </c>
      <c r="N49" s="19">
        <v>0</v>
      </c>
      <c r="O49" s="19">
        <v>25676833</v>
      </c>
      <c r="P49" s="19">
        <v>0</v>
      </c>
      <c r="Q49" s="19">
        <v>0</v>
      </c>
      <c r="R49" s="19">
        <v>0</v>
      </c>
      <c r="S49" s="19">
        <v>0</v>
      </c>
      <c r="T49" s="19">
        <v>0</v>
      </c>
      <c r="U49" s="19">
        <v>0</v>
      </c>
      <c r="V49" s="19">
        <v>25676833</v>
      </c>
      <c r="W49" s="19">
        <v>0</v>
      </c>
      <c r="X49" s="19">
        <v>25676833</v>
      </c>
      <c r="Y49" s="20">
        <f t="shared" si="4"/>
        <v>0</v>
      </c>
      <c r="Z49" s="20">
        <f t="shared" si="5"/>
        <v>0</v>
      </c>
      <c r="AA49" s="21">
        <f t="shared" si="6"/>
        <v>0</v>
      </c>
    </row>
    <row r="50" spans="1:27" ht="30" hidden="1" outlineLevel="4" x14ac:dyDescent="0.25">
      <c r="A50" s="15" t="s">
        <v>35</v>
      </c>
      <c r="B50" s="16" t="s">
        <v>36</v>
      </c>
      <c r="C50" s="16" t="s">
        <v>115</v>
      </c>
      <c r="D50" s="16" t="s">
        <v>120</v>
      </c>
      <c r="E50" s="16"/>
      <c r="F50" s="16">
        <v>280</v>
      </c>
      <c r="G50" s="16">
        <v>2210</v>
      </c>
      <c r="H50" s="16">
        <v>3480</v>
      </c>
      <c r="I50" s="17" t="s">
        <v>121</v>
      </c>
      <c r="J50" s="18">
        <v>3562520</v>
      </c>
      <c r="K50" s="19">
        <v>3562520</v>
      </c>
      <c r="L50" s="19">
        <v>0</v>
      </c>
      <c r="M50" s="19">
        <v>0</v>
      </c>
      <c r="N50" s="19">
        <v>0</v>
      </c>
      <c r="O50" s="19">
        <v>3562520</v>
      </c>
      <c r="P50" s="19">
        <v>131000</v>
      </c>
      <c r="Q50" s="19">
        <v>0</v>
      </c>
      <c r="R50" s="19">
        <v>0</v>
      </c>
      <c r="S50" s="19">
        <v>0</v>
      </c>
      <c r="T50" s="19">
        <v>0</v>
      </c>
      <c r="U50" s="19">
        <v>3431520</v>
      </c>
      <c r="V50" s="19">
        <v>3431520</v>
      </c>
      <c r="W50" s="19">
        <v>0</v>
      </c>
      <c r="X50" s="19">
        <v>3431520</v>
      </c>
      <c r="Y50" s="20">
        <f t="shared" si="4"/>
        <v>0</v>
      </c>
      <c r="Z50" s="20">
        <f t="shared" si="5"/>
        <v>3.6771723386816071E-2</v>
      </c>
      <c r="AA50" s="21">
        <f t="shared" si="6"/>
        <v>3.6771723386816071E-2</v>
      </c>
    </row>
    <row r="51" spans="1:27" hidden="1" outlineLevel="4" x14ac:dyDescent="0.25">
      <c r="A51" s="15" t="s">
        <v>35</v>
      </c>
      <c r="B51" s="16" t="s">
        <v>36</v>
      </c>
      <c r="C51" s="16" t="s">
        <v>115</v>
      </c>
      <c r="D51" s="16" t="s">
        <v>122</v>
      </c>
      <c r="E51" s="16"/>
      <c r="F51" s="16">
        <v>280</v>
      </c>
      <c r="G51" s="16">
        <v>2240</v>
      </c>
      <c r="H51" s="16">
        <v>3480</v>
      </c>
      <c r="I51" s="17" t="s">
        <v>123</v>
      </c>
      <c r="J51" s="18">
        <v>34250000</v>
      </c>
      <c r="K51" s="19">
        <v>34250000</v>
      </c>
      <c r="L51" s="19">
        <v>0</v>
      </c>
      <c r="M51" s="19">
        <v>0</v>
      </c>
      <c r="N51" s="19">
        <v>0</v>
      </c>
      <c r="O51" s="19">
        <v>34250000</v>
      </c>
      <c r="P51" s="19">
        <v>18272800</v>
      </c>
      <c r="Q51" s="19">
        <v>2056028.57</v>
      </c>
      <c r="R51" s="19">
        <v>0</v>
      </c>
      <c r="S51" s="19">
        <v>0</v>
      </c>
      <c r="T51" s="19">
        <v>0</v>
      </c>
      <c r="U51" s="19">
        <v>13155206.43</v>
      </c>
      <c r="V51" s="19">
        <v>13921171.43</v>
      </c>
      <c r="W51" s="19">
        <v>0</v>
      </c>
      <c r="X51" s="19">
        <v>13921171.43</v>
      </c>
      <c r="Y51" s="20">
        <f t="shared" si="4"/>
        <v>0</v>
      </c>
      <c r="Z51" s="20">
        <f t="shared" si="5"/>
        <v>0.59354244</v>
      </c>
      <c r="AA51" s="21">
        <f t="shared" si="6"/>
        <v>0.59354244</v>
      </c>
    </row>
    <row r="52" spans="1:27" hidden="1" outlineLevel="4" x14ac:dyDescent="0.25">
      <c r="A52" s="15" t="s">
        <v>35</v>
      </c>
      <c r="B52" s="16" t="s">
        <v>36</v>
      </c>
      <c r="C52" s="16" t="s">
        <v>115</v>
      </c>
      <c r="D52" s="16" t="s">
        <v>122</v>
      </c>
      <c r="E52" s="16"/>
      <c r="F52" s="16" t="s">
        <v>39</v>
      </c>
      <c r="G52" s="16">
        <v>2240</v>
      </c>
      <c r="H52" s="16">
        <v>3480</v>
      </c>
      <c r="I52" s="17" t="s">
        <v>124</v>
      </c>
      <c r="J52" s="18">
        <v>0</v>
      </c>
      <c r="K52" s="19">
        <v>0</v>
      </c>
      <c r="L52" s="19">
        <v>22032000</v>
      </c>
      <c r="M52" s="19"/>
      <c r="N52" s="19"/>
      <c r="O52" s="19">
        <v>22032000</v>
      </c>
      <c r="P52" s="19">
        <v>0</v>
      </c>
      <c r="Q52" s="19">
        <v>0</v>
      </c>
      <c r="R52" s="19">
        <v>0</v>
      </c>
      <c r="S52" s="19">
        <v>0</v>
      </c>
      <c r="T52" s="19">
        <v>0</v>
      </c>
      <c r="U52" s="19">
        <v>0</v>
      </c>
      <c r="V52" s="19">
        <v>0</v>
      </c>
      <c r="W52" s="19">
        <v>0</v>
      </c>
      <c r="X52" s="19">
        <v>22032000</v>
      </c>
      <c r="Y52" s="20">
        <f t="shared" si="4"/>
        <v>0</v>
      </c>
      <c r="Z52" s="20">
        <f t="shared" si="5"/>
        <v>0</v>
      </c>
      <c r="AA52" s="21">
        <f t="shared" si="6"/>
        <v>0</v>
      </c>
    </row>
    <row r="53" spans="1:27" hidden="1" outlineLevel="3" x14ac:dyDescent="0.25">
      <c r="A53" s="22"/>
      <c r="B53" s="23"/>
      <c r="C53" s="23" t="s">
        <v>125</v>
      </c>
      <c r="D53" s="23"/>
      <c r="E53" s="23"/>
      <c r="F53" s="23"/>
      <c r="G53" s="23"/>
      <c r="H53" s="23"/>
      <c r="I53" s="24"/>
      <c r="J53" s="25">
        <f t="shared" ref="J53:X53" si="9">SUBTOTAL(9,J48:J52)</f>
        <v>68906759</v>
      </c>
      <c r="K53" s="26">
        <f t="shared" si="9"/>
        <v>68906759</v>
      </c>
      <c r="L53" s="26">
        <f t="shared" si="9"/>
        <v>22032000</v>
      </c>
      <c r="M53" s="26">
        <f t="shared" si="9"/>
        <v>0</v>
      </c>
      <c r="N53" s="26">
        <f t="shared" si="9"/>
        <v>0</v>
      </c>
      <c r="O53" s="26">
        <f t="shared" si="9"/>
        <v>90938759</v>
      </c>
      <c r="P53" s="26">
        <f t="shared" si="9"/>
        <v>18403800</v>
      </c>
      <c r="Q53" s="26">
        <f t="shared" si="9"/>
        <v>2056028.57</v>
      </c>
      <c r="R53" s="26">
        <f t="shared" si="9"/>
        <v>0</v>
      </c>
      <c r="S53" s="26">
        <f t="shared" si="9"/>
        <v>0</v>
      </c>
      <c r="T53" s="26">
        <f t="shared" si="9"/>
        <v>0</v>
      </c>
      <c r="U53" s="26">
        <f t="shared" si="9"/>
        <v>16586726.43</v>
      </c>
      <c r="V53" s="26">
        <f t="shared" si="9"/>
        <v>48446930.43</v>
      </c>
      <c r="W53" s="26">
        <f t="shared" si="9"/>
        <v>0</v>
      </c>
      <c r="X53" s="26">
        <f t="shared" si="9"/>
        <v>70478930.430000007</v>
      </c>
      <c r="Y53" s="27">
        <f t="shared" si="4"/>
        <v>0</v>
      </c>
      <c r="Z53" s="27">
        <f t="shared" si="5"/>
        <v>0.22498469074116131</v>
      </c>
      <c r="AA53" s="28">
        <f t="shared" si="6"/>
        <v>0.22498469074116131</v>
      </c>
    </row>
    <row r="54" spans="1:27" ht="120" hidden="1" outlineLevel="4" x14ac:dyDescent="0.25">
      <c r="A54" s="15" t="s">
        <v>35</v>
      </c>
      <c r="B54" s="16" t="s">
        <v>36</v>
      </c>
      <c r="C54" s="16" t="s">
        <v>126</v>
      </c>
      <c r="D54" s="16" t="s">
        <v>127</v>
      </c>
      <c r="E54" s="16" t="s">
        <v>58</v>
      </c>
      <c r="F54" s="16" t="s">
        <v>39</v>
      </c>
      <c r="G54" s="16">
        <v>1310</v>
      </c>
      <c r="H54" s="16">
        <v>3480</v>
      </c>
      <c r="I54" s="17" t="s">
        <v>128</v>
      </c>
      <c r="J54" s="18">
        <v>34057533</v>
      </c>
      <c r="K54" s="19">
        <v>34057533</v>
      </c>
      <c r="L54" s="19">
        <v>0</v>
      </c>
      <c r="M54" s="19">
        <v>0</v>
      </c>
      <c r="N54" s="19">
        <v>0</v>
      </c>
      <c r="O54" s="19">
        <v>34057533</v>
      </c>
      <c r="P54" s="19">
        <v>0</v>
      </c>
      <c r="Q54" s="19">
        <v>20621230.940000001</v>
      </c>
      <c r="R54" s="19">
        <v>0</v>
      </c>
      <c r="S54" s="19">
        <v>13436302.060000001</v>
      </c>
      <c r="T54" s="19">
        <v>13436302.060000001</v>
      </c>
      <c r="U54" s="19">
        <v>0</v>
      </c>
      <c r="V54" s="19">
        <v>0</v>
      </c>
      <c r="W54" s="19">
        <v>0</v>
      </c>
      <c r="X54" s="19">
        <v>-1.862645149230957E-9</v>
      </c>
      <c r="Y54" s="20">
        <f t="shared" si="4"/>
        <v>0.39451777261729443</v>
      </c>
      <c r="Z54" s="20">
        <f t="shared" si="5"/>
        <v>0.60548222738270563</v>
      </c>
      <c r="AA54" s="21">
        <f t="shared" si="6"/>
        <v>1</v>
      </c>
    </row>
    <row r="55" spans="1:27" ht="120" hidden="1" outlineLevel="4" x14ac:dyDescent="0.25">
      <c r="A55" s="15" t="s">
        <v>35</v>
      </c>
      <c r="B55" s="16" t="s">
        <v>36</v>
      </c>
      <c r="C55" s="16" t="s">
        <v>126</v>
      </c>
      <c r="D55" s="16" t="s">
        <v>127</v>
      </c>
      <c r="E55" s="16" t="s">
        <v>129</v>
      </c>
      <c r="F55" s="16" t="s">
        <v>39</v>
      </c>
      <c r="G55" s="16">
        <v>1310</v>
      </c>
      <c r="H55" s="16">
        <v>3480</v>
      </c>
      <c r="I55" s="17" t="s">
        <v>130</v>
      </c>
      <c r="J55" s="18">
        <v>16852361</v>
      </c>
      <c r="K55" s="19">
        <v>16852361</v>
      </c>
      <c r="L55" s="19">
        <v>292244</v>
      </c>
      <c r="M55" s="19"/>
      <c r="N55" s="19"/>
      <c r="O55" s="19">
        <v>17144605</v>
      </c>
      <c r="P55" s="19">
        <v>0</v>
      </c>
      <c r="Q55" s="19">
        <v>9849993.0199999996</v>
      </c>
      <c r="R55" s="19">
        <v>0</v>
      </c>
      <c r="S55" s="19">
        <v>7002367.9800000004</v>
      </c>
      <c r="T55" s="19">
        <v>7002367.9800000004</v>
      </c>
      <c r="U55" s="19">
        <v>0</v>
      </c>
      <c r="V55" s="19">
        <v>0</v>
      </c>
      <c r="W55" s="19">
        <v>0</v>
      </c>
      <c r="X55" s="19">
        <v>292244</v>
      </c>
      <c r="Y55" s="20">
        <f t="shared" si="4"/>
        <v>0.40842982267599637</v>
      </c>
      <c r="Z55" s="20">
        <f t="shared" si="5"/>
        <v>0.57452434862162172</v>
      </c>
      <c r="AA55" s="21">
        <f t="shared" si="6"/>
        <v>0.98295417129761808</v>
      </c>
    </row>
    <row r="56" spans="1:27" ht="75" hidden="1" outlineLevel="4" x14ac:dyDescent="0.25">
      <c r="A56" s="15" t="s">
        <v>35</v>
      </c>
      <c r="B56" s="16" t="s">
        <v>36</v>
      </c>
      <c r="C56" s="16" t="s">
        <v>126</v>
      </c>
      <c r="D56" s="16" t="s">
        <v>127</v>
      </c>
      <c r="E56" s="16" t="s">
        <v>131</v>
      </c>
      <c r="F56" s="16" t="s">
        <v>39</v>
      </c>
      <c r="G56" s="16">
        <v>1310</v>
      </c>
      <c r="H56" s="16">
        <v>3480</v>
      </c>
      <c r="I56" s="17" t="s">
        <v>132</v>
      </c>
      <c r="J56" s="18">
        <v>60906448</v>
      </c>
      <c r="K56" s="19">
        <v>60906448</v>
      </c>
      <c r="L56" s="19">
        <v>1648257</v>
      </c>
      <c r="M56" s="19"/>
      <c r="N56" s="19"/>
      <c r="O56" s="19">
        <v>62554705</v>
      </c>
      <c r="P56" s="19">
        <v>0</v>
      </c>
      <c r="Q56" s="19">
        <v>36596750.359999999</v>
      </c>
      <c r="R56" s="19">
        <v>0</v>
      </c>
      <c r="S56" s="19">
        <v>24309697.640000001</v>
      </c>
      <c r="T56" s="19">
        <v>24309697.640000001</v>
      </c>
      <c r="U56" s="19">
        <v>0</v>
      </c>
      <c r="V56" s="19">
        <v>0</v>
      </c>
      <c r="W56" s="19">
        <v>0</v>
      </c>
      <c r="X56" s="19">
        <v>1648257</v>
      </c>
      <c r="Y56" s="20">
        <f t="shared" si="4"/>
        <v>0.3886150152894175</v>
      </c>
      <c r="Z56" s="20">
        <f t="shared" si="5"/>
        <v>0.58503593550637001</v>
      </c>
      <c r="AA56" s="21">
        <f t="shared" si="6"/>
        <v>0.97365095079578756</v>
      </c>
    </row>
    <row r="57" spans="1:27" ht="60" hidden="1" outlineLevel="4" x14ac:dyDescent="0.25">
      <c r="A57" s="15" t="s">
        <v>35</v>
      </c>
      <c r="B57" s="16" t="s">
        <v>36</v>
      </c>
      <c r="C57" s="16" t="s">
        <v>126</v>
      </c>
      <c r="D57" s="16" t="s">
        <v>127</v>
      </c>
      <c r="E57" s="16" t="s">
        <v>133</v>
      </c>
      <c r="F57" s="16" t="s">
        <v>39</v>
      </c>
      <c r="G57" s="16">
        <v>1310</v>
      </c>
      <c r="H57" s="16">
        <v>3430</v>
      </c>
      <c r="I57" s="17" t="s">
        <v>134</v>
      </c>
      <c r="J57" s="18">
        <v>4134573675</v>
      </c>
      <c r="K57" s="19">
        <v>4134573675</v>
      </c>
      <c r="L57" s="19">
        <v>0</v>
      </c>
      <c r="M57" s="19">
        <v>0</v>
      </c>
      <c r="N57" s="19">
        <v>0</v>
      </c>
      <c r="O57" s="19">
        <v>4134573675</v>
      </c>
      <c r="P57" s="19">
        <v>0</v>
      </c>
      <c r="Q57" s="19">
        <v>295326691</v>
      </c>
      <c r="R57" s="19">
        <v>0</v>
      </c>
      <c r="S57" s="19">
        <v>1771960146</v>
      </c>
      <c r="T57" s="19">
        <v>1771960146</v>
      </c>
      <c r="U57" s="19">
        <v>0</v>
      </c>
      <c r="V57" s="19">
        <v>2067286838</v>
      </c>
      <c r="W57" s="19">
        <v>0</v>
      </c>
      <c r="X57" s="19">
        <v>2067286838</v>
      </c>
      <c r="Y57" s="20">
        <f t="shared" si="4"/>
        <v>0.42857142846777302</v>
      </c>
      <c r="Z57" s="20">
        <f t="shared" si="5"/>
        <v>7.1428571411295508E-2</v>
      </c>
      <c r="AA57" s="21">
        <f t="shared" si="6"/>
        <v>0.49999999987906851</v>
      </c>
    </row>
    <row r="58" spans="1:27" ht="75" hidden="1" outlineLevel="4" x14ac:dyDescent="0.25">
      <c r="A58" s="15" t="s">
        <v>35</v>
      </c>
      <c r="B58" s="16" t="s">
        <v>36</v>
      </c>
      <c r="C58" s="16" t="s">
        <v>126</v>
      </c>
      <c r="D58" s="16" t="s">
        <v>127</v>
      </c>
      <c r="E58" s="16" t="s">
        <v>135</v>
      </c>
      <c r="F58" s="16" t="s">
        <v>39</v>
      </c>
      <c r="G58" s="16">
        <v>1310</v>
      </c>
      <c r="H58" s="16">
        <v>3430</v>
      </c>
      <c r="I58" s="17" t="s">
        <v>136</v>
      </c>
      <c r="J58" s="18">
        <v>2444778461</v>
      </c>
      <c r="K58" s="19">
        <v>2444778461</v>
      </c>
      <c r="L58" s="19">
        <v>0</v>
      </c>
      <c r="M58" s="19">
        <v>0</v>
      </c>
      <c r="N58" s="19">
        <v>0</v>
      </c>
      <c r="O58" s="19">
        <v>2444778461</v>
      </c>
      <c r="P58" s="19">
        <v>0</v>
      </c>
      <c r="Q58" s="19">
        <v>174627033</v>
      </c>
      <c r="R58" s="19">
        <v>0</v>
      </c>
      <c r="S58" s="19">
        <v>1047762198</v>
      </c>
      <c r="T58" s="19">
        <v>1047762198</v>
      </c>
      <c r="U58" s="19">
        <v>0</v>
      </c>
      <c r="V58" s="19">
        <v>1222389230</v>
      </c>
      <c r="W58" s="19">
        <v>0</v>
      </c>
      <c r="X58" s="19">
        <v>1222389230</v>
      </c>
      <c r="Y58" s="20">
        <f t="shared" si="4"/>
        <v>0.42857142874672927</v>
      </c>
      <c r="Z58" s="20">
        <f t="shared" si="5"/>
        <v>7.142857145778822E-2</v>
      </c>
      <c r="AA58" s="21">
        <f t="shared" si="6"/>
        <v>0.50000000020451751</v>
      </c>
    </row>
    <row r="59" spans="1:27" ht="30" hidden="1" outlineLevel="4" x14ac:dyDescent="0.25">
      <c r="A59" s="15" t="s">
        <v>35</v>
      </c>
      <c r="B59" s="16" t="s">
        <v>36</v>
      </c>
      <c r="C59" s="16" t="s">
        <v>126</v>
      </c>
      <c r="D59" s="16" t="s">
        <v>127</v>
      </c>
      <c r="E59" s="16" t="s">
        <v>137</v>
      </c>
      <c r="F59" s="16">
        <v>280</v>
      </c>
      <c r="G59" s="16">
        <v>1310</v>
      </c>
      <c r="H59" s="16">
        <v>3480</v>
      </c>
      <c r="I59" s="17" t="s">
        <v>138</v>
      </c>
      <c r="J59" s="18">
        <v>241322616984</v>
      </c>
      <c r="K59" s="19">
        <v>241322616984</v>
      </c>
      <c r="L59" s="19">
        <v>0</v>
      </c>
      <c r="M59" s="19">
        <v>0</v>
      </c>
      <c r="N59" s="19">
        <v>0</v>
      </c>
      <c r="O59" s="19">
        <v>241322616984</v>
      </c>
      <c r="P59" s="19">
        <v>0</v>
      </c>
      <c r="Q59" s="19">
        <v>37701077385</v>
      </c>
      <c r="R59" s="19">
        <v>0</v>
      </c>
      <c r="S59" s="19">
        <v>73342111787</v>
      </c>
      <c r="T59" s="19">
        <v>73342111787</v>
      </c>
      <c r="U59" s="19">
        <v>0</v>
      </c>
      <c r="V59" s="19">
        <v>130279427812</v>
      </c>
      <c r="W59" s="19">
        <v>0</v>
      </c>
      <c r="X59" s="19">
        <v>130279427812</v>
      </c>
      <c r="Y59" s="20">
        <f t="shared" ref="Y59:Y90" si="10">S59/O59</f>
        <v>0.3039172734972565</v>
      </c>
      <c r="Z59" s="20">
        <f t="shared" ref="Z59:Z90" si="11">(P59+Q59+R59)/O59</f>
        <v>0.15622687113284384</v>
      </c>
      <c r="AA59" s="21">
        <f t="shared" ref="AA59:AA90" si="12">Y59+Z59</f>
        <v>0.46014414463010034</v>
      </c>
    </row>
    <row r="60" spans="1:27" ht="150" hidden="1" outlineLevel="4" x14ac:dyDescent="0.25">
      <c r="A60" s="15" t="s">
        <v>35</v>
      </c>
      <c r="B60" s="16" t="s">
        <v>36</v>
      </c>
      <c r="C60" s="16" t="s">
        <v>126</v>
      </c>
      <c r="D60" s="16" t="s">
        <v>127</v>
      </c>
      <c r="E60" s="16" t="s">
        <v>137</v>
      </c>
      <c r="F60" s="16" t="s">
        <v>39</v>
      </c>
      <c r="G60" s="16">
        <v>1310</v>
      </c>
      <c r="H60" s="16">
        <v>3440</v>
      </c>
      <c r="I60" s="17" t="s">
        <v>139</v>
      </c>
      <c r="J60" s="18">
        <v>248791389016</v>
      </c>
      <c r="K60" s="19">
        <v>248791389016</v>
      </c>
      <c r="L60" s="19">
        <v>0</v>
      </c>
      <c r="M60" s="19">
        <v>0</v>
      </c>
      <c r="N60" s="19">
        <v>0</v>
      </c>
      <c r="O60" s="19">
        <v>248791389016</v>
      </c>
      <c r="P60" s="19">
        <v>0</v>
      </c>
      <c r="Q60" s="19">
        <v>10</v>
      </c>
      <c r="R60" s="19">
        <v>0</v>
      </c>
      <c r="S60" s="19">
        <v>152864352516</v>
      </c>
      <c r="T60" s="19">
        <v>152864352516</v>
      </c>
      <c r="U60" s="19">
        <v>0</v>
      </c>
      <c r="V60" s="19">
        <v>95927036490</v>
      </c>
      <c r="W60" s="19">
        <v>0</v>
      </c>
      <c r="X60" s="19">
        <v>95927036490</v>
      </c>
      <c r="Y60" s="20">
        <f t="shared" si="10"/>
        <v>0.61442782694608922</v>
      </c>
      <c r="Z60" s="20">
        <f t="shared" si="11"/>
        <v>4.0194317172918278E-11</v>
      </c>
      <c r="AA60" s="21">
        <f t="shared" si="12"/>
        <v>0.61442782698628351</v>
      </c>
    </row>
    <row r="61" spans="1:27" ht="90" hidden="1" outlineLevel="4" x14ac:dyDescent="0.25">
      <c r="A61" s="15" t="s">
        <v>35</v>
      </c>
      <c r="B61" s="16" t="s">
        <v>36</v>
      </c>
      <c r="C61" s="16" t="s">
        <v>126</v>
      </c>
      <c r="D61" s="16" t="s">
        <v>127</v>
      </c>
      <c r="E61" s="16" t="s">
        <v>140</v>
      </c>
      <c r="F61" s="16" t="s">
        <v>39</v>
      </c>
      <c r="G61" s="16">
        <v>1310</v>
      </c>
      <c r="H61" s="16">
        <v>3440</v>
      </c>
      <c r="I61" s="17" t="s">
        <v>141</v>
      </c>
      <c r="J61" s="18">
        <v>2156813501</v>
      </c>
      <c r="K61" s="19">
        <v>2156813501</v>
      </c>
      <c r="L61" s="19">
        <v>0</v>
      </c>
      <c r="M61" s="19">
        <v>0</v>
      </c>
      <c r="N61" s="19">
        <v>0</v>
      </c>
      <c r="O61" s="19">
        <v>2156813501</v>
      </c>
      <c r="P61" s="19">
        <v>0</v>
      </c>
      <c r="Q61" s="19">
        <v>179734458</v>
      </c>
      <c r="R61" s="19">
        <v>0</v>
      </c>
      <c r="S61" s="19">
        <v>898672290</v>
      </c>
      <c r="T61" s="19">
        <v>898672290</v>
      </c>
      <c r="U61" s="19">
        <v>0</v>
      </c>
      <c r="V61" s="19">
        <v>1078406753</v>
      </c>
      <c r="W61" s="19">
        <v>0</v>
      </c>
      <c r="X61" s="19">
        <v>1078406753</v>
      </c>
      <c r="Y61" s="20">
        <f t="shared" si="10"/>
        <v>0.41666666570073552</v>
      </c>
      <c r="Z61" s="20">
        <f t="shared" si="11"/>
        <v>8.3333333140147098E-2</v>
      </c>
      <c r="AA61" s="21">
        <f t="shared" si="12"/>
        <v>0.49999999884088264</v>
      </c>
    </row>
    <row r="62" spans="1:27" ht="105" hidden="1" outlineLevel="4" x14ac:dyDescent="0.25">
      <c r="A62" s="15" t="s">
        <v>35</v>
      </c>
      <c r="B62" s="16" t="s">
        <v>36</v>
      </c>
      <c r="C62" s="16" t="s">
        <v>126</v>
      </c>
      <c r="D62" s="16" t="s">
        <v>127</v>
      </c>
      <c r="E62" s="16" t="s">
        <v>142</v>
      </c>
      <c r="F62" s="16" t="s">
        <v>39</v>
      </c>
      <c r="G62" s="16">
        <v>1310</v>
      </c>
      <c r="H62" s="16">
        <v>3440</v>
      </c>
      <c r="I62" s="17" t="s">
        <v>143</v>
      </c>
      <c r="J62" s="18">
        <v>2156813501</v>
      </c>
      <c r="K62" s="19">
        <v>2156813501</v>
      </c>
      <c r="L62" s="19">
        <v>0</v>
      </c>
      <c r="M62" s="19">
        <v>0</v>
      </c>
      <c r="N62" s="19">
        <v>0</v>
      </c>
      <c r="O62" s="19">
        <v>2156813501</v>
      </c>
      <c r="P62" s="19">
        <v>0</v>
      </c>
      <c r="Q62" s="19">
        <v>179734458</v>
      </c>
      <c r="R62" s="19">
        <v>0</v>
      </c>
      <c r="S62" s="19">
        <v>898672290</v>
      </c>
      <c r="T62" s="19">
        <v>898672290</v>
      </c>
      <c r="U62" s="19">
        <v>0</v>
      </c>
      <c r="V62" s="19">
        <v>1078406753</v>
      </c>
      <c r="W62" s="19">
        <v>0</v>
      </c>
      <c r="X62" s="19">
        <v>1078406753</v>
      </c>
      <c r="Y62" s="20">
        <f t="shared" si="10"/>
        <v>0.41666666570073552</v>
      </c>
      <c r="Z62" s="20">
        <f t="shared" si="11"/>
        <v>8.3333333140147098E-2</v>
      </c>
      <c r="AA62" s="21">
        <f t="shared" si="12"/>
        <v>0.49999999884088264</v>
      </c>
    </row>
    <row r="63" spans="1:27" ht="105" hidden="1" outlineLevel="4" x14ac:dyDescent="0.25">
      <c r="A63" s="15" t="s">
        <v>35</v>
      </c>
      <c r="B63" s="16" t="s">
        <v>36</v>
      </c>
      <c r="C63" s="16" t="s">
        <v>126</v>
      </c>
      <c r="D63" s="16" t="s">
        <v>127</v>
      </c>
      <c r="E63" s="16" t="s">
        <v>144</v>
      </c>
      <c r="F63" s="16" t="s">
        <v>39</v>
      </c>
      <c r="G63" s="16">
        <v>1310</v>
      </c>
      <c r="H63" s="16">
        <v>3440</v>
      </c>
      <c r="I63" s="17" t="s">
        <v>145</v>
      </c>
      <c r="J63" s="18">
        <v>2156813501</v>
      </c>
      <c r="K63" s="19">
        <v>2156813501</v>
      </c>
      <c r="L63" s="19">
        <v>0</v>
      </c>
      <c r="M63" s="19">
        <v>0</v>
      </c>
      <c r="N63" s="19">
        <v>0</v>
      </c>
      <c r="O63" s="19">
        <v>2156813501</v>
      </c>
      <c r="P63" s="19">
        <v>0</v>
      </c>
      <c r="Q63" s="19">
        <v>179734458</v>
      </c>
      <c r="R63" s="19">
        <v>0</v>
      </c>
      <c r="S63" s="19">
        <v>898672290</v>
      </c>
      <c r="T63" s="19">
        <v>898672290</v>
      </c>
      <c r="U63" s="19">
        <v>0</v>
      </c>
      <c r="V63" s="19">
        <v>1078406753</v>
      </c>
      <c r="W63" s="19">
        <v>0</v>
      </c>
      <c r="X63" s="19">
        <v>1078406753</v>
      </c>
      <c r="Y63" s="20">
        <f t="shared" si="10"/>
        <v>0.41666666570073552</v>
      </c>
      <c r="Z63" s="20">
        <f t="shared" si="11"/>
        <v>8.3333333140147098E-2</v>
      </c>
      <c r="AA63" s="21">
        <f t="shared" si="12"/>
        <v>0.49999999884088264</v>
      </c>
    </row>
    <row r="64" spans="1:27" ht="105" hidden="1" outlineLevel="4" x14ac:dyDescent="0.25">
      <c r="A64" s="15" t="s">
        <v>35</v>
      </c>
      <c r="B64" s="16" t="s">
        <v>36</v>
      </c>
      <c r="C64" s="16" t="s">
        <v>126</v>
      </c>
      <c r="D64" s="16" t="s">
        <v>127</v>
      </c>
      <c r="E64" s="16" t="s">
        <v>146</v>
      </c>
      <c r="F64" s="16" t="s">
        <v>39</v>
      </c>
      <c r="G64" s="16">
        <v>1310</v>
      </c>
      <c r="H64" s="16">
        <v>3440</v>
      </c>
      <c r="I64" s="17" t="s">
        <v>147</v>
      </c>
      <c r="J64" s="18">
        <v>2156813501</v>
      </c>
      <c r="K64" s="19">
        <v>2156813501</v>
      </c>
      <c r="L64" s="19">
        <v>0</v>
      </c>
      <c r="M64" s="19">
        <v>0</v>
      </c>
      <c r="N64" s="19">
        <v>0</v>
      </c>
      <c r="O64" s="19">
        <v>2156813501</v>
      </c>
      <c r="P64" s="19">
        <v>0</v>
      </c>
      <c r="Q64" s="19">
        <v>179734458</v>
      </c>
      <c r="R64" s="19">
        <v>0</v>
      </c>
      <c r="S64" s="19">
        <v>898672290</v>
      </c>
      <c r="T64" s="19">
        <v>898672290</v>
      </c>
      <c r="U64" s="19">
        <v>0</v>
      </c>
      <c r="V64" s="19">
        <v>1078406753</v>
      </c>
      <c r="W64" s="19">
        <v>0</v>
      </c>
      <c r="X64" s="19">
        <v>1078406753</v>
      </c>
      <c r="Y64" s="20">
        <f t="shared" si="10"/>
        <v>0.41666666570073552</v>
      </c>
      <c r="Z64" s="20">
        <f t="shared" si="11"/>
        <v>8.3333333140147098E-2</v>
      </c>
      <c r="AA64" s="21">
        <f t="shared" si="12"/>
        <v>0.49999999884088264</v>
      </c>
    </row>
    <row r="65" spans="1:27" ht="105" hidden="1" outlineLevel="4" x14ac:dyDescent="0.25">
      <c r="A65" s="15" t="s">
        <v>35</v>
      </c>
      <c r="B65" s="16" t="s">
        <v>36</v>
      </c>
      <c r="C65" s="16" t="s">
        <v>126</v>
      </c>
      <c r="D65" s="16" t="s">
        <v>127</v>
      </c>
      <c r="E65" s="16" t="s">
        <v>148</v>
      </c>
      <c r="F65" s="16">
        <v>280</v>
      </c>
      <c r="G65" s="16">
        <v>1310</v>
      </c>
      <c r="H65" s="16">
        <v>3480</v>
      </c>
      <c r="I65" s="17" t="s">
        <v>149</v>
      </c>
      <c r="J65" s="18">
        <v>0</v>
      </c>
      <c r="K65" s="19">
        <v>1000000000</v>
      </c>
      <c r="L65" s="19">
        <v>0</v>
      </c>
      <c r="M65" s="19">
        <v>0</v>
      </c>
      <c r="N65" s="19">
        <v>0</v>
      </c>
      <c r="O65" s="19">
        <v>1000000000</v>
      </c>
      <c r="P65" s="19">
        <v>0</v>
      </c>
      <c r="Q65" s="19">
        <v>0</v>
      </c>
      <c r="R65" s="19">
        <v>0</v>
      </c>
      <c r="S65" s="19">
        <v>0</v>
      </c>
      <c r="T65" s="19">
        <v>0</v>
      </c>
      <c r="U65" s="19">
        <v>0</v>
      </c>
      <c r="V65" s="19">
        <v>1000000000</v>
      </c>
      <c r="W65" s="19">
        <v>0</v>
      </c>
      <c r="X65" s="19">
        <v>1000000000</v>
      </c>
      <c r="Y65" s="20">
        <f t="shared" si="10"/>
        <v>0</v>
      </c>
      <c r="Z65" s="20">
        <f t="shared" si="11"/>
        <v>0</v>
      </c>
      <c r="AA65" s="21">
        <f t="shared" si="12"/>
        <v>0</v>
      </c>
    </row>
    <row r="66" spans="1:27" ht="105" hidden="1" outlineLevel="4" x14ac:dyDescent="0.25">
      <c r="A66" s="15" t="s">
        <v>35</v>
      </c>
      <c r="B66" s="16" t="s">
        <v>36</v>
      </c>
      <c r="C66" s="16" t="s">
        <v>126</v>
      </c>
      <c r="D66" s="16" t="s">
        <v>127</v>
      </c>
      <c r="E66" s="16" t="s">
        <v>148</v>
      </c>
      <c r="F66" s="16" t="s">
        <v>39</v>
      </c>
      <c r="G66" s="16">
        <v>1310</v>
      </c>
      <c r="H66" s="16">
        <v>3440</v>
      </c>
      <c r="I66" s="17" t="s">
        <v>150</v>
      </c>
      <c r="J66" s="18">
        <v>34100744000</v>
      </c>
      <c r="K66" s="19">
        <v>34100744000</v>
      </c>
      <c r="L66" s="19">
        <v>0</v>
      </c>
      <c r="M66" s="19">
        <v>0</v>
      </c>
      <c r="N66" s="19">
        <v>0</v>
      </c>
      <c r="O66" s="19">
        <v>34100744000</v>
      </c>
      <c r="P66" s="19">
        <v>0</v>
      </c>
      <c r="Q66" s="19">
        <v>2623134154</v>
      </c>
      <c r="R66" s="19">
        <v>0</v>
      </c>
      <c r="S66" s="19">
        <v>15738804922</v>
      </c>
      <c r="T66" s="19">
        <v>15738804922</v>
      </c>
      <c r="U66" s="19">
        <v>0</v>
      </c>
      <c r="V66" s="19">
        <v>15738804924</v>
      </c>
      <c r="W66" s="19">
        <v>0</v>
      </c>
      <c r="X66" s="19">
        <v>15738804924</v>
      </c>
      <c r="Y66" s="20">
        <f t="shared" si="10"/>
        <v>0.46153846150688088</v>
      </c>
      <c r="Z66" s="20">
        <f t="shared" si="11"/>
        <v>7.6923076927588444E-2</v>
      </c>
      <c r="AA66" s="21">
        <f t="shared" si="12"/>
        <v>0.53846153843446931</v>
      </c>
    </row>
    <row r="67" spans="1:27" ht="90" hidden="1" outlineLevel="4" x14ac:dyDescent="0.25">
      <c r="A67" s="15" t="s">
        <v>35</v>
      </c>
      <c r="B67" s="16" t="s">
        <v>36</v>
      </c>
      <c r="C67" s="16" t="s">
        <v>126</v>
      </c>
      <c r="D67" s="16" t="s">
        <v>127</v>
      </c>
      <c r="E67" s="16" t="s">
        <v>151</v>
      </c>
      <c r="F67" s="16">
        <v>538</v>
      </c>
      <c r="G67" s="16">
        <v>1310</v>
      </c>
      <c r="H67" s="16">
        <v>3480</v>
      </c>
      <c r="I67" s="17" t="s">
        <v>152</v>
      </c>
      <c r="J67" s="18">
        <v>0</v>
      </c>
      <c r="K67" s="19">
        <v>200172560.55000001</v>
      </c>
      <c r="L67" s="19">
        <v>0</v>
      </c>
      <c r="M67" s="19">
        <v>0</v>
      </c>
      <c r="N67" s="19">
        <v>0</v>
      </c>
      <c r="O67" s="19">
        <v>200172560.55000001</v>
      </c>
      <c r="P67" s="19">
        <v>0</v>
      </c>
      <c r="Q67" s="19">
        <v>200172560.55000001</v>
      </c>
      <c r="R67" s="19">
        <v>0</v>
      </c>
      <c r="S67" s="19">
        <v>0</v>
      </c>
      <c r="T67" s="19">
        <v>0</v>
      </c>
      <c r="U67" s="19">
        <v>0</v>
      </c>
      <c r="V67" s="19">
        <v>0</v>
      </c>
      <c r="W67" s="19">
        <v>0</v>
      </c>
      <c r="X67" s="19">
        <v>0</v>
      </c>
      <c r="Y67" s="20">
        <f t="shared" si="10"/>
        <v>0</v>
      </c>
      <c r="Z67" s="20">
        <f t="shared" si="11"/>
        <v>1</v>
      </c>
      <c r="AA67" s="21">
        <f t="shared" si="12"/>
        <v>1</v>
      </c>
    </row>
    <row r="68" spans="1:27" ht="90" hidden="1" outlineLevel="4" x14ac:dyDescent="0.25">
      <c r="A68" s="15" t="s">
        <v>35</v>
      </c>
      <c r="B68" s="16" t="s">
        <v>36</v>
      </c>
      <c r="C68" s="16" t="s">
        <v>126</v>
      </c>
      <c r="D68" s="16" t="s">
        <v>127</v>
      </c>
      <c r="E68" s="16" t="s">
        <v>153</v>
      </c>
      <c r="F68" s="16">
        <v>538</v>
      </c>
      <c r="G68" s="16">
        <v>1310</v>
      </c>
      <c r="H68" s="16">
        <v>3480</v>
      </c>
      <c r="I68" s="17" t="s">
        <v>154</v>
      </c>
      <c r="J68" s="18">
        <v>0</v>
      </c>
      <c r="K68" s="19">
        <v>142484900.19999999</v>
      </c>
      <c r="L68" s="19">
        <v>0</v>
      </c>
      <c r="M68" s="19">
        <v>0</v>
      </c>
      <c r="N68" s="19">
        <v>0</v>
      </c>
      <c r="O68" s="19">
        <v>142484900.19999999</v>
      </c>
      <c r="P68" s="19">
        <v>0</v>
      </c>
      <c r="Q68" s="19">
        <v>142484900.19999999</v>
      </c>
      <c r="R68" s="19">
        <v>0</v>
      </c>
      <c r="S68" s="19">
        <v>0</v>
      </c>
      <c r="T68" s="19">
        <v>0</v>
      </c>
      <c r="U68" s="19">
        <v>0</v>
      </c>
      <c r="V68" s="19">
        <v>0</v>
      </c>
      <c r="W68" s="19">
        <v>0</v>
      </c>
      <c r="X68" s="19">
        <v>0</v>
      </c>
      <c r="Y68" s="20">
        <f t="shared" si="10"/>
        <v>0</v>
      </c>
      <c r="Z68" s="20">
        <f t="shared" si="11"/>
        <v>1</v>
      </c>
      <c r="AA68" s="21">
        <f t="shared" si="12"/>
        <v>1</v>
      </c>
    </row>
    <row r="69" spans="1:27" ht="90" hidden="1" outlineLevel="4" x14ac:dyDescent="0.25">
      <c r="A69" s="15" t="s">
        <v>35</v>
      </c>
      <c r="B69" s="16" t="s">
        <v>36</v>
      </c>
      <c r="C69" s="16" t="s">
        <v>126</v>
      </c>
      <c r="D69" s="16" t="s">
        <v>127</v>
      </c>
      <c r="E69" s="16" t="s">
        <v>155</v>
      </c>
      <c r="F69" s="16">
        <v>538</v>
      </c>
      <c r="G69" s="16">
        <v>1310</v>
      </c>
      <c r="H69" s="16">
        <v>3480</v>
      </c>
      <c r="I69" s="17" t="s">
        <v>156</v>
      </c>
      <c r="J69" s="18">
        <v>0</v>
      </c>
      <c r="K69" s="19">
        <v>24516450</v>
      </c>
      <c r="L69" s="19">
        <v>0</v>
      </c>
      <c r="M69" s="19">
        <v>0</v>
      </c>
      <c r="N69" s="19">
        <v>0</v>
      </c>
      <c r="O69" s="19">
        <v>24516450</v>
      </c>
      <c r="P69" s="19">
        <v>0</v>
      </c>
      <c r="Q69" s="19">
        <v>24516450</v>
      </c>
      <c r="R69" s="19">
        <v>0</v>
      </c>
      <c r="S69" s="19">
        <v>0</v>
      </c>
      <c r="T69" s="19">
        <v>0</v>
      </c>
      <c r="U69" s="19">
        <v>0</v>
      </c>
      <c r="V69" s="19">
        <v>0</v>
      </c>
      <c r="W69" s="19">
        <v>0</v>
      </c>
      <c r="X69" s="19">
        <v>0</v>
      </c>
      <c r="Y69" s="20">
        <f t="shared" si="10"/>
        <v>0</v>
      </c>
      <c r="Z69" s="20">
        <f t="shared" si="11"/>
        <v>1</v>
      </c>
      <c r="AA69" s="21">
        <f t="shared" si="12"/>
        <v>1</v>
      </c>
    </row>
    <row r="70" spans="1:27" ht="90" hidden="1" outlineLevel="4" x14ac:dyDescent="0.25">
      <c r="A70" s="15" t="s">
        <v>35</v>
      </c>
      <c r="B70" s="16" t="s">
        <v>36</v>
      </c>
      <c r="C70" s="16" t="s">
        <v>126</v>
      </c>
      <c r="D70" s="16" t="s">
        <v>127</v>
      </c>
      <c r="E70" s="16" t="s">
        <v>157</v>
      </c>
      <c r="F70" s="16">
        <v>538</v>
      </c>
      <c r="G70" s="16">
        <v>1310</v>
      </c>
      <c r="H70" s="16">
        <v>3480</v>
      </c>
      <c r="I70" s="17" t="s">
        <v>158</v>
      </c>
      <c r="J70" s="18">
        <v>0</v>
      </c>
      <c r="K70" s="19">
        <v>104760637</v>
      </c>
      <c r="L70" s="19">
        <v>0</v>
      </c>
      <c r="M70" s="19">
        <v>0</v>
      </c>
      <c r="N70" s="19">
        <v>0</v>
      </c>
      <c r="O70" s="19">
        <v>104760637</v>
      </c>
      <c r="P70" s="19">
        <v>0</v>
      </c>
      <c r="Q70" s="19">
        <v>104760637</v>
      </c>
      <c r="R70" s="19">
        <v>0</v>
      </c>
      <c r="S70" s="19">
        <v>0</v>
      </c>
      <c r="T70" s="19">
        <v>0</v>
      </c>
      <c r="U70" s="19">
        <v>0</v>
      </c>
      <c r="V70" s="19">
        <v>0</v>
      </c>
      <c r="W70" s="19">
        <v>0</v>
      </c>
      <c r="X70" s="19">
        <v>0</v>
      </c>
      <c r="Y70" s="20">
        <f t="shared" si="10"/>
        <v>0</v>
      </c>
      <c r="Z70" s="20">
        <f t="shared" si="11"/>
        <v>1</v>
      </c>
      <c r="AA70" s="21">
        <f t="shared" si="12"/>
        <v>1</v>
      </c>
    </row>
    <row r="71" spans="1:27" ht="120" hidden="1" outlineLevel="4" x14ac:dyDescent="0.25">
      <c r="A71" s="15" t="s">
        <v>35</v>
      </c>
      <c r="B71" s="16" t="s">
        <v>36</v>
      </c>
      <c r="C71" s="16" t="s">
        <v>126</v>
      </c>
      <c r="D71" s="16" t="s">
        <v>127</v>
      </c>
      <c r="E71" s="16" t="s">
        <v>159</v>
      </c>
      <c r="F71" s="16" t="s">
        <v>39</v>
      </c>
      <c r="G71" s="16">
        <v>1310</v>
      </c>
      <c r="H71" s="16">
        <v>3440</v>
      </c>
      <c r="I71" s="17" t="s">
        <v>160</v>
      </c>
      <c r="J71" s="18">
        <v>2450570030</v>
      </c>
      <c r="K71" s="19">
        <v>2450570030</v>
      </c>
      <c r="L71" s="19">
        <v>0</v>
      </c>
      <c r="M71" s="19">
        <v>0</v>
      </c>
      <c r="N71" s="19">
        <v>0</v>
      </c>
      <c r="O71" s="19">
        <v>2450570030</v>
      </c>
      <c r="P71" s="19">
        <v>0</v>
      </c>
      <c r="Q71" s="19">
        <v>561509023.84000003</v>
      </c>
      <c r="R71" s="19">
        <v>0</v>
      </c>
      <c r="S71" s="19">
        <v>663775990.15999997</v>
      </c>
      <c r="T71" s="19">
        <v>663775990.15999997</v>
      </c>
      <c r="U71" s="19">
        <v>0</v>
      </c>
      <c r="V71" s="19">
        <v>1225285016</v>
      </c>
      <c r="W71" s="19">
        <v>0</v>
      </c>
      <c r="X71" s="19">
        <v>1225285016</v>
      </c>
      <c r="Y71" s="20">
        <f t="shared" si="10"/>
        <v>0.27086595446529638</v>
      </c>
      <c r="Z71" s="20">
        <f t="shared" si="11"/>
        <v>0.22913404512663529</v>
      </c>
      <c r="AA71" s="21">
        <f t="shared" si="12"/>
        <v>0.49999999959193164</v>
      </c>
    </row>
    <row r="72" spans="1:27" ht="45" hidden="1" outlineLevel="4" x14ac:dyDescent="0.25">
      <c r="A72" s="15" t="s">
        <v>35</v>
      </c>
      <c r="B72" s="16" t="s">
        <v>36</v>
      </c>
      <c r="C72" s="16" t="s">
        <v>126</v>
      </c>
      <c r="D72" s="16" t="s">
        <v>161</v>
      </c>
      <c r="E72" s="16"/>
      <c r="F72" s="16" t="s">
        <v>39</v>
      </c>
      <c r="G72" s="16">
        <v>1320</v>
      </c>
      <c r="H72" s="16">
        <v>3480</v>
      </c>
      <c r="I72" s="17" t="s">
        <v>162</v>
      </c>
      <c r="J72" s="18">
        <v>34954512</v>
      </c>
      <c r="K72" s="19">
        <v>34954512</v>
      </c>
      <c r="L72" s="19">
        <v>230789</v>
      </c>
      <c r="M72" s="19"/>
      <c r="N72" s="19"/>
      <c r="O72" s="19">
        <v>35185301</v>
      </c>
      <c r="P72" s="19">
        <v>0</v>
      </c>
      <c r="Q72" s="19">
        <v>0</v>
      </c>
      <c r="R72" s="19">
        <v>0</v>
      </c>
      <c r="S72" s="19">
        <v>6173461.4400000004</v>
      </c>
      <c r="T72" s="19">
        <v>6173461.4400000004</v>
      </c>
      <c r="U72" s="19">
        <v>28781050.559999999</v>
      </c>
      <c r="V72" s="19">
        <v>28781050.559999999</v>
      </c>
      <c r="W72" s="19">
        <v>0</v>
      </c>
      <c r="X72" s="19">
        <v>29011839.559999999</v>
      </c>
      <c r="Y72" s="20">
        <f t="shared" si="10"/>
        <v>0.17545569497899138</v>
      </c>
      <c r="Z72" s="20">
        <f t="shared" si="11"/>
        <v>0</v>
      </c>
      <c r="AA72" s="21">
        <f t="shared" si="12"/>
        <v>0.17545569497899138</v>
      </c>
    </row>
    <row r="73" spans="1:27" ht="75" hidden="1" outlineLevel="4" x14ac:dyDescent="0.25">
      <c r="A73" s="15" t="s">
        <v>35</v>
      </c>
      <c r="B73" s="16" t="s">
        <v>36</v>
      </c>
      <c r="C73" s="16" t="s">
        <v>126</v>
      </c>
      <c r="D73" s="16" t="s">
        <v>163</v>
      </c>
      <c r="E73" s="16" t="s">
        <v>129</v>
      </c>
      <c r="F73" s="16" t="s">
        <v>39</v>
      </c>
      <c r="G73" s="16">
        <v>1320</v>
      </c>
      <c r="H73" s="16">
        <v>3480</v>
      </c>
      <c r="I73" s="17" t="s">
        <v>164</v>
      </c>
      <c r="J73" s="18">
        <v>156376300</v>
      </c>
      <c r="K73" s="19">
        <v>156376300</v>
      </c>
      <c r="L73" s="19">
        <v>0</v>
      </c>
      <c r="M73" s="19">
        <v>0</v>
      </c>
      <c r="N73" s="19">
        <v>0</v>
      </c>
      <c r="O73" s="19">
        <v>156376300</v>
      </c>
      <c r="P73" s="19">
        <v>0</v>
      </c>
      <c r="Q73" s="19">
        <v>13031362.25</v>
      </c>
      <c r="R73" s="19">
        <v>0</v>
      </c>
      <c r="S73" s="19">
        <v>65156791.75</v>
      </c>
      <c r="T73" s="19">
        <v>65156791.75</v>
      </c>
      <c r="U73" s="19">
        <v>0</v>
      </c>
      <c r="V73" s="19">
        <v>78188146</v>
      </c>
      <c r="W73" s="19">
        <v>0</v>
      </c>
      <c r="X73" s="19">
        <v>78188146</v>
      </c>
      <c r="Y73" s="20">
        <f t="shared" si="10"/>
        <v>0.41666666719956924</v>
      </c>
      <c r="Z73" s="20">
        <f t="shared" si="11"/>
        <v>8.3333358379754474E-2</v>
      </c>
      <c r="AA73" s="21">
        <f t="shared" si="12"/>
        <v>0.50000002557932377</v>
      </c>
    </row>
    <row r="74" spans="1:27" ht="75" hidden="1" outlineLevel="4" x14ac:dyDescent="0.25">
      <c r="A74" s="15" t="s">
        <v>35</v>
      </c>
      <c r="B74" s="16" t="s">
        <v>36</v>
      </c>
      <c r="C74" s="16" t="s">
        <v>126</v>
      </c>
      <c r="D74" s="16" t="s">
        <v>163</v>
      </c>
      <c r="E74" s="16" t="s">
        <v>131</v>
      </c>
      <c r="F74" s="16" t="s">
        <v>39</v>
      </c>
      <c r="G74" s="16">
        <v>1320</v>
      </c>
      <c r="H74" s="16">
        <v>3480</v>
      </c>
      <c r="I74" s="17" t="s">
        <v>165</v>
      </c>
      <c r="J74" s="18">
        <v>112000000</v>
      </c>
      <c r="K74" s="19">
        <v>112000000</v>
      </c>
      <c r="L74" s="19">
        <v>0</v>
      </c>
      <c r="M74" s="19">
        <v>0</v>
      </c>
      <c r="N74" s="19">
        <v>0</v>
      </c>
      <c r="O74" s="19">
        <v>112000000</v>
      </c>
      <c r="P74" s="19">
        <v>0</v>
      </c>
      <c r="Q74" s="19">
        <v>56000004</v>
      </c>
      <c r="R74" s="19">
        <v>0</v>
      </c>
      <c r="S74" s="19">
        <v>0</v>
      </c>
      <c r="T74" s="19">
        <v>0</v>
      </c>
      <c r="U74" s="19">
        <v>0</v>
      </c>
      <c r="V74" s="19">
        <v>55999996</v>
      </c>
      <c r="W74" s="19">
        <v>0</v>
      </c>
      <c r="X74" s="19">
        <v>55999996</v>
      </c>
      <c r="Y74" s="20">
        <f t="shared" si="10"/>
        <v>0</v>
      </c>
      <c r="Z74" s="20">
        <f t="shared" si="11"/>
        <v>0.50000003571428575</v>
      </c>
      <c r="AA74" s="21">
        <f t="shared" si="12"/>
        <v>0.50000003571428575</v>
      </c>
    </row>
    <row r="75" spans="1:27" ht="120" hidden="1" outlineLevel="4" x14ac:dyDescent="0.25">
      <c r="A75" s="15" t="s">
        <v>35</v>
      </c>
      <c r="B75" s="16" t="s">
        <v>36</v>
      </c>
      <c r="C75" s="16" t="s">
        <v>126</v>
      </c>
      <c r="D75" s="16" t="s">
        <v>166</v>
      </c>
      <c r="E75" s="16" t="s">
        <v>157</v>
      </c>
      <c r="F75" s="16" t="s">
        <v>39</v>
      </c>
      <c r="G75" s="16">
        <v>1330</v>
      </c>
      <c r="H75" s="16">
        <v>3480</v>
      </c>
      <c r="I75" s="17" t="s">
        <v>167</v>
      </c>
      <c r="J75" s="18">
        <v>20196000</v>
      </c>
      <c r="K75" s="19">
        <v>20196000</v>
      </c>
      <c r="L75" s="19">
        <v>0</v>
      </c>
      <c r="M75" s="19">
        <v>0</v>
      </c>
      <c r="N75" s="19">
        <v>0</v>
      </c>
      <c r="O75" s="19">
        <v>20196000</v>
      </c>
      <c r="P75" s="19">
        <v>0</v>
      </c>
      <c r="Q75" s="19">
        <v>680000</v>
      </c>
      <c r="R75" s="19">
        <v>0</v>
      </c>
      <c r="S75" s="19">
        <v>7735000</v>
      </c>
      <c r="T75" s="19">
        <v>7735000</v>
      </c>
      <c r="U75" s="19">
        <v>0</v>
      </c>
      <c r="V75" s="19">
        <v>11781000</v>
      </c>
      <c r="W75" s="19">
        <v>0</v>
      </c>
      <c r="X75" s="19">
        <v>11781000</v>
      </c>
      <c r="Y75" s="20">
        <f t="shared" si="10"/>
        <v>0.382996632996633</v>
      </c>
      <c r="Z75" s="20">
        <f t="shared" si="11"/>
        <v>3.3670033670033669E-2</v>
      </c>
      <c r="AA75" s="21">
        <f t="shared" si="12"/>
        <v>0.41666666666666669</v>
      </c>
    </row>
    <row r="76" spans="1:27" ht="75" hidden="1" outlineLevel="4" x14ac:dyDescent="0.25">
      <c r="A76" s="15" t="s">
        <v>35</v>
      </c>
      <c r="B76" s="16" t="s">
        <v>36</v>
      </c>
      <c r="C76" s="16" t="s">
        <v>126</v>
      </c>
      <c r="D76" s="16" t="s">
        <v>166</v>
      </c>
      <c r="E76" s="16" t="s">
        <v>168</v>
      </c>
      <c r="F76" s="16" t="s">
        <v>39</v>
      </c>
      <c r="G76" s="16">
        <v>1330</v>
      </c>
      <c r="H76" s="16">
        <v>3480</v>
      </c>
      <c r="I76" s="17" t="s">
        <v>169</v>
      </c>
      <c r="J76" s="18">
        <v>150612814</v>
      </c>
      <c r="K76" s="19">
        <v>150612814</v>
      </c>
      <c r="L76" s="19"/>
      <c r="M76" s="19">
        <v>-16408964</v>
      </c>
      <c r="N76" s="19"/>
      <c r="O76" s="19">
        <v>134203850</v>
      </c>
      <c r="P76" s="19">
        <v>0</v>
      </c>
      <c r="Q76" s="19">
        <v>0</v>
      </c>
      <c r="R76" s="19">
        <v>0</v>
      </c>
      <c r="S76" s="19">
        <v>134203849.31999999</v>
      </c>
      <c r="T76" s="19">
        <v>134203849.31999999</v>
      </c>
      <c r="U76" s="19">
        <v>0.68</v>
      </c>
      <c r="V76" s="19">
        <v>16408964.68</v>
      </c>
      <c r="W76" s="19">
        <v>0</v>
      </c>
      <c r="X76" s="19">
        <v>0.68000000715255737</v>
      </c>
      <c r="Y76" s="20">
        <f t="shared" si="10"/>
        <v>0.99999999493308123</v>
      </c>
      <c r="Z76" s="20">
        <f t="shared" si="11"/>
        <v>0</v>
      </c>
      <c r="AA76" s="21">
        <f t="shared" si="12"/>
        <v>0.99999999493308123</v>
      </c>
    </row>
    <row r="77" spans="1:27" ht="75" hidden="1" outlineLevel="4" x14ac:dyDescent="0.25">
      <c r="A77" s="15" t="s">
        <v>35</v>
      </c>
      <c r="B77" s="16" t="s">
        <v>36</v>
      </c>
      <c r="C77" s="16" t="s">
        <v>126</v>
      </c>
      <c r="D77" s="16" t="s">
        <v>166</v>
      </c>
      <c r="E77" s="16" t="s">
        <v>170</v>
      </c>
      <c r="F77" s="16" t="s">
        <v>39</v>
      </c>
      <c r="G77" s="16">
        <v>1330</v>
      </c>
      <c r="H77" s="16">
        <v>3480</v>
      </c>
      <c r="I77" s="17" t="s">
        <v>171</v>
      </c>
      <c r="J77" s="18">
        <v>111078000</v>
      </c>
      <c r="K77" s="19">
        <v>111078000</v>
      </c>
      <c r="L77" s="19">
        <v>0</v>
      </c>
      <c r="M77" s="19">
        <v>0</v>
      </c>
      <c r="N77" s="19">
        <v>0</v>
      </c>
      <c r="O77" s="19">
        <v>111078000</v>
      </c>
      <c r="P77" s="19">
        <v>0</v>
      </c>
      <c r="Q77" s="19">
        <v>12914000</v>
      </c>
      <c r="R77" s="19">
        <v>0</v>
      </c>
      <c r="S77" s="19">
        <v>42625000</v>
      </c>
      <c r="T77" s="19">
        <v>42625000</v>
      </c>
      <c r="U77" s="19">
        <v>0</v>
      </c>
      <c r="V77" s="19">
        <v>55539000</v>
      </c>
      <c r="W77" s="19">
        <v>0</v>
      </c>
      <c r="X77" s="19">
        <v>55539000</v>
      </c>
      <c r="Y77" s="20">
        <f t="shared" si="10"/>
        <v>0.3837393543275896</v>
      </c>
      <c r="Z77" s="20">
        <f t="shared" si="11"/>
        <v>0.11626064567241037</v>
      </c>
      <c r="AA77" s="21">
        <f t="shared" si="12"/>
        <v>0.5</v>
      </c>
    </row>
    <row r="78" spans="1:27" ht="120" hidden="1" outlineLevel="4" x14ac:dyDescent="0.25">
      <c r="A78" s="15" t="s">
        <v>35</v>
      </c>
      <c r="B78" s="16" t="s">
        <v>36</v>
      </c>
      <c r="C78" s="16" t="s">
        <v>126</v>
      </c>
      <c r="D78" s="16" t="s">
        <v>166</v>
      </c>
      <c r="E78" s="16" t="s">
        <v>172</v>
      </c>
      <c r="F78" s="16" t="s">
        <v>39</v>
      </c>
      <c r="G78" s="16">
        <v>1330</v>
      </c>
      <c r="H78" s="16">
        <v>3480</v>
      </c>
      <c r="I78" s="17" t="s">
        <v>173</v>
      </c>
      <c r="J78" s="18">
        <v>23397066</v>
      </c>
      <c r="K78" s="19">
        <v>23397066</v>
      </c>
      <c r="L78" s="19"/>
      <c r="M78" s="19">
        <v>16408964</v>
      </c>
      <c r="N78" s="19"/>
      <c r="O78" s="19">
        <v>39806030</v>
      </c>
      <c r="P78" s="19">
        <v>0</v>
      </c>
      <c r="Q78" s="19">
        <v>828614.61</v>
      </c>
      <c r="R78" s="19">
        <v>0</v>
      </c>
      <c r="S78" s="19">
        <v>8920160.3900000006</v>
      </c>
      <c r="T78" s="19">
        <v>8920160.3900000006</v>
      </c>
      <c r="U78" s="19">
        <v>0</v>
      </c>
      <c r="V78" s="19">
        <v>13648291</v>
      </c>
      <c r="W78" s="19">
        <v>0</v>
      </c>
      <c r="X78" s="19">
        <v>30057255</v>
      </c>
      <c r="Y78" s="20">
        <f t="shared" si="10"/>
        <v>0.22409068148720182</v>
      </c>
      <c r="Z78" s="20">
        <f t="shared" si="11"/>
        <v>2.0816308735133848E-2</v>
      </c>
      <c r="AA78" s="21">
        <f t="shared" si="12"/>
        <v>0.24490699022233567</v>
      </c>
    </row>
    <row r="79" spans="1:27" ht="90" hidden="1" outlineLevel="4" x14ac:dyDescent="0.25">
      <c r="A79" s="15" t="s">
        <v>35</v>
      </c>
      <c r="B79" s="16" t="s">
        <v>36</v>
      </c>
      <c r="C79" s="16" t="s">
        <v>126</v>
      </c>
      <c r="D79" s="16" t="s">
        <v>166</v>
      </c>
      <c r="E79" s="16" t="s">
        <v>174</v>
      </c>
      <c r="F79" s="16" t="s">
        <v>39</v>
      </c>
      <c r="G79" s="16">
        <v>1330</v>
      </c>
      <c r="H79" s="16">
        <v>3480</v>
      </c>
      <c r="I79" s="17" t="s">
        <v>175</v>
      </c>
      <c r="J79" s="18">
        <v>61078090</v>
      </c>
      <c r="K79" s="19">
        <v>61078090</v>
      </c>
      <c r="L79" s="19">
        <v>0</v>
      </c>
      <c r="M79" s="19">
        <v>0</v>
      </c>
      <c r="N79" s="19">
        <v>0</v>
      </c>
      <c r="O79" s="19">
        <v>61078090</v>
      </c>
      <c r="P79" s="19">
        <v>0</v>
      </c>
      <c r="Q79" s="19">
        <v>2041370.68</v>
      </c>
      <c r="R79" s="19">
        <v>0</v>
      </c>
      <c r="S79" s="19">
        <v>23407834.32</v>
      </c>
      <c r="T79" s="19">
        <v>23407834.32</v>
      </c>
      <c r="U79" s="19">
        <v>0</v>
      </c>
      <c r="V79" s="19">
        <v>35628885</v>
      </c>
      <c r="W79" s="19">
        <v>0</v>
      </c>
      <c r="X79" s="19">
        <v>35628885</v>
      </c>
      <c r="Y79" s="20">
        <f t="shared" si="10"/>
        <v>0.38324437322778104</v>
      </c>
      <c r="Z79" s="20">
        <f t="shared" si="11"/>
        <v>3.3422307082621609E-2</v>
      </c>
      <c r="AA79" s="21">
        <f t="shared" si="12"/>
        <v>0.41666668031040266</v>
      </c>
    </row>
    <row r="80" spans="1:27" ht="240" hidden="1" outlineLevel="4" x14ac:dyDescent="0.25">
      <c r="A80" s="15" t="s">
        <v>35</v>
      </c>
      <c r="B80" s="16" t="s">
        <v>36</v>
      </c>
      <c r="C80" s="16" t="s">
        <v>126</v>
      </c>
      <c r="D80" s="16" t="s">
        <v>166</v>
      </c>
      <c r="E80" s="16" t="s">
        <v>176</v>
      </c>
      <c r="F80" s="16" t="s">
        <v>39</v>
      </c>
      <c r="G80" s="16">
        <v>1330</v>
      </c>
      <c r="H80" s="16">
        <v>3480</v>
      </c>
      <c r="I80" s="17" t="s">
        <v>177</v>
      </c>
      <c r="J80" s="18">
        <v>122352619</v>
      </c>
      <c r="K80" s="19">
        <v>122352619</v>
      </c>
      <c r="L80" s="19">
        <v>0</v>
      </c>
      <c r="M80" s="19">
        <v>0</v>
      </c>
      <c r="N80" s="19">
        <v>0</v>
      </c>
      <c r="O80" s="19">
        <v>122352619</v>
      </c>
      <c r="P80" s="19">
        <v>0</v>
      </c>
      <c r="Q80" s="19">
        <v>11907353.130000001</v>
      </c>
      <c r="R80" s="19">
        <v>0</v>
      </c>
      <c r="S80" s="19">
        <v>71804325.870000005</v>
      </c>
      <c r="T80" s="19">
        <v>71804325.870000005</v>
      </c>
      <c r="U80" s="19">
        <v>0</v>
      </c>
      <c r="V80" s="19">
        <v>38640940</v>
      </c>
      <c r="W80" s="19">
        <v>0</v>
      </c>
      <c r="X80" s="19">
        <v>38640940</v>
      </c>
      <c r="Y80" s="20">
        <f t="shared" si="10"/>
        <v>0.58686382405921367</v>
      </c>
      <c r="Z80" s="20">
        <f t="shared" si="11"/>
        <v>9.7319969342053891E-2</v>
      </c>
      <c r="AA80" s="21">
        <f t="shared" si="12"/>
        <v>0.68418379340126756</v>
      </c>
    </row>
    <row r="81" spans="1:27" ht="135" hidden="1" outlineLevel="4" x14ac:dyDescent="0.25">
      <c r="A81" s="15" t="s">
        <v>35</v>
      </c>
      <c r="B81" s="16" t="s">
        <v>36</v>
      </c>
      <c r="C81" s="16" t="s">
        <v>126</v>
      </c>
      <c r="D81" s="16" t="s">
        <v>166</v>
      </c>
      <c r="E81" s="16" t="s">
        <v>178</v>
      </c>
      <c r="F81" s="16" t="s">
        <v>39</v>
      </c>
      <c r="G81" s="16">
        <v>1330</v>
      </c>
      <c r="H81" s="16">
        <v>3480</v>
      </c>
      <c r="I81" s="17" t="s">
        <v>179</v>
      </c>
      <c r="J81" s="18">
        <v>35343000</v>
      </c>
      <c r="K81" s="19">
        <v>35343000</v>
      </c>
      <c r="L81" s="19">
        <v>0</v>
      </c>
      <c r="M81" s="19">
        <v>0</v>
      </c>
      <c r="N81" s="19">
        <v>0</v>
      </c>
      <c r="O81" s="19">
        <v>35343000</v>
      </c>
      <c r="P81" s="19">
        <v>0</v>
      </c>
      <c r="Q81" s="19">
        <v>1042910</v>
      </c>
      <c r="R81" s="19">
        <v>0</v>
      </c>
      <c r="S81" s="19">
        <v>11747890</v>
      </c>
      <c r="T81" s="19">
        <v>11747890</v>
      </c>
      <c r="U81" s="19">
        <v>0</v>
      </c>
      <c r="V81" s="19">
        <v>22552200</v>
      </c>
      <c r="W81" s="19">
        <v>0</v>
      </c>
      <c r="X81" s="19">
        <v>22552200</v>
      </c>
      <c r="Y81" s="20">
        <f t="shared" si="10"/>
        <v>0.33239651416122007</v>
      </c>
      <c r="Z81" s="20">
        <f t="shared" si="11"/>
        <v>2.9508247743541861E-2</v>
      </c>
      <c r="AA81" s="21">
        <f t="shared" si="12"/>
        <v>0.36190476190476195</v>
      </c>
    </row>
    <row r="82" spans="1:27" ht="105" hidden="1" outlineLevel="4" x14ac:dyDescent="0.25">
      <c r="A82" s="15" t="s">
        <v>35</v>
      </c>
      <c r="B82" s="16" t="s">
        <v>36</v>
      </c>
      <c r="C82" s="16" t="s">
        <v>126</v>
      </c>
      <c r="D82" s="16" t="s">
        <v>166</v>
      </c>
      <c r="E82" s="16" t="s">
        <v>180</v>
      </c>
      <c r="F82" s="16" t="s">
        <v>39</v>
      </c>
      <c r="G82" s="16">
        <v>1330</v>
      </c>
      <c r="H82" s="16">
        <v>3480</v>
      </c>
      <c r="I82" s="17" t="s">
        <v>181</v>
      </c>
      <c r="J82" s="18">
        <v>13464000</v>
      </c>
      <c r="K82" s="19">
        <v>13464000</v>
      </c>
      <c r="L82" s="19">
        <v>0</v>
      </c>
      <c r="M82" s="19">
        <v>0</v>
      </c>
      <c r="N82" s="19">
        <v>0</v>
      </c>
      <c r="O82" s="19">
        <v>13464000</v>
      </c>
      <c r="P82" s="19">
        <v>0</v>
      </c>
      <c r="Q82" s="19">
        <v>1117059.6200000001</v>
      </c>
      <c r="R82" s="19">
        <v>0</v>
      </c>
      <c r="S82" s="19">
        <v>12346940.380000001</v>
      </c>
      <c r="T82" s="19">
        <v>12346940.380000001</v>
      </c>
      <c r="U82" s="19">
        <v>0</v>
      </c>
      <c r="V82" s="19">
        <v>0</v>
      </c>
      <c r="W82" s="19">
        <v>0</v>
      </c>
      <c r="X82" s="19">
        <v>-1.862645149230957E-9</v>
      </c>
      <c r="Y82" s="20">
        <f t="shared" si="10"/>
        <v>0.91703359922756988</v>
      </c>
      <c r="Z82" s="20">
        <f t="shared" si="11"/>
        <v>8.2966400772430199E-2</v>
      </c>
      <c r="AA82" s="21">
        <f t="shared" si="12"/>
        <v>1</v>
      </c>
    </row>
    <row r="83" spans="1:27" hidden="1" outlineLevel="3" x14ac:dyDescent="0.25">
      <c r="A83" s="22"/>
      <c r="B83" s="23"/>
      <c r="C83" s="23" t="s">
        <v>182</v>
      </c>
      <c r="D83" s="23"/>
      <c r="E83" s="23"/>
      <c r="F83" s="23"/>
      <c r="G83" s="23"/>
      <c r="H83" s="23"/>
      <c r="I83" s="24"/>
      <c r="J83" s="25">
        <f t="shared" ref="J83:X83" si="13">SUBTOTAL(9,J54:J82)</f>
        <v>542824594913</v>
      </c>
      <c r="K83" s="26">
        <f t="shared" si="13"/>
        <v>544296529460.75</v>
      </c>
      <c r="L83" s="26">
        <f t="shared" si="13"/>
        <v>2171290</v>
      </c>
      <c r="M83" s="26">
        <f t="shared" si="13"/>
        <v>0</v>
      </c>
      <c r="N83" s="26">
        <f t="shared" si="13"/>
        <v>0</v>
      </c>
      <c r="O83" s="26">
        <f t="shared" si="13"/>
        <v>544298700750.75</v>
      </c>
      <c r="P83" s="26">
        <f t="shared" si="13"/>
        <v>0</v>
      </c>
      <c r="Q83" s="26">
        <f t="shared" si="13"/>
        <v>42713177325.199997</v>
      </c>
      <c r="R83" s="26">
        <f t="shared" si="13"/>
        <v>0</v>
      </c>
      <c r="S83" s="26">
        <f t="shared" si="13"/>
        <v>249452326340.31003</v>
      </c>
      <c r="T83" s="26">
        <f t="shared" si="13"/>
        <v>249452326340.31003</v>
      </c>
      <c r="U83" s="26">
        <f t="shared" si="13"/>
        <v>28781051.239999998</v>
      </c>
      <c r="V83" s="26">
        <f t="shared" si="13"/>
        <v>252131025795.23999</v>
      </c>
      <c r="W83" s="26">
        <f t="shared" si="13"/>
        <v>0</v>
      </c>
      <c r="X83" s="26">
        <f t="shared" si="13"/>
        <v>252133197085.23999</v>
      </c>
      <c r="Y83" s="27">
        <f t="shared" si="10"/>
        <v>0.45830042584382619</v>
      </c>
      <c r="Z83" s="27">
        <f t="shared" si="11"/>
        <v>7.8473781521590638E-2</v>
      </c>
      <c r="AA83" s="28">
        <f t="shared" si="12"/>
        <v>0.53677420736541681</v>
      </c>
    </row>
    <row r="84" spans="1:27" outlineLevel="1" collapsed="1" x14ac:dyDescent="0.25">
      <c r="A84" s="22" t="s">
        <v>183</v>
      </c>
      <c r="B84" s="23"/>
      <c r="C84" s="23"/>
      <c r="D84" s="23"/>
      <c r="E84" s="23"/>
      <c r="F84" s="23"/>
      <c r="G84" s="23"/>
      <c r="H84" s="23"/>
      <c r="I84" s="24"/>
      <c r="J84" s="25">
        <f t="shared" ref="J84:X84" si="14">SUBTOTAL(9,J10:J82)</f>
        <v>551792489473</v>
      </c>
      <c r="K84" s="26">
        <f t="shared" si="14"/>
        <v>553264424020.75</v>
      </c>
      <c r="L84" s="26">
        <f t="shared" si="14"/>
        <v>150177988</v>
      </c>
      <c r="M84" s="26">
        <f t="shared" si="14"/>
        <v>0</v>
      </c>
      <c r="N84" s="26">
        <f t="shared" si="14"/>
        <v>20000000</v>
      </c>
      <c r="O84" s="26">
        <f t="shared" si="14"/>
        <v>553434602008.75</v>
      </c>
      <c r="P84" s="26">
        <f t="shared" si="14"/>
        <v>32543567.68</v>
      </c>
      <c r="Q84" s="26">
        <f t="shared" si="14"/>
        <v>43584844342.540001</v>
      </c>
      <c r="R84" s="26">
        <f t="shared" si="14"/>
        <v>0</v>
      </c>
      <c r="S84" s="26">
        <f t="shared" si="14"/>
        <v>252797066708.57004</v>
      </c>
      <c r="T84" s="26">
        <f t="shared" si="14"/>
        <v>252797066708.57004</v>
      </c>
      <c r="U84" s="26">
        <f t="shared" si="14"/>
        <v>4583155006.96</v>
      </c>
      <c r="V84" s="26">
        <f t="shared" si="14"/>
        <v>256849969401.95999</v>
      </c>
      <c r="W84" s="26">
        <f t="shared" si="14"/>
        <v>0</v>
      </c>
      <c r="X84" s="26">
        <f t="shared" si="14"/>
        <v>257020147389.95999</v>
      </c>
      <c r="Y84" s="27">
        <f t="shared" si="10"/>
        <v>0.45677857111032827</v>
      </c>
      <c r="Z84" s="27">
        <f t="shared" si="11"/>
        <v>7.8812180792285177E-2</v>
      </c>
      <c r="AA84" s="28">
        <f t="shared" si="12"/>
        <v>0.5355907519026134</v>
      </c>
    </row>
    <row r="85" spans="1:27" hidden="1" outlineLevel="4" x14ac:dyDescent="0.25">
      <c r="A85" s="15" t="s">
        <v>184</v>
      </c>
      <c r="B85" s="16" t="s">
        <v>36</v>
      </c>
      <c r="C85" s="16" t="s">
        <v>37</v>
      </c>
      <c r="D85" s="16" t="s">
        <v>38</v>
      </c>
      <c r="E85" s="16"/>
      <c r="F85" s="16" t="s">
        <v>39</v>
      </c>
      <c r="G85" s="16">
        <v>1111</v>
      </c>
      <c r="H85" s="16">
        <v>3480</v>
      </c>
      <c r="I85" s="17" t="s">
        <v>40</v>
      </c>
      <c r="J85" s="18">
        <v>4989299079</v>
      </c>
      <c r="K85" s="19">
        <v>4989299079</v>
      </c>
      <c r="L85" s="19">
        <v>61434500</v>
      </c>
      <c r="M85" s="19"/>
      <c r="N85" s="19"/>
      <c r="O85" s="19">
        <v>5050733579</v>
      </c>
      <c r="P85" s="19">
        <v>0</v>
      </c>
      <c r="Q85" s="19">
        <v>1178326.67</v>
      </c>
      <c r="R85" s="19">
        <v>0</v>
      </c>
      <c r="S85" s="19">
        <v>1956783501.79</v>
      </c>
      <c r="T85" s="19">
        <v>1956783501.79</v>
      </c>
      <c r="U85" s="19">
        <v>3031337250.54</v>
      </c>
      <c r="V85" s="19">
        <v>3031337250.54</v>
      </c>
      <c r="W85" s="19">
        <v>0</v>
      </c>
      <c r="X85" s="19">
        <v>3092771750.54</v>
      </c>
      <c r="Y85" s="20">
        <f t="shared" si="10"/>
        <v>0.387425602872014</v>
      </c>
      <c r="Z85" s="20">
        <f t="shared" si="11"/>
        <v>2.3329812423669713E-4</v>
      </c>
      <c r="AA85" s="21">
        <f t="shared" si="12"/>
        <v>0.38765890099625067</v>
      </c>
    </row>
    <row r="86" spans="1:27" hidden="1" outlineLevel="4" x14ac:dyDescent="0.25">
      <c r="A86" s="15" t="s">
        <v>184</v>
      </c>
      <c r="B86" s="16" t="s">
        <v>36</v>
      </c>
      <c r="C86" s="16" t="s">
        <v>37</v>
      </c>
      <c r="D86" s="16" t="s">
        <v>41</v>
      </c>
      <c r="E86" s="16"/>
      <c r="F86" s="16" t="s">
        <v>39</v>
      </c>
      <c r="G86" s="16">
        <v>1111</v>
      </c>
      <c r="H86" s="16">
        <v>3480</v>
      </c>
      <c r="I86" s="17" t="s">
        <v>42</v>
      </c>
      <c r="J86" s="18">
        <v>36696504</v>
      </c>
      <c r="K86" s="19">
        <v>36696504</v>
      </c>
      <c r="L86" s="19">
        <v>1302943</v>
      </c>
      <c r="M86" s="19"/>
      <c r="N86" s="19"/>
      <c r="O86" s="19">
        <v>37999447</v>
      </c>
      <c r="P86" s="19">
        <v>0</v>
      </c>
      <c r="Q86" s="19">
        <v>0</v>
      </c>
      <c r="R86" s="19">
        <v>0</v>
      </c>
      <c r="S86" s="19">
        <v>6307123.3300000001</v>
      </c>
      <c r="T86" s="19">
        <v>6307123.3300000001</v>
      </c>
      <c r="U86" s="19">
        <v>30389380.670000002</v>
      </c>
      <c r="V86" s="19">
        <v>30389380.670000002</v>
      </c>
      <c r="W86" s="19">
        <v>0</v>
      </c>
      <c r="X86" s="19">
        <v>31692323.670000002</v>
      </c>
      <c r="Y86" s="20">
        <f t="shared" si="10"/>
        <v>0.16597934517310212</v>
      </c>
      <c r="Z86" s="20">
        <f t="shared" si="11"/>
        <v>0</v>
      </c>
      <c r="AA86" s="21">
        <f t="shared" si="12"/>
        <v>0.16597934517310212</v>
      </c>
    </row>
    <row r="87" spans="1:27" hidden="1" outlineLevel="4" x14ac:dyDescent="0.25">
      <c r="A87" s="15" t="s">
        <v>184</v>
      </c>
      <c r="B87" s="16" t="s">
        <v>36</v>
      </c>
      <c r="C87" s="16" t="s">
        <v>37</v>
      </c>
      <c r="D87" s="16" t="s">
        <v>43</v>
      </c>
      <c r="E87" s="16"/>
      <c r="F87" s="16" t="s">
        <v>39</v>
      </c>
      <c r="G87" s="16">
        <v>1111</v>
      </c>
      <c r="H87" s="16">
        <v>3480</v>
      </c>
      <c r="I87" s="17" t="s">
        <v>44</v>
      </c>
      <c r="J87" s="18">
        <v>152179174</v>
      </c>
      <c r="K87" s="19">
        <v>152179174</v>
      </c>
      <c r="L87" s="19">
        <v>0</v>
      </c>
      <c r="M87" s="19">
        <v>0</v>
      </c>
      <c r="N87" s="19">
        <v>0</v>
      </c>
      <c r="O87" s="19">
        <v>152179174</v>
      </c>
      <c r="P87" s="19">
        <v>0</v>
      </c>
      <c r="Q87" s="19">
        <v>0</v>
      </c>
      <c r="R87" s="19">
        <v>0</v>
      </c>
      <c r="S87" s="19">
        <v>89212580.459999993</v>
      </c>
      <c r="T87" s="19">
        <v>89212580.459999993</v>
      </c>
      <c r="U87" s="19">
        <v>62966593.539999999</v>
      </c>
      <c r="V87" s="19">
        <v>62966593.539999999</v>
      </c>
      <c r="W87" s="19">
        <v>0</v>
      </c>
      <c r="X87" s="19">
        <v>62966593.540000007</v>
      </c>
      <c r="Y87" s="20">
        <f t="shared" si="10"/>
        <v>0.58623383288964359</v>
      </c>
      <c r="Z87" s="20">
        <f t="shared" si="11"/>
        <v>0</v>
      </c>
      <c r="AA87" s="21">
        <f t="shared" si="12"/>
        <v>0.58623383288964359</v>
      </c>
    </row>
    <row r="88" spans="1:27" hidden="1" outlineLevel="4" x14ac:dyDescent="0.25">
      <c r="A88" s="15" t="s">
        <v>184</v>
      </c>
      <c r="B88" s="16" t="s">
        <v>36</v>
      </c>
      <c r="C88" s="16" t="s">
        <v>37</v>
      </c>
      <c r="D88" s="16" t="s">
        <v>47</v>
      </c>
      <c r="E88" s="16"/>
      <c r="F88" s="16" t="s">
        <v>39</v>
      </c>
      <c r="G88" s="16">
        <v>1111</v>
      </c>
      <c r="H88" s="16">
        <v>3480</v>
      </c>
      <c r="I88" s="17" t="s">
        <v>48</v>
      </c>
      <c r="J88" s="18">
        <v>1220861997</v>
      </c>
      <c r="K88" s="19">
        <v>1220861997</v>
      </c>
      <c r="L88" s="19">
        <v>18320660</v>
      </c>
      <c r="M88" s="19"/>
      <c r="N88" s="19"/>
      <c r="O88" s="19">
        <v>1239182657</v>
      </c>
      <c r="P88" s="19">
        <v>0</v>
      </c>
      <c r="Q88" s="19">
        <v>243662.29</v>
      </c>
      <c r="R88" s="19">
        <v>0</v>
      </c>
      <c r="S88" s="19">
        <v>512360645.11000001</v>
      </c>
      <c r="T88" s="19">
        <v>512360645.11000001</v>
      </c>
      <c r="U88" s="19">
        <v>708257689.60000002</v>
      </c>
      <c r="V88" s="19">
        <v>708257689.60000002</v>
      </c>
      <c r="W88" s="19">
        <v>0</v>
      </c>
      <c r="X88" s="19">
        <v>726578349.60000002</v>
      </c>
      <c r="Y88" s="20">
        <f t="shared" si="10"/>
        <v>0.41346660414889913</v>
      </c>
      <c r="Z88" s="20">
        <f t="shared" si="11"/>
        <v>1.966314559226437E-4</v>
      </c>
      <c r="AA88" s="21">
        <f t="shared" si="12"/>
        <v>0.41366323560482177</v>
      </c>
    </row>
    <row r="89" spans="1:27" ht="30" hidden="1" outlineLevel="4" x14ac:dyDescent="0.25">
      <c r="A89" s="15" t="s">
        <v>184</v>
      </c>
      <c r="B89" s="16" t="s">
        <v>36</v>
      </c>
      <c r="C89" s="16" t="s">
        <v>37</v>
      </c>
      <c r="D89" s="16" t="s">
        <v>49</v>
      </c>
      <c r="E89" s="16"/>
      <c r="F89" s="16" t="s">
        <v>39</v>
      </c>
      <c r="G89" s="16">
        <v>1111</v>
      </c>
      <c r="H89" s="16">
        <v>3480</v>
      </c>
      <c r="I89" s="17" t="s">
        <v>50</v>
      </c>
      <c r="J89" s="18">
        <v>2043650975</v>
      </c>
      <c r="K89" s="19">
        <v>2043650975</v>
      </c>
      <c r="L89" s="19">
        <v>35961873</v>
      </c>
      <c r="M89" s="19"/>
      <c r="N89" s="19"/>
      <c r="O89" s="19">
        <v>2079612848</v>
      </c>
      <c r="P89" s="19">
        <v>0</v>
      </c>
      <c r="Q89" s="19">
        <v>414747.67</v>
      </c>
      <c r="R89" s="19">
        <v>0</v>
      </c>
      <c r="S89" s="19">
        <v>790719221.33000004</v>
      </c>
      <c r="T89" s="19">
        <v>790719221.33000004</v>
      </c>
      <c r="U89" s="19">
        <v>1252517006</v>
      </c>
      <c r="V89" s="19">
        <v>1252517006</v>
      </c>
      <c r="W89" s="19">
        <v>0</v>
      </c>
      <c r="X89" s="19">
        <v>1288478879</v>
      </c>
      <c r="Y89" s="20">
        <f t="shared" si="10"/>
        <v>0.38022424322414072</v>
      </c>
      <c r="Z89" s="20">
        <f t="shared" si="11"/>
        <v>1.99435039266501E-4</v>
      </c>
      <c r="AA89" s="21">
        <f t="shared" si="12"/>
        <v>0.38042367826340723</v>
      </c>
    </row>
    <row r="90" spans="1:27" hidden="1" outlineLevel="4" x14ac:dyDescent="0.25">
      <c r="A90" s="15" t="s">
        <v>184</v>
      </c>
      <c r="B90" s="16" t="s">
        <v>36</v>
      </c>
      <c r="C90" s="16" t="s">
        <v>37</v>
      </c>
      <c r="D90" s="16" t="s">
        <v>51</v>
      </c>
      <c r="E90" s="16"/>
      <c r="F90" s="16">
        <v>280</v>
      </c>
      <c r="G90" s="16">
        <v>1111</v>
      </c>
      <c r="H90" s="16">
        <v>3480</v>
      </c>
      <c r="I90" s="17" t="s">
        <v>52</v>
      </c>
      <c r="J90" s="18">
        <v>814545022</v>
      </c>
      <c r="K90" s="19">
        <v>814545022</v>
      </c>
      <c r="L90" s="19">
        <v>16624634</v>
      </c>
      <c r="M90" s="19"/>
      <c r="N90" s="19"/>
      <c r="O90" s="19">
        <v>831169656</v>
      </c>
      <c r="P90" s="19">
        <v>0</v>
      </c>
      <c r="Q90" s="19">
        <v>0</v>
      </c>
      <c r="R90" s="19">
        <v>0</v>
      </c>
      <c r="S90" s="19">
        <v>348631.4</v>
      </c>
      <c r="T90" s="19">
        <v>348631.4</v>
      </c>
      <c r="U90" s="19">
        <v>814196390.60000002</v>
      </c>
      <c r="V90" s="19">
        <v>814196390.60000002</v>
      </c>
      <c r="W90" s="19">
        <v>0</v>
      </c>
      <c r="X90" s="19">
        <v>830821024.60000002</v>
      </c>
      <c r="Y90" s="20">
        <f t="shared" si="10"/>
        <v>4.1944673687654451E-4</v>
      </c>
      <c r="Z90" s="20">
        <f t="shared" si="11"/>
        <v>0</v>
      </c>
      <c r="AA90" s="21">
        <f t="shared" si="12"/>
        <v>4.1944673687654451E-4</v>
      </c>
    </row>
    <row r="91" spans="1:27" hidden="1" outlineLevel="4" x14ac:dyDescent="0.25">
      <c r="A91" s="15" t="s">
        <v>184</v>
      </c>
      <c r="B91" s="16" t="s">
        <v>36</v>
      </c>
      <c r="C91" s="16" t="s">
        <v>37</v>
      </c>
      <c r="D91" s="16" t="s">
        <v>53</v>
      </c>
      <c r="E91" s="16"/>
      <c r="F91" s="16" t="s">
        <v>39</v>
      </c>
      <c r="G91" s="16">
        <v>1111</v>
      </c>
      <c r="H91" s="16">
        <v>3480</v>
      </c>
      <c r="I91" s="17" t="s">
        <v>54</v>
      </c>
      <c r="J91" s="18">
        <v>723912314</v>
      </c>
      <c r="K91" s="19">
        <v>723912314</v>
      </c>
      <c r="L91" s="19">
        <v>0</v>
      </c>
      <c r="M91" s="19">
        <v>0</v>
      </c>
      <c r="N91" s="19">
        <v>0</v>
      </c>
      <c r="O91" s="19">
        <v>723912314</v>
      </c>
      <c r="P91" s="19">
        <v>0</v>
      </c>
      <c r="Q91" s="19">
        <v>6137943.25</v>
      </c>
      <c r="R91" s="19">
        <v>0</v>
      </c>
      <c r="S91" s="19">
        <v>699897826.13999999</v>
      </c>
      <c r="T91" s="19">
        <v>699897826.13999999</v>
      </c>
      <c r="U91" s="19">
        <v>17876544.609999999</v>
      </c>
      <c r="V91" s="19">
        <v>17876544.609999999</v>
      </c>
      <c r="W91" s="19">
        <v>0</v>
      </c>
      <c r="X91" s="19">
        <v>17876544.610000014</v>
      </c>
      <c r="Y91" s="20">
        <f t="shared" ref="Y91:Y122" si="15">S91/O91</f>
        <v>0.96682680015856171</v>
      </c>
      <c r="Z91" s="20">
        <f t="shared" ref="Z91:Z122" si="16">(P91+Q91+R91)/O91</f>
        <v>8.4788490695573392E-3</v>
      </c>
      <c r="AA91" s="21">
        <f t="shared" ref="AA91:AA122" si="17">Y91+Z91</f>
        <v>0.97530564922811902</v>
      </c>
    </row>
    <row r="92" spans="1:27" hidden="1" outlineLevel="4" x14ac:dyDescent="0.25">
      <c r="A92" s="15" t="s">
        <v>184</v>
      </c>
      <c r="B92" s="16" t="s">
        <v>36</v>
      </c>
      <c r="C92" s="16" t="s">
        <v>37</v>
      </c>
      <c r="D92" s="16" t="s">
        <v>55</v>
      </c>
      <c r="E92" s="16"/>
      <c r="F92" s="16" t="s">
        <v>39</v>
      </c>
      <c r="G92" s="16">
        <v>1111</v>
      </c>
      <c r="H92" s="16">
        <v>3480</v>
      </c>
      <c r="I92" s="17" t="s">
        <v>56</v>
      </c>
      <c r="J92" s="18">
        <v>378156658</v>
      </c>
      <c r="K92" s="19">
        <v>378156658</v>
      </c>
      <c r="L92" s="19">
        <v>7502576</v>
      </c>
      <c r="M92" s="19"/>
      <c r="N92" s="19"/>
      <c r="O92" s="19">
        <v>385659234</v>
      </c>
      <c r="P92" s="19">
        <v>0</v>
      </c>
      <c r="Q92" s="19">
        <v>78797.33</v>
      </c>
      <c r="R92" s="19">
        <v>0</v>
      </c>
      <c r="S92" s="19">
        <v>140861659.87</v>
      </c>
      <c r="T92" s="19">
        <v>140861659.87</v>
      </c>
      <c r="U92" s="19">
        <v>237216200.80000001</v>
      </c>
      <c r="V92" s="19">
        <v>237216200.80000001</v>
      </c>
      <c r="W92" s="19">
        <v>0</v>
      </c>
      <c r="X92" s="19">
        <v>244718776.80000001</v>
      </c>
      <c r="Y92" s="20">
        <f t="shared" si="15"/>
        <v>0.36524902673534843</v>
      </c>
      <c r="Z92" s="20">
        <f t="shared" si="16"/>
        <v>2.0431853577762384E-4</v>
      </c>
      <c r="AA92" s="21">
        <f t="shared" si="17"/>
        <v>0.36545334527112605</v>
      </c>
    </row>
    <row r="93" spans="1:27" ht="120" hidden="1" outlineLevel="4" x14ac:dyDescent="0.25">
      <c r="A93" s="15" t="s">
        <v>184</v>
      </c>
      <c r="B93" s="16" t="s">
        <v>36</v>
      </c>
      <c r="C93" s="16" t="s">
        <v>37</v>
      </c>
      <c r="D93" s="16" t="s">
        <v>57</v>
      </c>
      <c r="E93" s="16" t="s">
        <v>58</v>
      </c>
      <c r="F93" s="16" t="s">
        <v>39</v>
      </c>
      <c r="G93" s="16">
        <v>1112</v>
      </c>
      <c r="H93" s="16">
        <v>3480</v>
      </c>
      <c r="I93" s="17" t="s">
        <v>59</v>
      </c>
      <c r="J93" s="18">
        <v>904028662</v>
      </c>
      <c r="K93" s="19">
        <v>904028662</v>
      </c>
      <c r="L93" s="19">
        <v>11303531</v>
      </c>
      <c r="M93" s="19"/>
      <c r="N93" s="19"/>
      <c r="O93" s="19">
        <v>915332193</v>
      </c>
      <c r="P93" s="19">
        <v>0</v>
      </c>
      <c r="Q93" s="19">
        <v>515737040</v>
      </c>
      <c r="R93" s="19">
        <v>0</v>
      </c>
      <c r="S93" s="19">
        <v>388291622</v>
      </c>
      <c r="T93" s="19">
        <v>388291622</v>
      </c>
      <c r="U93" s="19">
        <v>0</v>
      </c>
      <c r="V93" s="19">
        <v>0</v>
      </c>
      <c r="W93" s="19">
        <v>0</v>
      </c>
      <c r="X93" s="19">
        <v>11303531</v>
      </c>
      <c r="Y93" s="20">
        <f t="shared" si="15"/>
        <v>0.42420841850582652</v>
      </c>
      <c r="Z93" s="20">
        <f t="shared" si="16"/>
        <v>0.56344247907382405</v>
      </c>
      <c r="AA93" s="21">
        <f t="shared" si="17"/>
        <v>0.98765089757965052</v>
      </c>
    </row>
    <row r="94" spans="1:27" ht="60" hidden="1" outlineLevel="4" x14ac:dyDescent="0.25">
      <c r="A94" s="15" t="s">
        <v>184</v>
      </c>
      <c r="B94" s="16" t="s">
        <v>36</v>
      </c>
      <c r="C94" s="16" t="s">
        <v>37</v>
      </c>
      <c r="D94" s="16" t="s">
        <v>60</v>
      </c>
      <c r="E94" s="16" t="s">
        <v>58</v>
      </c>
      <c r="F94" s="16" t="s">
        <v>39</v>
      </c>
      <c r="G94" s="16">
        <v>1112</v>
      </c>
      <c r="H94" s="16">
        <v>3480</v>
      </c>
      <c r="I94" s="17" t="s">
        <v>61</v>
      </c>
      <c r="J94" s="18">
        <v>48866414</v>
      </c>
      <c r="K94" s="19">
        <v>48866414</v>
      </c>
      <c r="L94" s="19">
        <v>277998</v>
      </c>
      <c r="M94" s="19"/>
      <c r="N94" s="19"/>
      <c r="O94" s="19">
        <v>49144412</v>
      </c>
      <c r="P94" s="19">
        <v>0</v>
      </c>
      <c r="Q94" s="19">
        <v>27879513</v>
      </c>
      <c r="R94" s="19">
        <v>0</v>
      </c>
      <c r="S94" s="19">
        <v>20986901</v>
      </c>
      <c r="T94" s="19">
        <v>20986901</v>
      </c>
      <c r="U94" s="19">
        <v>0</v>
      </c>
      <c r="V94" s="19">
        <v>0</v>
      </c>
      <c r="W94" s="19">
        <v>0</v>
      </c>
      <c r="X94" s="19">
        <v>277998</v>
      </c>
      <c r="Y94" s="20">
        <f t="shared" si="15"/>
        <v>0.4270455204551028</v>
      </c>
      <c r="Z94" s="20">
        <f t="shared" si="16"/>
        <v>0.56729772247554822</v>
      </c>
      <c r="AA94" s="21">
        <f t="shared" si="17"/>
        <v>0.99434324293065102</v>
      </c>
    </row>
    <row r="95" spans="1:27" ht="120" hidden="1" outlineLevel="4" x14ac:dyDescent="0.25">
      <c r="A95" s="15" t="s">
        <v>184</v>
      </c>
      <c r="B95" s="16" t="s">
        <v>36</v>
      </c>
      <c r="C95" s="16" t="s">
        <v>37</v>
      </c>
      <c r="D95" s="16" t="s">
        <v>62</v>
      </c>
      <c r="E95" s="16" t="s">
        <v>58</v>
      </c>
      <c r="F95" s="16" t="s">
        <v>39</v>
      </c>
      <c r="G95" s="16">
        <v>1112</v>
      </c>
      <c r="H95" s="16">
        <v>3480</v>
      </c>
      <c r="I95" s="17" t="s">
        <v>63</v>
      </c>
      <c r="J95" s="18">
        <v>189327803</v>
      </c>
      <c r="K95" s="19">
        <v>189327803</v>
      </c>
      <c r="L95" s="19">
        <v>0</v>
      </c>
      <c r="M95" s="19">
        <v>0</v>
      </c>
      <c r="N95" s="19">
        <v>0</v>
      </c>
      <c r="O95" s="19">
        <v>189327803</v>
      </c>
      <c r="P95" s="19">
        <v>0</v>
      </c>
      <c r="Q95" s="19">
        <v>112316331</v>
      </c>
      <c r="R95" s="19">
        <v>0</v>
      </c>
      <c r="S95" s="19">
        <v>77011472</v>
      </c>
      <c r="T95" s="19">
        <v>77011472</v>
      </c>
      <c r="U95" s="19">
        <v>0</v>
      </c>
      <c r="V95" s="19">
        <v>0</v>
      </c>
      <c r="W95" s="19">
        <v>0</v>
      </c>
      <c r="X95" s="19">
        <v>0</v>
      </c>
      <c r="Y95" s="20">
        <f t="shared" si="15"/>
        <v>0.40676261372979644</v>
      </c>
      <c r="Z95" s="20">
        <f t="shared" si="16"/>
        <v>0.5932373862702035</v>
      </c>
      <c r="AA95" s="21">
        <f t="shared" si="17"/>
        <v>1</v>
      </c>
    </row>
    <row r="96" spans="1:27" ht="90" hidden="1" outlineLevel="4" x14ac:dyDescent="0.25">
      <c r="A96" s="15" t="s">
        <v>184</v>
      </c>
      <c r="B96" s="16" t="s">
        <v>36</v>
      </c>
      <c r="C96" s="16" t="s">
        <v>37</v>
      </c>
      <c r="D96" s="16" t="s">
        <v>64</v>
      </c>
      <c r="E96" s="16" t="s">
        <v>58</v>
      </c>
      <c r="F96" s="16" t="s">
        <v>39</v>
      </c>
      <c r="G96" s="16">
        <v>1112</v>
      </c>
      <c r="H96" s="16">
        <v>3480</v>
      </c>
      <c r="I96" s="17" t="s">
        <v>65</v>
      </c>
      <c r="J96" s="18">
        <v>146599242</v>
      </c>
      <c r="K96" s="19">
        <v>288099242</v>
      </c>
      <c r="L96" s="19">
        <v>2167984</v>
      </c>
      <c r="M96" s="19"/>
      <c r="N96" s="19"/>
      <c r="O96" s="19">
        <v>290267226</v>
      </c>
      <c r="P96" s="19">
        <v>0</v>
      </c>
      <c r="Q96" s="19">
        <v>162245624</v>
      </c>
      <c r="R96" s="19">
        <v>0</v>
      </c>
      <c r="S96" s="19">
        <v>125853618</v>
      </c>
      <c r="T96" s="19">
        <v>125853618</v>
      </c>
      <c r="U96" s="19">
        <v>0</v>
      </c>
      <c r="V96" s="19">
        <v>0</v>
      </c>
      <c r="W96" s="19">
        <v>0</v>
      </c>
      <c r="X96" s="19">
        <v>2167984</v>
      </c>
      <c r="Y96" s="20">
        <f t="shared" si="15"/>
        <v>0.43357846400475125</v>
      </c>
      <c r="Z96" s="20">
        <f t="shared" si="16"/>
        <v>0.55895261148084285</v>
      </c>
      <c r="AA96" s="21">
        <f t="shared" si="17"/>
        <v>0.99253107548559405</v>
      </c>
    </row>
    <row r="97" spans="1:27" ht="90" hidden="1" outlineLevel="4" x14ac:dyDescent="0.25">
      <c r="A97" s="15" t="s">
        <v>184</v>
      </c>
      <c r="B97" s="16" t="s">
        <v>36</v>
      </c>
      <c r="C97" s="16" t="s">
        <v>37</v>
      </c>
      <c r="D97" s="16" t="s">
        <v>66</v>
      </c>
      <c r="E97" s="16" t="s">
        <v>58</v>
      </c>
      <c r="F97" s="16" t="s">
        <v>39</v>
      </c>
      <c r="G97" s="16">
        <v>1112</v>
      </c>
      <c r="H97" s="16">
        <v>3480</v>
      </c>
      <c r="I97" s="17" t="s">
        <v>67</v>
      </c>
      <c r="J97" s="18">
        <v>293198485</v>
      </c>
      <c r="K97" s="19">
        <v>151698485</v>
      </c>
      <c r="L97" s="19">
        <v>968140</v>
      </c>
      <c r="M97" s="19"/>
      <c r="N97" s="19"/>
      <c r="O97" s="19">
        <v>152666625</v>
      </c>
      <c r="P97" s="19">
        <v>0</v>
      </c>
      <c r="Q97" s="19">
        <v>88669853</v>
      </c>
      <c r="R97" s="19">
        <v>0</v>
      </c>
      <c r="S97" s="19">
        <v>63028632</v>
      </c>
      <c r="T97" s="19">
        <v>63028632</v>
      </c>
      <c r="U97" s="19">
        <v>0</v>
      </c>
      <c r="V97" s="19">
        <v>0</v>
      </c>
      <c r="W97" s="19">
        <v>0</v>
      </c>
      <c r="X97" s="19">
        <v>968140</v>
      </c>
      <c r="Y97" s="20">
        <f t="shared" si="15"/>
        <v>0.41285141398783132</v>
      </c>
      <c r="Z97" s="20">
        <f t="shared" si="16"/>
        <v>0.58080705589712223</v>
      </c>
      <c r="AA97" s="21">
        <f t="shared" si="17"/>
        <v>0.99365846988495354</v>
      </c>
    </row>
    <row r="98" spans="1:27" ht="60" hidden="1" outlineLevel="4" x14ac:dyDescent="0.25">
      <c r="A98" s="15" t="s">
        <v>184</v>
      </c>
      <c r="B98" s="16" t="s">
        <v>36</v>
      </c>
      <c r="C98" s="16" t="s">
        <v>37</v>
      </c>
      <c r="D98" s="16" t="s">
        <v>68</v>
      </c>
      <c r="E98" s="16" t="s">
        <v>58</v>
      </c>
      <c r="F98" s="16" t="s">
        <v>39</v>
      </c>
      <c r="G98" s="16">
        <v>1112</v>
      </c>
      <c r="H98" s="16">
        <v>3480</v>
      </c>
      <c r="I98" s="17" t="s">
        <v>69</v>
      </c>
      <c r="J98" s="18">
        <v>416275129</v>
      </c>
      <c r="K98" s="19">
        <v>416275129</v>
      </c>
      <c r="L98" s="19">
        <v>5499313</v>
      </c>
      <c r="M98" s="19"/>
      <c r="N98" s="19"/>
      <c r="O98" s="19">
        <v>421774442</v>
      </c>
      <c r="P98" s="19">
        <v>0</v>
      </c>
      <c r="Q98" s="19">
        <v>238501472.62</v>
      </c>
      <c r="R98" s="19">
        <v>0</v>
      </c>
      <c r="S98" s="19">
        <v>177773656.38</v>
      </c>
      <c r="T98" s="19">
        <v>177773656.38</v>
      </c>
      <c r="U98" s="19">
        <v>0</v>
      </c>
      <c r="V98" s="19">
        <v>0</v>
      </c>
      <c r="W98" s="19">
        <v>0</v>
      </c>
      <c r="X98" s="19">
        <v>5499313</v>
      </c>
      <c r="Y98" s="20">
        <f t="shared" si="15"/>
        <v>0.42148987391701653</v>
      </c>
      <c r="Z98" s="20">
        <f t="shared" si="16"/>
        <v>0.5654716096334732</v>
      </c>
      <c r="AA98" s="21">
        <f t="shared" si="17"/>
        <v>0.98696148355048974</v>
      </c>
    </row>
    <row r="99" spans="1:27" hidden="1" outlineLevel="3" x14ac:dyDescent="0.25">
      <c r="A99" s="22"/>
      <c r="B99" s="23"/>
      <c r="C99" s="23" t="s">
        <v>70</v>
      </c>
      <c r="D99" s="23"/>
      <c r="E99" s="23"/>
      <c r="F99" s="23"/>
      <c r="G99" s="23"/>
      <c r="H99" s="23"/>
      <c r="I99" s="24"/>
      <c r="J99" s="25">
        <f t="shared" ref="J99:X99" si="18">SUBTOTAL(9,J85:J98)</f>
        <v>12357597458</v>
      </c>
      <c r="K99" s="26">
        <f t="shared" si="18"/>
        <v>12357597458</v>
      </c>
      <c r="L99" s="26">
        <f t="shared" si="18"/>
        <v>161364152</v>
      </c>
      <c r="M99" s="26">
        <f t="shared" si="18"/>
        <v>0</v>
      </c>
      <c r="N99" s="26">
        <f t="shared" si="18"/>
        <v>0</v>
      </c>
      <c r="O99" s="26">
        <f t="shared" si="18"/>
        <v>12518961610</v>
      </c>
      <c r="P99" s="26">
        <f t="shared" si="18"/>
        <v>0</v>
      </c>
      <c r="Q99" s="26">
        <f t="shared" si="18"/>
        <v>1153403310.8299999</v>
      </c>
      <c r="R99" s="26">
        <f t="shared" si="18"/>
        <v>0</v>
      </c>
      <c r="S99" s="26">
        <f t="shared" si="18"/>
        <v>5049437090.8100004</v>
      </c>
      <c r="T99" s="26">
        <f t="shared" si="18"/>
        <v>5049437090.8100004</v>
      </c>
      <c r="U99" s="26">
        <f t="shared" si="18"/>
        <v>6154757056.3600006</v>
      </c>
      <c r="V99" s="26">
        <f t="shared" si="18"/>
        <v>6154757056.3600006</v>
      </c>
      <c r="W99" s="26">
        <f t="shared" si="18"/>
        <v>0</v>
      </c>
      <c r="X99" s="26">
        <f t="shared" si="18"/>
        <v>6316121208.3600006</v>
      </c>
      <c r="Y99" s="27">
        <f t="shared" si="15"/>
        <v>0.40334312446302012</v>
      </c>
      <c r="Z99" s="27">
        <f t="shared" si="16"/>
        <v>9.2132506414004403E-2</v>
      </c>
      <c r="AA99" s="28">
        <f t="shared" si="17"/>
        <v>0.49547563087702451</v>
      </c>
    </row>
    <row r="100" spans="1:27" ht="30" hidden="1" outlineLevel="4" x14ac:dyDescent="0.25">
      <c r="A100" s="15" t="s">
        <v>184</v>
      </c>
      <c r="B100" s="16" t="s">
        <v>36</v>
      </c>
      <c r="C100" s="16" t="s">
        <v>71</v>
      </c>
      <c r="D100" s="16" t="s">
        <v>185</v>
      </c>
      <c r="E100" s="16"/>
      <c r="F100" s="16" t="s">
        <v>39</v>
      </c>
      <c r="G100" s="16">
        <v>1120</v>
      </c>
      <c r="H100" s="16">
        <v>3480</v>
      </c>
      <c r="I100" s="17" t="s">
        <v>186</v>
      </c>
      <c r="J100" s="18">
        <v>3580586758</v>
      </c>
      <c r="K100" s="19">
        <v>3580586758</v>
      </c>
      <c r="L100" s="19">
        <v>0</v>
      </c>
      <c r="M100" s="19">
        <v>0</v>
      </c>
      <c r="N100" s="19">
        <v>0</v>
      </c>
      <c r="O100" s="19">
        <v>3580586758</v>
      </c>
      <c r="P100" s="19">
        <v>0</v>
      </c>
      <c r="Q100" s="19">
        <v>754298294.60000002</v>
      </c>
      <c r="R100" s="19">
        <v>31393786.559999999</v>
      </c>
      <c r="S100" s="19">
        <v>784317569.94000006</v>
      </c>
      <c r="T100" s="19">
        <v>784317569.94000006</v>
      </c>
      <c r="U100" s="19">
        <v>196651722.34999999</v>
      </c>
      <c r="V100" s="19">
        <v>2010577106.9000001</v>
      </c>
      <c r="W100" s="19">
        <v>0</v>
      </c>
      <c r="X100" s="19">
        <v>2010577106.9000001</v>
      </c>
      <c r="Y100" s="20">
        <f t="shared" si="15"/>
        <v>0.21904721850060532</v>
      </c>
      <c r="Z100" s="20">
        <f t="shared" si="16"/>
        <v>0.21943109726486901</v>
      </c>
      <c r="AA100" s="21">
        <f t="shared" si="17"/>
        <v>0.43847831576547436</v>
      </c>
    </row>
    <row r="101" spans="1:27" hidden="1" outlineLevel="4" x14ac:dyDescent="0.25">
      <c r="A101" s="15" t="s">
        <v>184</v>
      </c>
      <c r="B101" s="16" t="s">
        <v>36</v>
      </c>
      <c r="C101" s="16" t="s">
        <v>71</v>
      </c>
      <c r="D101" s="16" t="s">
        <v>187</v>
      </c>
      <c r="E101" s="16"/>
      <c r="F101" s="16" t="s">
        <v>39</v>
      </c>
      <c r="G101" s="16">
        <v>1120</v>
      </c>
      <c r="H101" s="16">
        <v>3480</v>
      </c>
      <c r="I101" s="17" t="s">
        <v>188</v>
      </c>
      <c r="J101" s="18">
        <v>215748866</v>
      </c>
      <c r="K101" s="19">
        <v>215748866</v>
      </c>
      <c r="L101" s="19">
        <v>0</v>
      </c>
      <c r="M101" s="19">
        <v>0</v>
      </c>
      <c r="N101" s="19">
        <v>0</v>
      </c>
      <c r="O101" s="19">
        <v>215748866</v>
      </c>
      <c r="P101" s="19">
        <v>0</v>
      </c>
      <c r="Q101" s="19">
        <v>17959223.219999999</v>
      </c>
      <c r="R101" s="19">
        <v>0</v>
      </c>
      <c r="S101" s="19">
        <v>48482855.780000001</v>
      </c>
      <c r="T101" s="19">
        <v>39380091.409999996</v>
      </c>
      <c r="U101" s="19">
        <v>64531452</v>
      </c>
      <c r="V101" s="19">
        <v>149306787</v>
      </c>
      <c r="W101" s="19">
        <v>0</v>
      </c>
      <c r="X101" s="19">
        <v>149306787</v>
      </c>
      <c r="Y101" s="20">
        <f t="shared" si="15"/>
        <v>0.22471893678458546</v>
      </c>
      <c r="Z101" s="20">
        <f t="shared" si="16"/>
        <v>8.3241333096972098E-2</v>
      </c>
      <c r="AA101" s="21">
        <f t="shared" si="17"/>
        <v>0.30796026988155756</v>
      </c>
    </row>
    <row r="102" spans="1:27" hidden="1" outlineLevel="4" x14ac:dyDescent="0.25">
      <c r="A102" s="15" t="s">
        <v>184</v>
      </c>
      <c r="B102" s="16" t="s">
        <v>36</v>
      </c>
      <c r="C102" s="16" t="s">
        <v>71</v>
      </c>
      <c r="D102" s="16" t="s">
        <v>189</v>
      </c>
      <c r="E102" s="16"/>
      <c r="F102" s="16" t="s">
        <v>39</v>
      </c>
      <c r="G102" s="16">
        <v>1120</v>
      </c>
      <c r="H102" s="16">
        <v>3480</v>
      </c>
      <c r="I102" s="17" t="s">
        <v>190</v>
      </c>
      <c r="J102" s="18">
        <v>789789083</v>
      </c>
      <c r="K102" s="19">
        <v>789789083</v>
      </c>
      <c r="L102" s="19">
        <v>0</v>
      </c>
      <c r="M102" s="19">
        <v>0</v>
      </c>
      <c r="N102" s="19">
        <v>0</v>
      </c>
      <c r="O102" s="19">
        <v>789789083</v>
      </c>
      <c r="P102" s="19">
        <v>0</v>
      </c>
      <c r="Q102" s="19">
        <v>198705483.19</v>
      </c>
      <c r="R102" s="19">
        <v>0</v>
      </c>
      <c r="S102" s="19">
        <v>104501781.81</v>
      </c>
      <c r="T102" s="19">
        <v>93323721.629999995</v>
      </c>
      <c r="U102" s="19">
        <v>144611214</v>
      </c>
      <c r="V102" s="19">
        <v>486581818</v>
      </c>
      <c r="W102" s="19">
        <v>0</v>
      </c>
      <c r="X102" s="19">
        <v>486581817.99999994</v>
      </c>
      <c r="Y102" s="20">
        <f t="shared" si="15"/>
        <v>0.132316062679737</v>
      </c>
      <c r="Z102" s="20">
        <f t="shared" si="16"/>
        <v>0.25159309930598267</v>
      </c>
      <c r="AA102" s="21">
        <f t="shared" si="17"/>
        <v>0.38390916198571967</v>
      </c>
    </row>
    <row r="103" spans="1:27" hidden="1" outlineLevel="4" x14ac:dyDescent="0.25">
      <c r="A103" s="15" t="s">
        <v>184</v>
      </c>
      <c r="B103" s="16" t="s">
        <v>36</v>
      </c>
      <c r="C103" s="16" t="s">
        <v>71</v>
      </c>
      <c r="D103" s="16" t="s">
        <v>191</v>
      </c>
      <c r="E103" s="16"/>
      <c r="F103" s="16" t="s">
        <v>39</v>
      </c>
      <c r="G103" s="16">
        <v>1120</v>
      </c>
      <c r="H103" s="16">
        <v>3480</v>
      </c>
      <c r="I103" s="17" t="s">
        <v>192</v>
      </c>
      <c r="J103" s="18">
        <v>0</v>
      </c>
      <c r="K103" s="19">
        <v>46816431.600000001</v>
      </c>
      <c r="L103" s="19">
        <v>0</v>
      </c>
      <c r="M103" s="19">
        <v>0</v>
      </c>
      <c r="N103" s="19">
        <v>0</v>
      </c>
      <c r="O103" s="19">
        <v>46816431.600000001</v>
      </c>
      <c r="P103" s="19">
        <v>0</v>
      </c>
      <c r="Q103" s="19">
        <v>45585762.240000002</v>
      </c>
      <c r="R103" s="19">
        <v>0</v>
      </c>
      <c r="S103" s="19">
        <v>1196489.2</v>
      </c>
      <c r="T103" s="19">
        <v>199303.75</v>
      </c>
      <c r="U103" s="19">
        <v>34180.160000000003</v>
      </c>
      <c r="V103" s="19">
        <v>34180.160000000003</v>
      </c>
      <c r="W103" s="19">
        <v>0</v>
      </c>
      <c r="X103" s="19">
        <v>34180.159999999451</v>
      </c>
      <c r="Y103" s="20">
        <f t="shared" si="15"/>
        <v>2.5557035406346518E-2</v>
      </c>
      <c r="Z103" s="20">
        <f t="shared" si="16"/>
        <v>0.97371287563061515</v>
      </c>
      <c r="AA103" s="21">
        <f t="shared" si="17"/>
        <v>0.99926991103696161</v>
      </c>
    </row>
    <row r="104" spans="1:27" hidden="1" outlineLevel="4" x14ac:dyDescent="0.25">
      <c r="A104" s="15" t="s">
        <v>184</v>
      </c>
      <c r="B104" s="16" t="s">
        <v>36</v>
      </c>
      <c r="C104" s="16" t="s">
        <v>71</v>
      </c>
      <c r="D104" s="16" t="s">
        <v>193</v>
      </c>
      <c r="E104" s="16"/>
      <c r="F104" s="16" t="s">
        <v>39</v>
      </c>
      <c r="G104" s="16">
        <v>1120</v>
      </c>
      <c r="H104" s="16">
        <v>3480</v>
      </c>
      <c r="I104" s="17" t="s">
        <v>194</v>
      </c>
      <c r="J104" s="18">
        <v>254334696</v>
      </c>
      <c r="K104" s="19">
        <v>254334696</v>
      </c>
      <c r="L104" s="19">
        <v>0</v>
      </c>
      <c r="M104" s="19">
        <v>0</v>
      </c>
      <c r="N104" s="19">
        <v>0</v>
      </c>
      <c r="O104" s="19">
        <v>254334696</v>
      </c>
      <c r="P104" s="19">
        <v>0</v>
      </c>
      <c r="Q104" s="19">
        <v>90054052.239999995</v>
      </c>
      <c r="R104" s="19">
        <v>0</v>
      </c>
      <c r="S104" s="19">
        <v>15802876.76</v>
      </c>
      <c r="T104" s="19">
        <v>15802876.76</v>
      </c>
      <c r="U104" s="19">
        <v>61377767</v>
      </c>
      <c r="V104" s="19">
        <v>148477767</v>
      </c>
      <c r="W104" s="19">
        <v>0</v>
      </c>
      <c r="X104" s="19">
        <v>148477767</v>
      </c>
      <c r="Y104" s="20">
        <f t="shared" si="15"/>
        <v>6.2134175983602331E-2</v>
      </c>
      <c r="Z104" s="20">
        <f t="shared" si="16"/>
        <v>0.35407694528630101</v>
      </c>
      <c r="AA104" s="21">
        <f t="shared" si="17"/>
        <v>0.41621112126990334</v>
      </c>
    </row>
    <row r="105" spans="1:27" ht="60" hidden="1" outlineLevel="4" x14ac:dyDescent="0.25">
      <c r="A105" s="15" t="s">
        <v>184</v>
      </c>
      <c r="B105" s="16" t="s">
        <v>36</v>
      </c>
      <c r="C105" s="16" t="s">
        <v>71</v>
      </c>
      <c r="D105" s="16" t="s">
        <v>195</v>
      </c>
      <c r="E105" s="16"/>
      <c r="F105" s="16" t="s">
        <v>39</v>
      </c>
      <c r="G105" s="16">
        <v>1120</v>
      </c>
      <c r="H105" s="16">
        <v>3480</v>
      </c>
      <c r="I105" s="17" t="s">
        <v>196</v>
      </c>
      <c r="J105" s="18">
        <v>16449097</v>
      </c>
      <c r="K105" s="19">
        <v>16449097</v>
      </c>
      <c r="L105" s="19">
        <v>0</v>
      </c>
      <c r="M105" s="19">
        <v>0</v>
      </c>
      <c r="N105" s="19">
        <v>0</v>
      </c>
      <c r="O105" s="19">
        <v>16449097</v>
      </c>
      <c r="P105" s="19">
        <v>99598.33</v>
      </c>
      <c r="Q105" s="19">
        <v>3246865.79</v>
      </c>
      <c r="R105" s="19">
        <v>0</v>
      </c>
      <c r="S105" s="19">
        <v>876343.21</v>
      </c>
      <c r="T105" s="19">
        <v>876343.21</v>
      </c>
      <c r="U105" s="19">
        <v>5282016.67</v>
      </c>
      <c r="V105" s="19">
        <v>12226289.67</v>
      </c>
      <c r="W105" s="19">
        <v>0</v>
      </c>
      <c r="X105" s="19">
        <v>12226289.669999998</v>
      </c>
      <c r="Y105" s="20">
        <f t="shared" si="15"/>
        <v>5.3276067981117746E-2</v>
      </c>
      <c r="Z105" s="20">
        <f t="shared" si="16"/>
        <v>0.20344363705800994</v>
      </c>
      <c r="AA105" s="21">
        <f t="shared" si="17"/>
        <v>0.25671970503912767</v>
      </c>
    </row>
    <row r="106" spans="1:27" hidden="1" outlineLevel="4" x14ac:dyDescent="0.25">
      <c r="A106" s="15" t="s">
        <v>184</v>
      </c>
      <c r="B106" s="16" t="s">
        <v>36</v>
      </c>
      <c r="C106" s="16" t="s">
        <v>71</v>
      </c>
      <c r="D106" s="16" t="s">
        <v>74</v>
      </c>
      <c r="E106" s="16"/>
      <c r="F106" s="16" t="s">
        <v>39</v>
      </c>
      <c r="G106" s="16">
        <v>1120</v>
      </c>
      <c r="H106" s="16">
        <v>3480</v>
      </c>
      <c r="I106" s="17" t="s">
        <v>75</v>
      </c>
      <c r="J106" s="18">
        <v>15201083</v>
      </c>
      <c r="K106" s="19">
        <v>27302367.949999999</v>
      </c>
      <c r="L106" s="19">
        <v>0</v>
      </c>
      <c r="M106" s="19">
        <v>0</v>
      </c>
      <c r="N106" s="19">
        <v>0</v>
      </c>
      <c r="O106" s="19">
        <v>27302367.949999999</v>
      </c>
      <c r="P106" s="19">
        <v>0</v>
      </c>
      <c r="Q106" s="19">
        <v>6327485.4000000004</v>
      </c>
      <c r="R106" s="19">
        <v>166110</v>
      </c>
      <c r="S106" s="19">
        <v>1081093.6000000001</v>
      </c>
      <c r="T106" s="19">
        <v>1081093.6000000001</v>
      </c>
      <c r="U106" s="19">
        <v>3517922.95</v>
      </c>
      <c r="V106" s="19">
        <v>19727678.949999999</v>
      </c>
      <c r="W106" s="19">
        <v>0</v>
      </c>
      <c r="X106" s="19">
        <v>19727678.949999996</v>
      </c>
      <c r="Y106" s="20">
        <f t="shared" si="15"/>
        <v>3.9597063594624955E-2</v>
      </c>
      <c r="Z106" s="20">
        <f t="shared" si="16"/>
        <v>0.23784000757340906</v>
      </c>
      <c r="AA106" s="21">
        <f t="shared" si="17"/>
        <v>0.27743707116803401</v>
      </c>
    </row>
    <row r="107" spans="1:27" hidden="1" outlineLevel="4" x14ac:dyDescent="0.25">
      <c r="A107" s="15" t="s">
        <v>184</v>
      </c>
      <c r="B107" s="16" t="s">
        <v>36</v>
      </c>
      <c r="C107" s="16" t="s">
        <v>71</v>
      </c>
      <c r="D107" s="16" t="s">
        <v>78</v>
      </c>
      <c r="E107" s="16"/>
      <c r="F107" s="16" t="s">
        <v>39</v>
      </c>
      <c r="G107" s="16">
        <v>1120</v>
      </c>
      <c r="H107" s="16">
        <v>3480</v>
      </c>
      <c r="I107" s="17" t="s">
        <v>79</v>
      </c>
      <c r="J107" s="18">
        <v>38700</v>
      </c>
      <c r="K107" s="19">
        <v>38700</v>
      </c>
      <c r="L107" s="19">
        <v>0</v>
      </c>
      <c r="M107" s="19">
        <v>0</v>
      </c>
      <c r="N107" s="19">
        <v>0</v>
      </c>
      <c r="O107" s="19">
        <v>38700</v>
      </c>
      <c r="P107" s="19">
        <v>0</v>
      </c>
      <c r="Q107" s="19">
        <v>0</v>
      </c>
      <c r="R107" s="19">
        <v>0</v>
      </c>
      <c r="S107" s="19">
        <v>0</v>
      </c>
      <c r="T107" s="19">
        <v>0</v>
      </c>
      <c r="U107" s="19">
        <v>0</v>
      </c>
      <c r="V107" s="19">
        <v>38700</v>
      </c>
      <c r="W107" s="19">
        <v>0</v>
      </c>
      <c r="X107" s="19">
        <v>38700</v>
      </c>
      <c r="Y107" s="20">
        <f t="shared" si="15"/>
        <v>0</v>
      </c>
      <c r="Z107" s="20">
        <f t="shared" si="16"/>
        <v>0</v>
      </c>
      <c r="AA107" s="21">
        <f t="shared" si="17"/>
        <v>0</v>
      </c>
    </row>
    <row r="108" spans="1:27" ht="30" hidden="1" outlineLevel="4" x14ac:dyDescent="0.25">
      <c r="A108" s="15" t="s">
        <v>184</v>
      </c>
      <c r="B108" s="16" t="s">
        <v>36</v>
      </c>
      <c r="C108" s="16" t="s">
        <v>71</v>
      </c>
      <c r="D108" s="16" t="s">
        <v>80</v>
      </c>
      <c r="E108" s="16"/>
      <c r="F108" s="16" t="s">
        <v>39</v>
      </c>
      <c r="G108" s="16">
        <v>1120</v>
      </c>
      <c r="H108" s="16">
        <v>3480</v>
      </c>
      <c r="I108" s="17" t="s">
        <v>81</v>
      </c>
      <c r="J108" s="18">
        <v>146236923</v>
      </c>
      <c r="K108" s="19">
        <v>103331163.05</v>
      </c>
      <c r="L108" s="19">
        <v>0</v>
      </c>
      <c r="M108" s="19">
        <v>0</v>
      </c>
      <c r="N108" s="19">
        <v>0</v>
      </c>
      <c r="O108" s="19">
        <v>103331163.05</v>
      </c>
      <c r="P108" s="19">
        <v>0</v>
      </c>
      <c r="Q108" s="19">
        <v>4654.38</v>
      </c>
      <c r="R108" s="19">
        <v>0</v>
      </c>
      <c r="S108" s="19">
        <v>0</v>
      </c>
      <c r="T108" s="19">
        <v>0</v>
      </c>
      <c r="U108" s="19">
        <v>29090124.670000002</v>
      </c>
      <c r="V108" s="19">
        <v>103326508.67</v>
      </c>
      <c r="W108" s="19">
        <v>0</v>
      </c>
      <c r="X108" s="19">
        <v>103326508.67</v>
      </c>
      <c r="Y108" s="20">
        <f t="shared" si="15"/>
        <v>0</v>
      </c>
      <c r="Z108" s="20">
        <f t="shared" si="16"/>
        <v>4.5043333130275842E-5</v>
      </c>
      <c r="AA108" s="21">
        <f t="shared" si="17"/>
        <v>4.5043333130275842E-5</v>
      </c>
    </row>
    <row r="109" spans="1:27" ht="135" hidden="1" outlineLevel="4" x14ac:dyDescent="0.25">
      <c r="A109" s="15" t="s">
        <v>184</v>
      </c>
      <c r="B109" s="16" t="s">
        <v>36</v>
      </c>
      <c r="C109" s="16" t="s">
        <v>71</v>
      </c>
      <c r="D109" s="16" t="s">
        <v>197</v>
      </c>
      <c r="E109" s="16"/>
      <c r="F109" s="16" t="s">
        <v>39</v>
      </c>
      <c r="G109" s="16">
        <v>1120</v>
      </c>
      <c r="H109" s="16">
        <v>3480</v>
      </c>
      <c r="I109" s="17" t="s">
        <v>198</v>
      </c>
      <c r="J109" s="18">
        <v>0</v>
      </c>
      <c r="K109" s="19">
        <v>35500</v>
      </c>
      <c r="L109" s="19">
        <v>0</v>
      </c>
      <c r="M109" s="19">
        <v>0</v>
      </c>
      <c r="N109" s="19">
        <v>0</v>
      </c>
      <c r="O109" s="19">
        <v>35500</v>
      </c>
      <c r="P109" s="19">
        <v>0</v>
      </c>
      <c r="Q109" s="19">
        <v>0</v>
      </c>
      <c r="R109" s="19">
        <v>0</v>
      </c>
      <c r="S109" s="19">
        <v>0</v>
      </c>
      <c r="T109" s="19">
        <v>0</v>
      </c>
      <c r="U109" s="19">
        <v>0</v>
      </c>
      <c r="V109" s="19">
        <v>35500</v>
      </c>
      <c r="W109" s="19">
        <v>0</v>
      </c>
      <c r="X109" s="19">
        <v>35500</v>
      </c>
      <c r="Y109" s="20">
        <f t="shared" si="15"/>
        <v>0</v>
      </c>
      <c r="Z109" s="20">
        <f t="shared" si="16"/>
        <v>0</v>
      </c>
      <c r="AA109" s="21">
        <f t="shared" si="17"/>
        <v>0</v>
      </c>
    </row>
    <row r="110" spans="1:27" ht="75" hidden="1" outlineLevel="4" x14ac:dyDescent="0.25">
      <c r="A110" s="15" t="s">
        <v>184</v>
      </c>
      <c r="B110" s="16" t="s">
        <v>36</v>
      </c>
      <c r="C110" s="16" t="s">
        <v>71</v>
      </c>
      <c r="D110" s="16" t="s">
        <v>199</v>
      </c>
      <c r="E110" s="16"/>
      <c r="F110" s="16" t="s">
        <v>39</v>
      </c>
      <c r="G110" s="16">
        <v>1120</v>
      </c>
      <c r="H110" s="16">
        <v>3480</v>
      </c>
      <c r="I110" s="17" t="s">
        <v>200</v>
      </c>
      <c r="J110" s="18">
        <v>30650000</v>
      </c>
      <c r="K110" s="19">
        <v>30650000</v>
      </c>
      <c r="L110" s="19">
        <v>0</v>
      </c>
      <c r="M110" s="19">
        <v>0</v>
      </c>
      <c r="N110" s="19">
        <v>0</v>
      </c>
      <c r="O110" s="19">
        <v>30650000</v>
      </c>
      <c r="P110" s="19">
        <v>0</v>
      </c>
      <c r="Q110" s="19">
        <v>0</v>
      </c>
      <c r="R110" s="19">
        <v>0</v>
      </c>
      <c r="S110" s="19">
        <v>0</v>
      </c>
      <c r="T110" s="19">
        <v>0</v>
      </c>
      <c r="U110" s="19">
        <v>0</v>
      </c>
      <c r="V110" s="19">
        <v>30650000</v>
      </c>
      <c r="W110" s="19">
        <v>0</v>
      </c>
      <c r="X110" s="19">
        <v>30650000</v>
      </c>
      <c r="Y110" s="20">
        <f t="shared" si="15"/>
        <v>0</v>
      </c>
      <c r="Z110" s="20">
        <f t="shared" si="16"/>
        <v>0</v>
      </c>
      <c r="AA110" s="21">
        <f t="shared" si="17"/>
        <v>0</v>
      </c>
    </row>
    <row r="111" spans="1:27" ht="135" hidden="1" outlineLevel="4" x14ac:dyDescent="0.25">
      <c r="A111" s="15" t="s">
        <v>184</v>
      </c>
      <c r="B111" s="16" t="s">
        <v>36</v>
      </c>
      <c r="C111" s="16" t="s">
        <v>71</v>
      </c>
      <c r="D111" s="16" t="s">
        <v>86</v>
      </c>
      <c r="E111" s="16"/>
      <c r="F111" s="16" t="s">
        <v>39</v>
      </c>
      <c r="G111" s="16">
        <v>1120</v>
      </c>
      <c r="H111" s="16">
        <v>3480</v>
      </c>
      <c r="I111" s="17" t="s">
        <v>201</v>
      </c>
      <c r="J111" s="18">
        <v>1535679133</v>
      </c>
      <c r="K111" s="19">
        <v>1496629821</v>
      </c>
      <c r="L111" s="19">
        <v>0</v>
      </c>
      <c r="M111" s="19">
        <v>0</v>
      </c>
      <c r="N111" s="19">
        <v>0</v>
      </c>
      <c r="O111" s="19">
        <v>1496629821</v>
      </c>
      <c r="P111" s="19">
        <v>291082930.12</v>
      </c>
      <c r="Q111" s="19">
        <v>0.02</v>
      </c>
      <c r="R111" s="19">
        <v>0</v>
      </c>
      <c r="S111" s="19">
        <v>379995237.75</v>
      </c>
      <c r="T111" s="19">
        <v>318413193.02999997</v>
      </c>
      <c r="U111" s="19">
        <v>88972871.109999999</v>
      </c>
      <c r="V111" s="19">
        <v>825551653.11000001</v>
      </c>
      <c r="W111" s="19">
        <v>0</v>
      </c>
      <c r="X111" s="19">
        <v>825551653.11000013</v>
      </c>
      <c r="Y111" s="20">
        <f t="shared" si="15"/>
        <v>0.25390061885583665</v>
      </c>
      <c r="Z111" s="20">
        <f t="shared" si="16"/>
        <v>0.19449226926769889</v>
      </c>
      <c r="AA111" s="21">
        <f t="shared" si="17"/>
        <v>0.4483928881235355</v>
      </c>
    </row>
    <row r="112" spans="1:27" ht="135" hidden="1" outlineLevel="4" x14ac:dyDescent="0.25">
      <c r="A112" s="15" t="s">
        <v>184</v>
      </c>
      <c r="B112" s="16" t="s">
        <v>36</v>
      </c>
      <c r="C112" s="16" t="s">
        <v>71</v>
      </c>
      <c r="D112" s="16" t="s">
        <v>202</v>
      </c>
      <c r="E112" s="16"/>
      <c r="F112" s="16" t="s">
        <v>39</v>
      </c>
      <c r="G112" s="16">
        <v>1120</v>
      </c>
      <c r="H112" s="16">
        <v>3480</v>
      </c>
      <c r="I112" s="17" t="s">
        <v>203</v>
      </c>
      <c r="J112" s="18">
        <v>53156712</v>
      </c>
      <c r="K112" s="19">
        <v>53156712</v>
      </c>
      <c r="L112" s="19">
        <v>0</v>
      </c>
      <c r="M112" s="19">
        <v>0</v>
      </c>
      <c r="N112" s="19">
        <v>0</v>
      </c>
      <c r="O112" s="19">
        <v>53156712</v>
      </c>
      <c r="P112" s="19">
        <v>6847173.96</v>
      </c>
      <c r="Q112" s="19">
        <v>510689.97</v>
      </c>
      <c r="R112" s="19">
        <v>0</v>
      </c>
      <c r="S112" s="19">
        <v>7122364.8399999999</v>
      </c>
      <c r="T112" s="19">
        <v>7122364.8399999999</v>
      </c>
      <c r="U112" s="19">
        <v>14178055.23</v>
      </c>
      <c r="V112" s="19">
        <v>38676483.229999997</v>
      </c>
      <c r="W112" s="19">
        <v>0</v>
      </c>
      <c r="X112" s="19">
        <v>38676483.230000004</v>
      </c>
      <c r="Y112" s="20">
        <f t="shared" si="15"/>
        <v>0.13398806231657068</v>
      </c>
      <c r="Z112" s="20">
        <f t="shared" si="16"/>
        <v>0.13841834178908582</v>
      </c>
      <c r="AA112" s="21">
        <f t="shared" si="17"/>
        <v>0.27240640410565653</v>
      </c>
    </row>
    <row r="113" spans="1:27" hidden="1" outlineLevel="4" x14ac:dyDescent="0.25">
      <c r="A113" s="15" t="s">
        <v>184</v>
      </c>
      <c r="B113" s="16" t="s">
        <v>36</v>
      </c>
      <c r="C113" s="16" t="s">
        <v>71</v>
      </c>
      <c r="D113" s="16" t="s">
        <v>90</v>
      </c>
      <c r="E113" s="16"/>
      <c r="F113" s="16" t="s">
        <v>39</v>
      </c>
      <c r="G113" s="16">
        <v>1120</v>
      </c>
      <c r="H113" s="16">
        <v>3480</v>
      </c>
      <c r="I113" s="17" t="s">
        <v>91</v>
      </c>
      <c r="J113" s="18">
        <v>90340185</v>
      </c>
      <c r="K113" s="19">
        <v>90340185</v>
      </c>
      <c r="L113" s="19"/>
      <c r="M113" s="19">
        <v>10000000</v>
      </c>
      <c r="N113" s="19"/>
      <c r="O113" s="19">
        <v>100340185</v>
      </c>
      <c r="P113" s="19">
        <v>66400</v>
      </c>
      <c r="Q113" s="19">
        <v>5574403.3499999996</v>
      </c>
      <c r="R113" s="19">
        <v>0</v>
      </c>
      <c r="S113" s="19">
        <v>16529343.65</v>
      </c>
      <c r="T113" s="19">
        <v>16449543.65</v>
      </c>
      <c r="U113" s="19">
        <v>3014900</v>
      </c>
      <c r="V113" s="19">
        <v>68170038</v>
      </c>
      <c r="W113" s="19">
        <v>0</v>
      </c>
      <c r="X113" s="19">
        <v>78170038</v>
      </c>
      <c r="Y113" s="20">
        <f t="shared" si="15"/>
        <v>0.16473303940988349</v>
      </c>
      <c r="Z113" s="20">
        <f t="shared" si="16"/>
        <v>5.6216792404757868E-2</v>
      </c>
      <c r="AA113" s="21">
        <f t="shared" si="17"/>
        <v>0.22094983181464134</v>
      </c>
    </row>
    <row r="114" spans="1:27" hidden="1" outlineLevel="4" x14ac:dyDescent="0.25">
      <c r="A114" s="15" t="s">
        <v>184</v>
      </c>
      <c r="B114" s="16" t="s">
        <v>36</v>
      </c>
      <c r="C114" s="16" t="s">
        <v>71</v>
      </c>
      <c r="D114" s="16" t="s">
        <v>204</v>
      </c>
      <c r="E114" s="16"/>
      <c r="F114" s="16" t="s">
        <v>39</v>
      </c>
      <c r="G114" s="16">
        <v>1120</v>
      </c>
      <c r="H114" s="16">
        <v>3480</v>
      </c>
      <c r="I114" s="17" t="s">
        <v>205</v>
      </c>
      <c r="J114" s="18">
        <v>7536633983</v>
      </c>
      <c r="K114" s="19">
        <v>7489817551.3999996</v>
      </c>
      <c r="L114" s="19"/>
      <c r="M114" s="19">
        <v>-22197023</v>
      </c>
      <c r="N114" s="19">
        <v>-220000000</v>
      </c>
      <c r="O114" s="19">
        <v>7247620528.3999996</v>
      </c>
      <c r="P114" s="19">
        <v>0</v>
      </c>
      <c r="Q114" s="19">
        <v>384910488.44999999</v>
      </c>
      <c r="R114" s="19">
        <v>0</v>
      </c>
      <c r="S114" s="19">
        <v>1451188108</v>
      </c>
      <c r="T114" s="19">
        <v>1451188108</v>
      </c>
      <c r="U114" s="19">
        <v>0.95</v>
      </c>
      <c r="V114" s="19">
        <v>5653718954.9499998</v>
      </c>
      <c r="W114" s="19">
        <v>0</v>
      </c>
      <c r="X114" s="19">
        <v>5411521931.9499998</v>
      </c>
      <c r="Y114" s="20">
        <f t="shared" si="15"/>
        <v>0.20022959291445788</v>
      </c>
      <c r="Z114" s="20">
        <f t="shared" si="16"/>
        <v>5.3108532233678306E-2</v>
      </c>
      <c r="AA114" s="21">
        <f t="shared" si="17"/>
        <v>0.2533381251481362</v>
      </c>
    </row>
    <row r="115" spans="1:27" ht="30" hidden="1" outlineLevel="4" x14ac:dyDescent="0.25">
      <c r="A115" s="15" t="s">
        <v>184</v>
      </c>
      <c r="B115" s="16" t="s">
        <v>36</v>
      </c>
      <c r="C115" s="16" t="s">
        <v>71</v>
      </c>
      <c r="D115" s="16" t="s">
        <v>206</v>
      </c>
      <c r="E115" s="16"/>
      <c r="F115" s="16" t="s">
        <v>39</v>
      </c>
      <c r="G115" s="16">
        <v>1120</v>
      </c>
      <c r="H115" s="16">
        <v>3480</v>
      </c>
      <c r="I115" s="17" t="s">
        <v>207</v>
      </c>
      <c r="J115" s="18">
        <v>473629171</v>
      </c>
      <c r="K115" s="19">
        <v>473629171</v>
      </c>
      <c r="L115" s="19">
        <v>0</v>
      </c>
      <c r="M115" s="19">
        <v>0</v>
      </c>
      <c r="N115" s="19">
        <v>0</v>
      </c>
      <c r="O115" s="19">
        <v>473629171</v>
      </c>
      <c r="P115" s="19">
        <v>2401250</v>
      </c>
      <c r="Q115" s="19">
        <v>129128295.2</v>
      </c>
      <c r="R115" s="19">
        <v>0</v>
      </c>
      <c r="S115" s="19">
        <v>49083529.880000003</v>
      </c>
      <c r="T115" s="19">
        <v>49083529.880000003</v>
      </c>
      <c r="U115" s="19">
        <v>146785.92000000001</v>
      </c>
      <c r="V115" s="19">
        <v>293016095.92000002</v>
      </c>
      <c r="W115" s="19">
        <v>0</v>
      </c>
      <c r="X115" s="19">
        <v>293016095.92000002</v>
      </c>
      <c r="Y115" s="20">
        <f t="shared" si="15"/>
        <v>0.10363282687248164</v>
      </c>
      <c r="Z115" s="20">
        <f t="shared" si="16"/>
        <v>0.2777057522075641</v>
      </c>
      <c r="AA115" s="21">
        <f t="shared" si="17"/>
        <v>0.38133857908004576</v>
      </c>
    </row>
    <row r="116" spans="1:27" ht="30" hidden="1" outlineLevel="4" x14ac:dyDescent="0.25">
      <c r="A116" s="15" t="s">
        <v>184</v>
      </c>
      <c r="B116" s="16" t="s">
        <v>36</v>
      </c>
      <c r="C116" s="16" t="s">
        <v>71</v>
      </c>
      <c r="D116" s="16" t="s">
        <v>208</v>
      </c>
      <c r="E116" s="16"/>
      <c r="F116" s="16" t="s">
        <v>39</v>
      </c>
      <c r="G116" s="16">
        <v>1120</v>
      </c>
      <c r="H116" s="16">
        <v>3480</v>
      </c>
      <c r="I116" s="17" t="s">
        <v>209</v>
      </c>
      <c r="J116" s="18">
        <v>110250000</v>
      </c>
      <c r="K116" s="19">
        <v>110250000</v>
      </c>
      <c r="L116" s="19">
        <v>0</v>
      </c>
      <c r="M116" s="19">
        <v>0</v>
      </c>
      <c r="N116" s="19">
        <v>0</v>
      </c>
      <c r="O116" s="19">
        <v>110250000</v>
      </c>
      <c r="P116" s="19">
        <v>27000000.039999999</v>
      </c>
      <c r="Q116" s="19">
        <v>1415606.23</v>
      </c>
      <c r="R116" s="19">
        <v>1072962.51</v>
      </c>
      <c r="S116" s="19">
        <v>24837554.239999998</v>
      </c>
      <c r="T116" s="19">
        <v>22413906.920000002</v>
      </c>
      <c r="U116" s="19">
        <v>7611376.9800000004</v>
      </c>
      <c r="V116" s="19">
        <v>55923876.979999997</v>
      </c>
      <c r="W116" s="19">
        <v>0</v>
      </c>
      <c r="X116" s="19">
        <v>55923876.980000004</v>
      </c>
      <c r="Y116" s="20">
        <f t="shared" si="15"/>
        <v>0.22528393868480723</v>
      </c>
      <c r="Z116" s="20">
        <f t="shared" si="16"/>
        <v>0.26747001160997735</v>
      </c>
      <c r="AA116" s="21">
        <f t="shared" si="17"/>
        <v>0.49275395029478458</v>
      </c>
    </row>
    <row r="117" spans="1:27" ht="30" hidden="1" outlineLevel="4" x14ac:dyDescent="0.25">
      <c r="A117" s="15" t="s">
        <v>184</v>
      </c>
      <c r="B117" s="16" t="s">
        <v>36</v>
      </c>
      <c r="C117" s="16" t="s">
        <v>71</v>
      </c>
      <c r="D117" s="16" t="s">
        <v>210</v>
      </c>
      <c r="E117" s="16"/>
      <c r="F117" s="16" t="s">
        <v>39</v>
      </c>
      <c r="G117" s="16">
        <v>1120</v>
      </c>
      <c r="H117" s="16">
        <v>3480</v>
      </c>
      <c r="I117" s="17" t="s">
        <v>211</v>
      </c>
      <c r="J117" s="18">
        <v>36098809</v>
      </c>
      <c r="K117" s="19">
        <v>64138800</v>
      </c>
      <c r="L117" s="19">
        <v>0</v>
      </c>
      <c r="M117" s="19">
        <v>0</v>
      </c>
      <c r="N117" s="19">
        <v>0</v>
      </c>
      <c r="O117" s="19">
        <v>64138800</v>
      </c>
      <c r="P117" s="19">
        <v>0</v>
      </c>
      <c r="Q117" s="19">
        <v>4874961.72</v>
      </c>
      <c r="R117" s="19">
        <v>0</v>
      </c>
      <c r="S117" s="19">
        <v>12718342.1</v>
      </c>
      <c r="T117" s="19">
        <v>12718342.1</v>
      </c>
      <c r="U117" s="19">
        <v>14340.18</v>
      </c>
      <c r="V117" s="19">
        <v>46545496.18</v>
      </c>
      <c r="W117" s="19">
        <v>0</v>
      </c>
      <c r="X117" s="19">
        <v>46545496.18</v>
      </c>
      <c r="Y117" s="20">
        <f t="shared" si="15"/>
        <v>0.19829404510218462</v>
      </c>
      <c r="Z117" s="20">
        <f t="shared" si="16"/>
        <v>7.6006437912776656E-2</v>
      </c>
      <c r="AA117" s="21">
        <f t="shared" si="17"/>
        <v>0.27430048301496129</v>
      </c>
    </row>
    <row r="118" spans="1:27" ht="30" hidden="1" outlineLevel="4" x14ac:dyDescent="0.25">
      <c r="A118" s="15" t="s">
        <v>184</v>
      </c>
      <c r="B118" s="16" t="s">
        <v>36</v>
      </c>
      <c r="C118" s="16" t="s">
        <v>71</v>
      </c>
      <c r="D118" s="16" t="s">
        <v>212</v>
      </c>
      <c r="E118" s="16"/>
      <c r="F118" s="16" t="s">
        <v>39</v>
      </c>
      <c r="G118" s="16">
        <v>1120</v>
      </c>
      <c r="H118" s="16">
        <v>3480</v>
      </c>
      <c r="I118" s="17" t="s">
        <v>213</v>
      </c>
      <c r="J118" s="18">
        <v>22777572</v>
      </c>
      <c r="K118" s="19">
        <v>40188160</v>
      </c>
      <c r="L118" s="19"/>
      <c r="M118" s="19">
        <v>8006928</v>
      </c>
      <c r="N118" s="19"/>
      <c r="O118" s="19">
        <v>48195088</v>
      </c>
      <c r="P118" s="19">
        <v>0</v>
      </c>
      <c r="Q118" s="19">
        <v>11973358.460000001</v>
      </c>
      <c r="R118" s="19">
        <v>0</v>
      </c>
      <c r="S118" s="19">
        <v>6404121.6900000004</v>
      </c>
      <c r="T118" s="19">
        <v>6404121.6900000004</v>
      </c>
      <c r="U118" s="19">
        <v>1581.85</v>
      </c>
      <c r="V118" s="19">
        <v>21810679.850000001</v>
      </c>
      <c r="W118" s="19">
        <v>0</v>
      </c>
      <c r="X118" s="19">
        <v>29817607.849999998</v>
      </c>
      <c r="Y118" s="20">
        <f t="shared" si="15"/>
        <v>0.13287913677012064</v>
      </c>
      <c r="Z118" s="20">
        <f t="shared" si="16"/>
        <v>0.24843524427219638</v>
      </c>
      <c r="AA118" s="21">
        <f t="shared" si="17"/>
        <v>0.38131438104231702</v>
      </c>
    </row>
    <row r="119" spans="1:27" ht="45" hidden="1" outlineLevel="4" x14ac:dyDescent="0.25">
      <c r="A119" s="15" t="s">
        <v>184</v>
      </c>
      <c r="B119" s="16" t="s">
        <v>36</v>
      </c>
      <c r="C119" s="16" t="s">
        <v>71</v>
      </c>
      <c r="D119" s="16" t="s">
        <v>94</v>
      </c>
      <c r="E119" s="16"/>
      <c r="F119" s="16" t="s">
        <v>39</v>
      </c>
      <c r="G119" s="16">
        <v>1120</v>
      </c>
      <c r="H119" s="16">
        <v>3480</v>
      </c>
      <c r="I119" s="17" t="s">
        <v>95</v>
      </c>
      <c r="J119" s="18">
        <v>23268975</v>
      </c>
      <c r="K119" s="19">
        <v>45037950</v>
      </c>
      <c r="L119" s="19"/>
      <c r="M119" s="19">
        <v>4190095</v>
      </c>
      <c r="N119" s="19"/>
      <c r="O119" s="19">
        <v>49228045</v>
      </c>
      <c r="P119" s="19">
        <v>1222579.81</v>
      </c>
      <c r="Q119" s="19">
        <v>2463841.7799999998</v>
      </c>
      <c r="R119" s="19">
        <v>0</v>
      </c>
      <c r="S119" s="19">
        <v>0</v>
      </c>
      <c r="T119" s="19">
        <v>0</v>
      </c>
      <c r="U119" s="19">
        <v>623584.41</v>
      </c>
      <c r="V119" s="19">
        <v>41351528.409999996</v>
      </c>
      <c r="W119" s="19">
        <v>0</v>
      </c>
      <c r="X119" s="19">
        <v>45541623.409999996</v>
      </c>
      <c r="Y119" s="20">
        <f t="shared" si="15"/>
        <v>0</v>
      </c>
      <c r="Z119" s="20">
        <f t="shared" si="16"/>
        <v>7.4884582355443929E-2</v>
      </c>
      <c r="AA119" s="21">
        <f t="shared" si="17"/>
        <v>7.4884582355443929E-2</v>
      </c>
    </row>
    <row r="120" spans="1:27" ht="30" hidden="1" outlineLevel="4" x14ac:dyDescent="0.25">
      <c r="A120" s="15" t="s">
        <v>184</v>
      </c>
      <c r="B120" s="16" t="s">
        <v>36</v>
      </c>
      <c r="C120" s="16" t="s">
        <v>71</v>
      </c>
      <c r="D120" s="16" t="s">
        <v>214</v>
      </c>
      <c r="E120" s="16"/>
      <c r="F120" s="16" t="s">
        <v>39</v>
      </c>
      <c r="G120" s="16">
        <v>1120</v>
      </c>
      <c r="H120" s="16">
        <v>3480</v>
      </c>
      <c r="I120" s="17" t="s">
        <v>215</v>
      </c>
      <c r="J120" s="18">
        <v>2598733</v>
      </c>
      <c r="K120" s="19">
        <v>5197466</v>
      </c>
      <c r="L120" s="19">
        <v>0</v>
      </c>
      <c r="M120" s="19">
        <v>0</v>
      </c>
      <c r="N120" s="19">
        <v>0</v>
      </c>
      <c r="O120" s="19">
        <v>5197466</v>
      </c>
      <c r="P120" s="19">
        <v>138566.26</v>
      </c>
      <c r="Q120" s="19">
        <v>1700248.1</v>
      </c>
      <c r="R120" s="19">
        <v>0</v>
      </c>
      <c r="S120" s="19">
        <v>138566.25</v>
      </c>
      <c r="T120" s="19">
        <v>138566.25</v>
      </c>
      <c r="U120" s="19">
        <v>114611.39</v>
      </c>
      <c r="V120" s="19">
        <v>3220085.39</v>
      </c>
      <c r="W120" s="19">
        <v>0</v>
      </c>
      <c r="X120" s="19">
        <v>3220085.39</v>
      </c>
      <c r="Y120" s="20">
        <f t="shared" si="15"/>
        <v>2.6660347561677171E-2</v>
      </c>
      <c r="Z120" s="20">
        <f t="shared" si="16"/>
        <v>0.35379055101081952</v>
      </c>
      <c r="AA120" s="21">
        <f t="shared" si="17"/>
        <v>0.3804508985724967</v>
      </c>
    </row>
    <row r="121" spans="1:27" ht="75" hidden="1" outlineLevel="4" x14ac:dyDescent="0.25">
      <c r="A121" s="15" t="s">
        <v>184</v>
      </c>
      <c r="B121" s="16" t="s">
        <v>36</v>
      </c>
      <c r="C121" s="16" t="s">
        <v>71</v>
      </c>
      <c r="D121" s="16" t="s">
        <v>216</v>
      </c>
      <c r="E121" s="16"/>
      <c r="F121" s="16" t="s">
        <v>39</v>
      </c>
      <c r="G121" s="16">
        <v>1310</v>
      </c>
      <c r="H121" s="16">
        <v>3480</v>
      </c>
      <c r="I121" s="17" t="s">
        <v>217</v>
      </c>
      <c r="J121" s="18">
        <v>30000000</v>
      </c>
      <c r="K121" s="19">
        <v>30000000</v>
      </c>
      <c r="L121" s="19">
        <v>0</v>
      </c>
      <c r="M121" s="19">
        <v>0</v>
      </c>
      <c r="N121" s="19">
        <v>0</v>
      </c>
      <c r="O121" s="19">
        <v>30000000</v>
      </c>
      <c r="P121" s="19">
        <v>0</v>
      </c>
      <c r="Q121" s="19">
        <v>1072993</v>
      </c>
      <c r="R121" s="19">
        <v>0</v>
      </c>
      <c r="S121" s="19">
        <v>1627007</v>
      </c>
      <c r="T121" s="19">
        <v>1627007</v>
      </c>
      <c r="U121" s="19">
        <v>0</v>
      </c>
      <c r="V121" s="19">
        <v>27300000</v>
      </c>
      <c r="W121" s="19">
        <v>0</v>
      </c>
      <c r="X121" s="19">
        <v>27300000</v>
      </c>
      <c r="Y121" s="20">
        <f t="shared" si="15"/>
        <v>5.4233566666666663E-2</v>
      </c>
      <c r="Z121" s="20">
        <f t="shared" si="16"/>
        <v>3.5766433333333333E-2</v>
      </c>
      <c r="AA121" s="21">
        <f t="shared" si="17"/>
        <v>0.09</v>
      </c>
    </row>
    <row r="122" spans="1:27" hidden="1" outlineLevel="4" x14ac:dyDescent="0.25">
      <c r="A122" s="15" t="s">
        <v>184</v>
      </c>
      <c r="B122" s="16" t="s">
        <v>36</v>
      </c>
      <c r="C122" s="16" t="s">
        <v>71</v>
      </c>
      <c r="D122" s="16" t="s">
        <v>218</v>
      </c>
      <c r="E122" s="16"/>
      <c r="F122" s="16" t="s">
        <v>39</v>
      </c>
      <c r="G122" s="16">
        <v>1120</v>
      </c>
      <c r="H122" s="16">
        <v>3480</v>
      </c>
      <c r="I122" s="17" t="s">
        <v>219</v>
      </c>
      <c r="J122" s="18">
        <v>45000000</v>
      </c>
      <c r="K122" s="19">
        <v>45000000</v>
      </c>
      <c r="L122" s="19">
        <v>0</v>
      </c>
      <c r="M122" s="19">
        <v>0</v>
      </c>
      <c r="N122" s="19">
        <v>0</v>
      </c>
      <c r="O122" s="19">
        <v>45000000</v>
      </c>
      <c r="P122" s="19">
        <v>0</v>
      </c>
      <c r="Q122" s="19">
        <v>2699103</v>
      </c>
      <c r="R122" s="19">
        <v>0</v>
      </c>
      <c r="S122" s="19">
        <v>0</v>
      </c>
      <c r="T122" s="19">
        <v>0</v>
      </c>
      <c r="U122" s="19">
        <v>34038397</v>
      </c>
      <c r="V122" s="19">
        <v>42300897</v>
      </c>
      <c r="W122" s="19">
        <v>0</v>
      </c>
      <c r="X122" s="19">
        <v>42300897</v>
      </c>
      <c r="Y122" s="20">
        <f t="shared" si="15"/>
        <v>0</v>
      </c>
      <c r="Z122" s="20">
        <f t="shared" si="16"/>
        <v>5.9980066666666665E-2</v>
      </c>
      <c r="AA122" s="21">
        <f t="shared" si="17"/>
        <v>5.9980066666666665E-2</v>
      </c>
    </row>
    <row r="123" spans="1:27" hidden="1" outlineLevel="3" x14ac:dyDescent="0.25">
      <c r="A123" s="22"/>
      <c r="B123" s="23"/>
      <c r="C123" s="23" t="s">
        <v>96</v>
      </c>
      <c r="D123" s="23"/>
      <c r="E123" s="23"/>
      <c r="F123" s="23"/>
      <c r="G123" s="23"/>
      <c r="H123" s="23"/>
      <c r="I123" s="24"/>
      <c r="J123" s="25">
        <f t="shared" ref="J123:X123" si="19">SUBTOTAL(9,J100:J122)</f>
        <v>15008468479</v>
      </c>
      <c r="K123" s="26">
        <f t="shared" si="19"/>
        <v>15008468479</v>
      </c>
      <c r="L123" s="26">
        <f t="shared" si="19"/>
        <v>0</v>
      </c>
      <c r="M123" s="26">
        <f t="shared" si="19"/>
        <v>0</v>
      </c>
      <c r="N123" s="26">
        <f t="shared" si="19"/>
        <v>-220000000</v>
      </c>
      <c r="O123" s="26">
        <f t="shared" si="19"/>
        <v>14788468479</v>
      </c>
      <c r="P123" s="26">
        <f t="shared" si="19"/>
        <v>328858498.51999998</v>
      </c>
      <c r="Q123" s="26">
        <f t="shared" si="19"/>
        <v>1662505810.3400002</v>
      </c>
      <c r="R123" s="26">
        <f t="shared" si="19"/>
        <v>32632859.07</v>
      </c>
      <c r="S123" s="26">
        <f t="shared" si="19"/>
        <v>2905903185.6999998</v>
      </c>
      <c r="T123" s="26">
        <f t="shared" si="19"/>
        <v>2820539683.6599998</v>
      </c>
      <c r="U123" s="26">
        <f t="shared" si="19"/>
        <v>653812904.82000005</v>
      </c>
      <c r="V123" s="26">
        <f t="shared" si="19"/>
        <v>10078568125.369999</v>
      </c>
      <c r="W123" s="26">
        <f t="shared" si="19"/>
        <v>0</v>
      </c>
      <c r="X123" s="26">
        <f t="shared" si="19"/>
        <v>9858568125.3699989</v>
      </c>
      <c r="Y123" s="27">
        <f t="shared" ref="Y123:Y153" si="20">S123/O123</f>
        <v>0.19649791253411103</v>
      </c>
      <c r="Z123" s="27">
        <f t="shared" ref="Z123:Z153" si="21">(P123+Q123+R123)/O123</f>
        <v>0.13686320329952539</v>
      </c>
      <c r="AA123" s="28">
        <f t="shared" ref="AA123:AA153" si="22">Y123+Z123</f>
        <v>0.33336111583363642</v>
      </c>
    </row>
    <row r="124" spans="1:27" hidden="1" outlineLevel="4" x14ac:dyDescent="0.25">
      <c r="A124" s="15" t="s">
        <v>184</v>
      </c>
      <c r="B124" s="16" t="s">
        <v>36</v>
      </c>
      <c r="C124" s="16" t="s">
        <v>97</v>
      </c>
      <c r="D124" s="16" t="s">
        <v>220</v>
      </c>
      <c r="E124" s="16"/>
      <c r="F124" s="16" t="s">
        <v>39</v>
      </c>
      <c r="G124" s="16">
        <v>1120</v>
      </c>
      <c r="H124" s="16">
        <v>3480</v>
      </c>
      <c r="I124" s="17" t="s">
        <v>221</v>
      </c>
      <c r="J124" s="18">
        <v>200029325</v>
      </c>
      <c r="K124" s="19">
        <v>200029325</v>
      </c>
      <c r="L124" s="19">
        <v>0</v>
      </c>
      <c r="M124" s="19">
        <v>0</v>
      </c>
      <c r="N124" s="19">
        <v>0</v>
      </c>
      <c r="O124" s="19">
        <v>200029325</v>
      </c>
      <c r="P124" s="19">
        <v>0</v>
      </c>
      <c r="Q124" s="19">
        <v>36964401.340000004</v>
      </c>
      <c r="R124" s="19">
        <v>0</v>
      </c>
      <c r="S124" s="19">
        <v>53035598.25</v>
      </c>
      <c r="T124" s="19">
        <v>53035598.25</v>
      </c>
      <c r="U124" s="19">
        <v>0.41</v>
      </c>
      <c r="V124" s="19">
        <v>110029325.41</v>
      </c>
      <c r="W124" s="19">
        <v>0</v>
      </c>
      <c r="X124" s="19">
        <v>110029325.41</v>
      </c>
      <c r="Y124" s="20">
        <f t="shared" si="20"/>
        <v>0.26513911522722983</v>
      </c>
      <c r="Z124" s="20">
        <f t="shared" si="21"/>
        <v>0.18479491114615321</v>
      </c>
      <c r="AA124" s="21">
        <f t="shared" si="22"/>
        <v>0.44993402637338303</v>
      </c>
    </row>
    <row r="125" spans="1:27" ht="30" hidden="1" outlineLevel="4" x14ac:dyDescent="0.25">
      <c r="A125" s="15" t="s">
        <v>184</v>
      </c>
      <c r="B125" s="16" t="s">
        <v>36</v>
      </c>
      <c r="C125" s="16" t="s">
        <v>97</v>
      </c>
      <c r="D125" s="16" t="s">
        <v>98</v>
      </c>
      <c r="E125" s="16"/>
      <c r="F125" s="16" t="s">
        <v>39</v>
      </c>
      <c r="G125" s="16">
        <v>1120</v>
      </c>
      <c r="H125" s="16">
        <v>3480</v>
      </c>
      <c r="I125" s="17" t="s">
        <v>99</v>
      </c>
      <c r="J125" s="18">
        <v>94830</v>
      </c>
      <c r="K125" s="19">
        <v>94830</v>
      </c>
      <c r="L125" s="19">
        <v>0</v>
      </c>
      <c r="M125" s="19">
        <v>0</v>
      </c>
      <c r="N125" s="19">
        <v>0</v>
      </c>
      <c r="O125" s="19">
        <v>94830</v>
      </c>
      <c r="P125" s="19">
        <v>0</v>
      </c>
      <c r="Q125" s="19">
        <v>0</v>
      </c>
      <c r="R125" s="19">
        <v>0</v>
      </c>
      <c r="S125" s="19">
        <v>0</v>
      </c>
      <c r="T125" s="19">
        <v>0</v>
      </c>
      <c r="U125" s="19">
        <v>0</v>
      </c>
      <c r="V125" s="19">
        <v>94830</v>
      </c>
      <c r="W125" s="19">
        <v>0</v>
      </c>
      <c r="X125" s="19">
        <v>94830</v>
      </c>
      <c r="Y125" s="20">
        <f t="shared" si="20"/>
        <v>0</v>
      </c>
      <c r="Z125" s="20">
        <f t="shared" si="21"/>
        <v>0</v>
      </c>
      <c r="AA125" s="21">
        <f t="shared" si="22"/>
        <v>0</v>
      </c>
    </row>
    <row r="126" spans="1:27" hidden="1" outlineLevel="4" x14ac:dyDescent="0.25">
      <c r="A126" s="15" t="s">
        <v>184</v>
      </c>
      <c r="B126" s="16" t="s">
        <v>36</v>
      </c>
      <c r="C126" s="16" t="s">
        <v>97</v>
      </c>
      <c r="D126" s="16" t="s">
        <v>100</v>
      </c>
      <c r="E126" s="16"/>
      <c r="F126" s="16" t="s">
        <v>39</v>
      </c>
      <c r="G126" s="16">
        <v>1120</v>
      </c>
      <c r="H126" s="16">
        <v>3480</v>
      </c>
      <c r="I126" s="17" t="s">
        <v>101</v>
      </c>
      <c r="J126" s="18">
        <v>1283247</v>
      </c>
      <c r="K126" s="19">
        <v>1283247</v>
      </c>
      <c r="L126" s="19">
        <v>0</v>
      </c>
      <c r="M126" s="19">
        <v>0</v>
      </c>
      <c r="N126" s="19">
        <v>0</v>
      </c>
      <c r="O126" s="19">
        <v>1283247</v>
      </c>
      <c r="P126" s="19">
        <v>0</v>
      </c>
      <c r="Q126" s="19">
        <v>1109271</v>
      </c>
      <c r="R126" s="19">
        <v>0</v>
      </c>
      <c r="S126" s="19">
        <v>0</v>
      </c>
      <c r="T126" s="19">
        <v>0</v>
      </c>
      <c r="U126" s="19">
        <v>0</v>
      </c>
      <c r="V126" s="19">
        <v>173976</v>
      </c>
      <c r="W126" s="19">
        <v>0</v>
      </c>
      <c r="X126" s="19">
        <v>173976</v>
      </c>
      <c r="Y126" s="20">
        <f t="shared" si="20"/>
        <v>0</v>
      </c>
      <c r="Z126" s="20">
        <f t="shared" si="21"/>
        <v>0.86442516522540092</v>
      </c>
      <c r="AA126" s="21">
        <f t="shared" si="22"/>
        <v>0.86442516522540092</v>
      </c>
    </row>
    <row r="127" spans="1:27" hidden="1" outlineLevel="4" x14ac:dyDescent="0.25">
      <c r="A127" s="15" t="s">
        <v>184</v>
      </c>
      <c r="B127" s="16" t="s">
        <v>36</v>
      </c>
      <c r="C127" s="16" t="s">
        <v>97</v>
      </c>
      <c r="D127" s="16" t="s">
        <v>222</v>
      </c>
      <c r="E127" s="16"/>
      <c r="F127" s="16" t="s">
        <v>39</v>
      </c>
      <c r="G127" s="16">
        <v>1120</v>
      </c>
      <c r="H127" s="16">
        <v>3480</v>
      </c>
      <c r="I127" s="17" t="s">
        <v>223</v>
      </c>
      <c r="J127" s="18">
        <v>1753676</v>
      </c>
      <c r="K127" s="19">
        <v>1753676</v>
      </c>
      <c r="L127" s="19">
        <v>0</v>
      </c>
      <c r="M127" s="19">
        <v>0</v>
      </c>
      <c r="N127" s="19">
        <v>0</v>
      </c>
      <c r="O127" s="19">
        <v>1753676</v>
      </c>
      <c r="P127" s="19">
        <v>0</v>
      </c>
      <c r="Q127" s="19">
        <v>1413487</v>
      </c>
      <c r="R127" s="19">
        <v>0</v>
      </c>
      <c r="S127" s="19">
        <v>0</v>
      </c>
      <c r="T127" s="19">
        <v>0</v>
      </c>
      <c r="U127" s="19">
        <v>0</v>
      </c>
      <c r="V127" s="19">
        <v>340189</v>
      </c>
      <c r="W127" s="19">
        <v>0</v>
      </c>
      <c r="X127" s="19">
        <v>340189</v>
      </c>
      <c r="Y127" s="20">
        <f t="shared" si="20"/>
        <v>0</v>
      </c>
      <c r="Z127" s="20">
        <f t="shared" si="21"/>
        <v>0.80601376765149324</v>
      </c>
      <c r="AA127" s="21">
        <f t="shared" si="22"/>
        <v>0.80601376765149324</v>
      </c>
    </row>
    <row r="128" spans="1:27" ht="30" hidden="1" outlineLevel="4" x14ac:dyDescent="0.25">
      <c r="A128" s="15" t="s">
        <v>184</v>
      </c>
      <c r="B128" s="16" t="s">
        <v>36</v>
      </c>
      <c r="C128" s="16" t="s">
        <v>97</v>
      </c>
      <c r="D128" s="16" t="s">
        <v>224</v>
      </c>
      <c r="E128" s="16"/>
      <c r="F128" s="16" t="s">
        <v>39</v>
      </c>
      <c r="G128" s="16">
        <v>1120</v>
      </c>
      <c r="H128" s="16">
        <v>3480</v>
      </c>
      <c r="I128" s="17" t="s">
        <v>225</v>
      </c>
      <c r="J128" s="18">
        <v>1159770</v>
      </c>
      <c r="K128" s="19">
        <v>1159770</v>
      </c>
      <c r="L128" s="19">
        <v>0</v>
      </c>
      <c r="M128" s="19">
        <v>0</v>
      </c>
      <c r="N128" s="19">
        <v>0</v>
      </c>
      <c r="O128" s="19">
        <v>1159770</v>
      </c>
      <c r="P128" s="19">
        <v>0</v>
      </c>
      <c r="Q128" s="19">
        <v>1002534</v>
      </c>
      <c r="R128" s="19">
        <v>0</v>
      </c>
      <c r="S128" s="19">
        <v>0</v>
      </c>
      <c r="T128" s="19">
        <v>0</v>
      </c>
      <c r="U128" s="19">
        <v>0</v>
      </c>
      <c r="V128" s="19">
        <v>157236</v>
      </c>
      <c r="W128" s="19">
        <v>0</v>
      </c>
      <c r="X128" s="19">
        <v>157236</v>
      </c>
      <c r="Y128" s="20">
        <f t="shared" si="20"/>
        <v>0</v>
      </c>
      <c r="Z128" s="20">
        <f t="shared" si="21"/>
        <v>0.86442484285677335</v>
      </c>
      <c r="AA128" s="21">
        <f t="shared" si="22"/>
        <v>0.86442484285677335</v>
      </c>
    </row>
    <row r="129" spans="1:27" hidden="1" outlineLevel="4" x14ac:dyDescent="0.25">
      <c r="A129" s="15" t="s">
        <v>184</v>
      </c>
      <c r="B129" s="16" t="s">
        <v>36</v>
      </c>
      <c r="C129" s="16" t="s">
        <v>97</v>
      </c>
      <c r="D129" s="16" t="s">
        <v>226</v>
      </c>
      <c r="E129" s="16"/>
      <c r="F129" s="16" t="s">
        <v>39</v>
      </c>
      <c r="G129" s="16">
        <v>1120</v>
      </c>
      <c r="H129" s="16">
        <v>3480</v>
      </c>
      <c r="I129" s="17" t="s">
        <v>227</v>
      </c>
      <c r="J129" s="18">
        <v>1162320</v>
      </c>
      <c r="K129" s="19">
        <v>1162320</v>
      </c>
      <c r="L129" s="19">
        <v>0</v>
      </c>
      <c r="M129" s="19">
        <v>0</v>
      </c>
      <c r="N129" s="19">
        <v>0</v>
      </c>
      <c r="O129" s="19">
        <v>1162320</v>
      </c>
      <c r="P129" s="19">
        <v>0</v>
      </c>
      <c r="Q129" s="19">
        <v>1004738</v>
      </c>
      <c r="R129" s="19">
        <v>0</v>
      </c>
      <c r="S129" s="19">
        <v>0</v>
      </c>
      <c r="T129" s="19">
        <v>0</v>
      </c>
      <c r="U129" s="19">
        <v>0</v>
      </c>
      <c r="V129" s="19">
        <v>157582</v>
      </c>
      <c r="W129" s="19">
        <v>0</v>
      </c>
      <c r="X129" s="19">
        <v>157582</v>
      </c>
      <c r="Y129" s="20">
        <f t="shared" si="20"/>
        <v>0</v>
      </c>
      <c r="Z129" s="20">
        <f t="shared" si="21"/>
        <v>0.86442459907770663</v>
      </c>
      <c r="AA129" s="21">
        <f t="shared" si="22"/>
        <v>0.86442459907770663</v>
      </c>
    </row>
    <row r="130" spans="1:27" ht="30" hidden="1" outlineLevel="4" x14ac:dyDescent="0.25">
      <c r="A130" s="15" t="s">
        <v>184</v>
      </c>
      <c r="B130" s="16" t="s">
        <v>36</v>
      </c>
      <c r="C130" s="16" t="s">
        <v>97</v>
      </c>
      <c r="D130" s="16" t="s">
        <v>104</v>
      </c>
      <c r="E130" s="16"/>
      <c r="F130" s="16" t="s">
        <v>39</v>
      </c>
      <c r="G130" s="16">
        <v>1120</v>
      </c>
      <c r="H130" s="16">
        <v>3480</v>
      </c>
      <c r="I130" s="17" t="s">
        <v>105</v>
      </c>
      <c r="J130" s="18">
        <v>18892080</v>
      </c>
      <c r="K130" s="19">
        <v>18892080</v>
      </c>
      <c r="L130" s="19"/>
      <c r="M130" s="19">
        <v>-3300000</v>
      </c>
      <c r="N130" s="19"/>
      <c r="O130" s="19">
        <v>15592080</v>
      </c>
      <c r="P130" s="19">
        <v>0</v>
      </c>
      <c r="Q130" s="19">
        <v>0</v>
      </c>
      <c r="R130" s="19">
        <v>0</v>
      </c>
      <c r="S130" s="19">
        <v>0</v>
      </c>
      <c r="T130" s="19">
        <v>0</v>
      </c>
      <c r="U130" s="19">
        <v>42700</v>
      </c>
      <c r="V130" s="19">
        <v>18892080</v>
      </c>
      <c r="W130" s="19">
        <v>0</v>
      </c>
      <c r="X130" s="19">
        <v>15592080</v>
      </c>
      <c r="Y130" s="20">
        <f t="shared" si="20"/>
        <v>0</v>
      </c>
      <c r="Z130" s="20">
        <f t="shared" si="21"/>
        <v>0</v>
      </c>
      <c r="AA130" s="21">
        <f t="shared" si="22"/>
        <v>0</v>
      </c>
    </row>
    <row r="131" spans="1:27" hidden="1" outlineLevel="4" x14ac:dyDescent="0.25">
      <c r="A131" s="15" t="s">
        <v>184</v>
      </c>
      <c r="B131" s="16" t="s">
        <v>36</v>
      </c>
      <c r="C131" s="16" t="s">
        <v>97</v>
      </c>
      <c r="D131" s="16" t="s">
        <v>228</v>
      </c>
      <c r="E131" s="16"/>
      <c r="F131" s="16" t="s">
        <v>39</v>
      </c>
      <c r="G131" s="16">
        <v>1120</v>
      </c>
      <c r="H131" s="16">
        <v>3480</v>
      </c>
      <c r="I131" s="17" t="s">
        <v>229</v>
      </c>
      <c r="J131" s="18">
        <v>1130000</v>
      </c>
      <c r="K131" s="19">
        <v>1130000</v>
      </c>
      <c r="L131" s="19">
        <v>0</v>
      </c>
      <c r="M131" s="19">
        <v>0</v>
      </c>
      <c r="N131" s="19">
        <v>0</v>
      </c>
      <c r="O131" s="19">
        <v>1130000</v>
      </c>
      <c r="P131" s="19">
        <v>0</v>
      </c>
      <c r="Q131" s="19">
        <v>976800</v>
      </c>
      <c r="R131" s="19">
        <v>0</v>
      </c>
      <c r="S131" s="19">
        <v>0</v>
      </c>
      <c r="T131" s="19">
        <v>0</v>
      </c>
      <c r="U131" s="19">
        <v>0</v>
      </c>
      <c r="V131" s="19">
        <v>153200</v>
      </c>
      <c r="W131" s="19">
        <v>0</v>
      </c>
      <c r="X131" s="19">
        <v>153200</v>
      </c>
      <c r="Y131" s="20">
        <f t="shared" si="20"/>
        <v>0</v>
      </c>
      <c r="Z131" s="20">
        <f t="shared" si="21"/>
        <v>0.86442477876106194</v>
      </c>
      <c r="AA131" s="21">
        <f t="shared" si="22"/>
        <v>0.86442477876106194</v>
      </c>
    </row>
    <row r="132" spans="1:27" hidden="1" outlineLevel="4" x14ac:dyDescent="0.25">
      <c r="A132" s="15" t="s">
        <v>184</v>
      </c>
      <c r="B132" s="16" t="s">
        <v>36</v>
      </c>
      <c r="C132" s="16" t="s">
        <v>97</v>
      </c>
      <c r="D132" s="16" t="s">
        <v>230</v>
      </c>
      <c r="E132" s="16"/>
      <c r="F132" s="16" t="s">
        <v>39</v>
      </c>
      <c r="G132" s="16">
        <v>1120</v>
      </c>
      <c r="H132" s="16">
        <v>3480</v>
      </c>
      <c r="I132" s="17" t="s">
        <v>231</v>
      </c>
      <c r="J132" s="18">
        <v>1053250</v>
      </c>
      <c r="K132" s="19">
        <v>1053250</v>
      </c>
      <c r="L132" s="19">
        <v>0</v>
      </c>
      <c r="M132" s="19">
        <v>0</v>
      </c>
      <c r="N132" s="19">
        <v>0</v>
      </c>
      <c r="O132" s="19">
        <v>1053250</v>
      </c>
      <c r="P132" s="19">
        <v>0</v>
      </c>
      <c r="Q132" s="19">
        <v>910456</v>
      </c>
      <c r="R132" s="19">
        <v>0</v>
      </c>
      <c r="S132" s="19">
        <v>0</v>
      </c>
      <c r="T132" s="19">
        <v>0</v>
      </c>
      <c r="U132" s="19">
        <v>0</v>
      </c>
      <c r="V132" s="19">
        <v>142794</v>
      </c>
      <c r="W132" s="19">
        <v>0</v>
      </c>
      <c r="X132" s="19">
        <v>142794</v>
      </c>
      <c r="Y132" s="20">
        <f t="shared" si="20"/>
        <v>0</v>
      </c>
      <c r="Z132" s="20">
        <f t="shared" si="21"/>
        <v>0.86442535010681221</v>
      </c>
      <c r="AA132" s="21">
        <f t="shared" si="22"/>
        <v>0.86442535010681221</v>
      </c>
    </row>
    <row r="133" spans="1:27" hidden="1" outlineLevel="4" x14ac:dyDescent="0.25">
      <c r="A133" s="15" t="s">
        <v>184</v>
      </c>
      <c r="B133" s="16" t="s">
        <v>36</v>
      </c>
      <c r="C133" s="16" t="s">
        <v>97</v>
      </c>
      <c r="D133" s="16" t="s">
        <v>232</v>
      </c>
      <c r="E133" s="16"/>
      <c r="F133" s="16" t="s">
        <v>39</v>
      </c>
      <c r="G133" s="16">
        <v>1120</v>
      </c>
      <c r="H133" s="16">
        <v>3480</v>
      </c>
      <c r="I133" s="17" t="s">
        <v>233</v>
      </c>
      <c r="J133" s="18">
        <v>22475182</v>
      </c>
      <c r="K133" s="19">
        <v>22475182</v>
      </c>
      <c r="L133" s="19">
        <v>0</v>
      </c>
      <c r="M133" s="19">
        <v>0</v>
      </c>
      <c r="N133" s="19">
        <v>0</v>
      </c>
      <c r="O133" s="19">
        <v>22475182</v>
      </c>
      <c r="P133" s="19">
        <v>0</v>
      </c>
      <c r="Q133" s="19">
        <v>855847.03</v>
      </c>
      <c r="R133" s="19">
        <v>0</v>
      </c>
      <c r="S133" s="19">
        <v>7306774.04</v>
      </c>
      <c r="T133" s="19">
        <v>7306774.04</v>
      </c>
      <c r="U133" s="19">
        <v>903109.93</v>
      </c>
      <c r="V133" s="19">
        <v>14312560.93</v>
      </c>
      <c r="W133" s="19">
        <v>0</v>
      </c>
      <c r="X133" s="19">
        <v>14312560.93</v>
      </c>
      <c r="Y133" s="20">
        <f t="shared" si="20"/>
        <v>0.32510410994669586</v>
      </c>
      <c r="Z133" s="20">
        <f t="shared" si="21"/>
        <v>3.8079648476261503E-2</v>
      </c>
      <c r="AA133" s="21">
        <f t="shared" si="22"/>
        <v>0.36318375842295736</v>
      </c>
    </row>
    <row r="134" spans="1:27" ht="30" hidden="1" outlineLevel="4" x14ac:dyDescent="0.25">
      <c r="A134" s="15" t="s">
        <v>184</v>
      </c>
      <c r="B134" s="16" t="s">
        <v>36</v>
      </c>
      <c r="C134" s="16" t="s">
        <v>97</v>
      </c>
      <c r="D134" s="16" t="s">
        <v>106</v>
      </c>
      <c r="E134" s="16"/>
      <c r="F134" s="16" t="s">
        <v>39</v>
      </c>
      <c r="G134" s="16">
        <v>1120</v>
      </c>
      <c r="H134" s="16">
        <v>3480</v>
      </c>
      <c r="I134" s="17" t="s">
        <v>107</v>
      </c>
      <c r="J134" s="18">
        <v>6889575</v>
      </c>
      <c r="K134" s="19">
        <v>6889575</v>
      </c>
      <c r="L134" s="19">
        <v>0</v>
      </c>
      <c r="M134" s="19">
        <v>0</v>
      </c>
      <c r="N134" s="19">
        <v>0</v>
      </c>
      <c r="O134" s="19">
        <v>6889575</v>
      </c>
      <c r="P134" s="19">
        <v>0</v>
      </c>
      <c r="Q134" s="19">
        <v>12271.56</v>
      </c>
      <c r="R134" s="19">
        <v>0</v>
      </c>
      <c r="S134" s="19">
        <v>681338.92</v>
      </c>
      <c r="T134" s="19">
        <v>681338.92</v>
      </c>
      <c r="U134" s="19">
        <v>3900438.52</v>
      </c>
      <c r="V134" s="19">
        <v>6195964.5199999996</v>
      </c>
      <c r="W134" s="19">
        <v>0</v>
      </c>
      <c r="X134" s="19">
        <v>6195964.5200000005</v>
      </c>
      <c r="Y134" s="20">
        <f t="shared" si="20"/>
        <v>9.8894187232158745E-2</v>
      </c>
      <c r="Z134" s="20">
        <f t="shared" si="21"/>
        <v>1.7811780842795092E-3</v>
      </c>
      <c r="AA134" s="21">
        <f t="shared" si="22"/>
        <v>0.10067536531643825</v>
      </c>
    </row>
    <row r="135" spans="1:27" ht="30" hidden="1" outlineLevel="4" x14ac:dyDescent="0.25">
      <c r="A135" s="15" t="s">
        <v>184</v>
      </c>
      <c r="B135" s="16" t="s">
        <v>36</v>
      </c>
      <c r="C135" s="16" t="s">
        <v>97</v>
      </c>
      <c r="D135" s="16" t="s">
        <v>108</v>
      </c>
      <c r="E135" s="16"/>
      <c r="F135" s="16" t="s">
        <v>39</v>
      </c>
      <c r="G135" s="16">
        <v>1120</v>
      </c>
      <c r="H135" s="16">
        <v>3480</v>
      </c>
      <c r="I135" s="17" t="s">
        <v>109</v>
      </c>
      <c r="J135" s="18">
        <v>821660</v>
      </c>
      <c r="K135" s="19">
        <v>821660</v>
      </c>
      <c r="L135" s="19">
        <v>0</v>
      </c>
      <c r="M135" s="19">
        <v>0</v>
      </c>
      <c r="N135" s="19">
        <v>0</v>
      </c>
      <c r="O135" s="19">
        <v>821660</v>
      </c>
      <c r="P135" s="19">
        <v>0</v>
      </c>
      <c r="Q135" s="19">
        <v>0</v>
      </c>
      <c r="R135" s="19">
        <v>0</v>
      </c>
      <c r="S135" s="19">
        <v>0</v>
      </c>
      <c r="T135" s="19">
        <v>0</v>
      </c>
      <c r="U135" s="19">
        <v>0</v>
      </c>
      <c r="V135" s="19">
        <v>821660</v>
      </c>
      <c r="W135" s="19">
        <v>0</v>
      </c>
      <c r="X135" s="19">
        <v>821660</v>
      </c>
      <c r="Y135" s="20">
        <f t="shared" si="20"/>
        <v>0</v>
      </c>
      <c r="Z135" s="20">
        <f t="shared" si="21"/>
        <v>0</v>
      </c>
      <c r="AA135" s="21">
        <f t="shared" si="22"/>
        <v>0</v>
      </c>
    </row>
    <row r="136" spans="1:27" ht="30" hidden="1" outlineLevel="4" x14ac:dyDescent="0.25">
      <c r="A136" s="15" t="s">
        <v>184</v>
      </c>
      <c r="B136" s="16" t="s">
        <v>36</v>
      </c>
      <c r="C136" s="16" t="s">
        <v>97</v>
      </c>
      <c r="D136" s="16" t="s">
        <v>110</v>
      </c>
      <c r="E136" s="16"/>
      <c r="F136" s="16" t="s">
        <v>39</v>
      </c>
      <c r="G136" s="16">
        <v>1120</v>
      </c>
      <c r="H136" s="16">
        <v>3480</v>
      </c>
      <c r="I136" s="17" t="s">
        <v>111</v>
      </c>
      <c r="J136" s="18">
        <v>23778794</v>
      </c>
      <c r="K136" s="19">
        <v>23778794</v>
      </c>
      <c r="L136" s="19">
        <v>0</v>
      </c>
      <c r="M136" s="19">
        <v>0</v>
      </c>
      <c r="N136" s="19">
        <v>0</v>
      </c>
      <c r="O136" s="19">
        <v>23778794</v>
      </c>
      <c r="P136" s="19">
        <v>0</v>
      </c>
      <c r="Q136" s="19">
        <v>148826.28</v>
      </c>
      <c r="R136" s="19">
        <v>0</v>
      </c>
      <c r="S136" s="19">
        <v>0</v>
      </c>
      <c r="T136" s="19">
        <v>0</v>
      </c>
      <c r="U136" s="19">
        <v>6571068.7199999997</v>
      </c>
      <c r="V136" s="19">
        <v>23629967.719999999</v>
      </c>
      <c r="W136" s="19">
        <v>0</v>
      </c>
      <c r="X136" s="19">
        <v>23629967.719999999</v>
      </c>
      <c r="Y136" s="20">
        <f t="shared" si="20"/>
        <v>0</v>
      </c>
      <c r="Z136" s="20">
        <f t="shared" si="21"/>
        <v>6.25878166907876E-3</v>
      </c>
      <c r="AA136" s="21">
        <f t="shared" si="22"/>
        <v>6.25878166907876E-3</v>
      </c>
    </row>
    <row r="137" spans="1:27" hidden="1" outlineLevel="4" x14ac:dyDescent="0.25">
      <c r="A137" s="15" t="s">
        <v>184</v>
      </c>
      <c r="B137" s="16" t="s">
        <v>36</v>
      </c>
      <c r="C137" s="16" t="s">
        <v>97</v>
      </c>
      <c r="D137" s="16" t="s">
        <v>112</v>
      </c>
      <c r="E137" s="16"/>
      <c r="F137" s="16" t="s">
        <v>39</v>
      </c>
      <c r="G137" s="16">
        <v>1120</v>
      </c>
      <c r="H137" s="16">
        <v>3480</v>
      </c>
      <c r="I137" s="17" t="s">
        <v>113</v>
      </c>
      <c r="J137" s="18">
        <v>50706755</v>
      </c>
      <c r="K137" s="19">
        <v>50706755</v>
      </c>
      <c r="L137" s="19">
        <v>0</v>
      </c>
      <c r="M137" s="19">
        <v>0</v>
      </c>
      <c r="N137" s="19">
        <v>0</v>
      </c>
      <c r="O137" s="19">
        <v>50706755</v>
      </c>
      <c r="P137" s="19">
        <v>0</v>
      </c>
      <c r="Q137" s="19">
        <v>7410300.9000000004</v>
      </c>
      <c r="R137" s="19">
        <v>0</v>
      </c>
      <c r="S137" s="19">
        <v>5266385.0999999996</v>
      </c>
      <c r="T137" s="19">
        <v>5266385.0999999996</v>
      </c>
      <c r="U137" s="19">
        <v>0</v>
      </c>
      <c r="V137" s="19">
        <v>38030069</v>
      </c>
      <c r="W137" s="19">
        <v>0</v>
      </c>
      <c r="X137" s="19">
        <v>38030069</v>
      </c>
      <c r="Y137" s="20">
        <f t="shared" si="20"/>
        <v>0.10385963566392682</v>
      </c>
      <c r="Z137" s="20">
        <f t="shared" si="21"/>
        <v>0.14614031010266779</v>
      </c>
      <c r="AA137" s="21">
        <f t="shared" si="22"/>
        <v>0.24999994576659462</v>
      </c>
    </row>
    <row r="138" spans="1:27" ht="30" hidden="1" outlineLevel="4" x14ac:dyDescent="0.25">
      <c r="A138" s="15" t="s">
        <v>184</v>
      </c>
      <c r="B138" s="16" t="s">
        <v>36</v>
      </c>
      <c r="C138" s="16" t="s">
        <v>97</v>
      </c>
      <c r="D138" s="16" t="s">
        <v>234</v>
      </c>
      <c r="E138" s="16"/>
      <c r="F138" s="16" t="s">
        <v>39</v>
      </c>
      <c r="G138" s="16">
        <v>1120</v>
      </c>
      <c r="H138" s="16">
        <v>3480</v>
      </c>
      <c r="I138" s="17" t="s">
        <v>235</v>
      </c>
      <c r="J138" s="18">
        <v>2163962</v>
      </c>
      <c r="K138" s="19">
        <v>2163962</v>
      </c>
      <c r="L138" s="19">
        <v>0</v>
      </c>
      <c r="M138" s="19">
        <v>0</v>
      </c>
      <c r="N138" s="19">
        <v>0</v>
      </c>
      <c r="O138" s="19">
        <v>2163962</v>
      </c>
      <c r="P138" s="19">
        <v>0</v>
      </c>
      <c r="Q138" s="19">
        <v>182175</v>
      </c>
      <c r="R138" s="19">
        <v>0</v>
      </c>
      <c r="S138" s="19">
        <v>0</v>
      </c>
      <c r="T138" s="19">
        <v>0</v>
      </c>
      <c r="U138" s="19">
        <v>0</v>
      </c>
      <c r="V138" s="19">
        <v>1981787</v>
      </c>
      <c r="W138" s="19">
        <v>0</v>
      </c>
      <c r="X138" s="19">
        <v>1981787</v>
      </c>
      <c r="Y138" s="20">
        <f t="shared" si="20"/>
        <v>0</v>
      </c>
      <c r="Z138" s="20">
        <f t="shared" si="21"/>
        <v>8.4185859086250134E-2</v>
      </c>
      <c r="AA138" s="21">
        <f t="shared" si="22"/>
        <v>8.4185859086250134E-2</v>
      </c>
    </row>
    <row r="139" spans="1:27" ht="30" hidden="1" outlineLevel="4" x14ac:dyDescent="0.25">
      <c r="A139" s="15" t="s">
        <v>184</v>
      </c>
      <c r="B139" s="16" t="s">
        <v>36</v>
      </c>
      <c r="C139" s="16" t="s">
        <v>97</v>
      </c>
      <c r="D139" s="16" t="s">
        <v>236</v>
      </c>
      <c r="E139" s="16"/>
      <c r="F139" s="16" t="s">
        <v>39</v>
      </c>
      <c r="G139" s="16">
        <v>1120</v>
      </c>
      <c r="H139" s="16">
        <v>3480</v>
      </c>
      <c r="I139" s="17" t="s">
        <v>237</v>
      </c>
      <c r="J139" s="18">
        <v>2629393</v>
      </c>
      <c r="K139" s="19">
        <v>2629393</v>
      </c>
      <c r="L139" s="19"/>
      <c r="M139" s="19">
        <v>3300000</v>
      </c>
      <c r="N139" s="19"/>
      <c r="O139" s="19">
        <v>5929393</v>
      </c>
      <c r="P139" s="19">
        <v>0</v>
      </c>
      <c r="Q139" s="19">
        <v>0</v>
      </c>
      <c r="R139" s="19">
        <v>0</v>
      </c>
      <c r="S139" s="19">
        <v>10283</v>
      </c>
      <c r="T139" s="19">
        <v>10283</v>
      </c>
      <c r="U139" s="19">
        <v>308377</v>
      </c>
      <c r="V139" s="19">
        <v>2619110</v>
      </c>
      <c r="W139" s="19">
        <v>0</v>
      </c>
      <c r="X139" s="19">
        <v>5919110</v>
      </c>
      <c r="Y139" s="20">
        <f t="shared" si="20"/>
        <v>1.7342415994352205E-3</v>
      </c>
      <c r="Z139" s="20">
        <f t="shared" si="21"/>
        <v>0</v>
      </c>
      <c r="AA139" s="21">
        <f t="shared" si="22"/>
        <v>1.7342415994352205E-3</v>
      </c>
    </row>
    <row r="140" spans="1:27" hidden="1" outlineLevel="3" x14ac:dyDescent="0.25">
      <c r="A140" s="22"/>
      <c r="B140" s="23"/>
      <c r="C140" s="23" t="s">
        <v>114</v>
      </c>
      <c r="D140" s="23"/>
      <c r="E140" s="23"/>
      <c r="F140" s="23"/>
      <c r="G140" s="23"/>
      <c r="H140" s="23"/>
      <c r="I140" s="24"/>
      <c r="J140" s="25">
        <f t="shared" ref="J140:X140" si="23">SUBTOTAL(9,J124:J139)</f>
        <v>336023819</v>
      </c>
      <c r="K140" s="26">
        <f t="shared" si="23"/>
        <v>336023819</v>
      </c>
      <c r="L140" s="26">
        <f t="shared" si="23"/>
        <v>0</v>
      </c>
      <c r="M140" s="26">
        <f t="shared" si="23"/>
        <v>0</v>
      </c>
      <c r="N140" s="26">
        <f t="shared" si="23"/>
        <v>0</v>
      </c>
      <c r="O140" s="26">
        <f t="shared" si="23"/>
        <v>336023819</v>
      </c>
      <c r="P140" s="26">
        <f t="shared" si="23"/>
        <v>0</v>
      </c>
      <c r="Q140" s="26">
        <f t="shared" si="23"/>
        <v>51991108.110000007</v>
      </c>
      <c r="R140" s="26">
        <f t="shared" si="23"/>
        <v>0</v>
      </c>
      <c r="S140" s="26">
        <f t="shared" si="23"/>
        <v>66300379.310000002</v>
      </c>
      <c r="T140" s="26">
        <f t="shared" si="23"/>
        <v>66300379.310000002</v>
      </c>
      <c r="U140" s="26">
        <f t="shared" si="23"/>
        <v>11725694.58</v>
      </c>
      <c r="V140" s="26">
        <f t="shared" si="23"/>
        <v>217732331.58000001</v>
      </c>
      <c r="W140" s="26">
        <f t="shared" si="23"/>
        <v>0</v>
      </c>
      <c r="X140" s="26">
        <f t="shared" si="23"/>
        <v>217732331.58000001</v>
      </c>
      <c r="Y140" s="27">
        <f t="shared" si="20"/>
        <v>0.19730857028917942</v>
      </c>
      <c r="Z140" s="27">
        <f t="shared" si="21"/>
        <v>0.1547244724041423</v>
      </c>
      <c r="AA140" s="28">
        <f t="shared" si="22"/>
        <v>0.3520330426933217</v>
      </c>
    </row>
    <row r="141" spans="1:27" ht="30" hidden="1" outlineLevel="4" x14ac:dyDescent="0.25">
      <c r="A141" s="15" t="s">
        <v>184</v>
      </c>
      <c r="B141" s="16" t="s">
        <v>36</v>
      </c>
      <c r="C141" s="16" t="s">
        <v>115</v>
      </c>
      <c r="D141" s="16" t="s">
        <v>238</v>
      </c>
      <c r="E141" s="16"/>
      <c r="F141" s="16">
        <v>280</v>
      </c>
      <c r="G141" s="16">
        <v>2210</v>
      </c>
      <c r="H141" s="16">
        <v>3480</v>
      </c>
      <c r="I141" s="17" t="s">
        <v>239</v>
      </c>
      <c r="J141" s="18">
        <v>2500000</v>
      </c>
      <c r="K141" s="19">
        <v>2500000</v>
      </c>
      <c r="L141" s="19">
        <v>0</v>
      </c>
      <c r="M141" s="19">
        <v>0</v>
      </c>
      <c r="N141" s="19">
        <v>0</v>
      </c>
      <c r="O141" s="19">
        <v>2500000</v>
      </c>
      <c r="P141" s="19">
        <v>0</v>
      </c>
      <c r="Q141" s="19">
        <v>0</v>
      </c>
      <c r="R141" s="19">
        <v>0</v>
      </c>
      <c r="S141" s="19">
        <v>0</v>
      </c>
      <c r="T141" s="19">
        <v>0</v>
      </c>
      <c r="U141" s="19">
        <v>0</v>
      </c>
      <c r="V141" s="19">
        <v>2500000</v>
      </c>
      <c r="W141" s="19">
        <v>0</v>
      </c>
      <c r="X141" s="19">
        <v>2500000</v>
      </c>
      <c r="Y141" s="20">
        <f t="shared" si="20"/>
        <v>0</v>
      </c>
      <c r="Z141" s="20">
        <f t="shared" si="21"/>
        <v>0</v>
      </c>
      <c r="AA141" s="21">
        <f t="shared" si="22"/>
        <v>0</v>
      </c>
    </row>
    <row r="142" spans="1:27" hidden="1" outlineLevel="4" x14ac:dyDescent="0.25">
      <c r="A142" s="15" t="s">
        <v>184</v>
      </c>
      <c r="B142" s="16" t="s">
        <v>36</v>
      </c>
      <c r="C142" s="16" t="s">
        <v>115</v>
      </c>
      <c r="D142" s="16" t="s">
        <v>116</v>
      </c>
      <c r="E142" s="16"/>
      <c r="F142" s="16">
        <v>280</v>
      </c>
      <c r="G142" s="16">
        <v>2210</v>
      </c>
      <c r="H142" s="16">
        <v>3480</v>
      </c>
      <c r="I142" s="17" t="s">
        <v>117</v>
      </c>
      <c r="J142" s="18">
        <v>7722500</v>
      </c>
      <c r="K142" s="19">
        <v>6001083.1200000001</v>
      </c>
      <c r="L142" s="19">
        <v>0</v>
      </c>
      <c r="M142" s="19">
        <v>0</v>
      </c>
      <c r="N142" s="19">
        <v>0</v>
      </c>
      <c r="O142" s="19">
        <v>6001083.1200000001</v>
      </c>
      <c r="P142" s="19">
        <v>0</v>
      </c>
      <c r="Q142" s="19">
        <v>0</v>
      </c>
      <c r="R142" s="19">
        <v>0</v>
      </c>
      <c r="S142" s="19">
        <v>0</v>
      </c>
      <c r="T142" s="19">
        <v>0</v>
      </c>
      <c r="U142" s="19">
        <v>0</v>
      </c>
      <c r="V142" s="19">
        <v>6001083.1200000001</v>
      </c>
      <c r="W142" s="19">
        <v>0</v>
      </c>
      <c r="X142" s="19">
        <v>6001083.1200000001</v>
      </c>
      <c r="Y142" s="20">
        <f t="shared" si="20"/>
        <v>0</v>
      </c>
      <c r="Z142" s="20">
        <f t="shared" si="21"/>
        <v>0</v>
      </c>
      <c r="AA142" s="21">
        <f t="shared" si="22"/>
        <v>0</v>
      </c>
    </row>
    <row r="143" spans="1:27" hidden="1" outlineLevel="4" x14ac:dyDescent="0.25">
      <c r="A143" s="15" t="s">
        <v>184</v>
      </c>
      <c r="B143" s="16" t="s">
        <v>36</v>
      </c>
      <c r="C143" s="16" t="s">
        <v>115</v>
      </c>
      <c r="D143" s="16" t="s">
        <v>240</v>
      </c>
      <c r="E143" s="16"/>
      <c r="F143" s="16">
        <v>280</v>
      </c>
      <c r="G143" s="16">
        <v>2210</v>
      </c>
      <c r="H143" s="16">
        <v>3480</v>
      </c>
      <c r="I143" s="17" t="s">
        <v>241</v>
      </c>
      <c r="J143" s="18">
        <v>0</v>
      </c>
      <c r="K143" s="19">
        <v>1721416.88</v>
      </c>
      <c r="L143" s="19">
        <v>0</v>
      </c>
      <c r="M143" s="19">
        <v>0</v>
      </c>
      <c r="N143" s="19">
        <v>0</v>
      </c>
      <c r="O143" s="19">
        <v>1721416.88</v>
      </c>
      <c r="P143" s="19">
        <v>0</v>
      </c>
      <c r="Q143" s="19">
        <v>1721416.88</v>
      </c>
      <c r="R143" s="19">
        <v>0</v>
      </c>
      <c r="S143" s="19">
        <v>0</v>
      </c>
      <c r="T143" s="19">
        <v>0</v>
      </c>
      <c r="U143" s="19">
        <v>-1721416.88</v>
      </c>
      <c r="V143" s="19">
        <v>0</v>
      </c>
      <c r="W143" s="19">
        <v>0</v>
      </c>
      <c r="X143" s="19">
        <v>0</v>
      </c>
      <c r="Y143" s="20">
        <f t="shared" si="20"/>
        <v>0</v>
      </c>
      <c r="Z143" s="20">
        <f t="shared" si="21"/>
        <v>1</v>
      </c>
      <c r="AA143" s="21">
        <f t="shared" si="22"/>
        <v>1</v>
      </c>
    </row>
    <row r="144" spans="1:27" hidden="1" outlineLevel="4" x14ac:dyDescent="0.25">
      <c r="A144" s="15" t="s">
        <v>184</v>
      </c>
      <c r="B144" s="16" t="s">
        <v>36</v>
      </c>
      <c r="C144" s="16" t="s">
        <v>115</v>
      </c>
      <c r="D144" s="16" t="s">
        <v>118</v>
      </c>
      <c r="E144" s="16"/>
      <c r="F144" s="16">
        <v>280</v>
      </c>
      <c r="G144" s="16">
        <v>2210</v>
      </c>
      <c r="H144" s="16">
        <v>3480</v>
      </c>
      <c r="I144" s="17" t="s">
        <v>119</v>
      </c>
      <c r="J144" s="18">
        <v>34369500</v>
      </c>
      <c r="K144" s="19">
        <v>34369500</v>
      </c>
      <c r="L144" s="19">
        <v>0</v>
      </c>
      <c r="M144" s="19">
        <v>0</v>
      </c>
      <c r="N144" s="19">
        <v>0</v>
      </c>
      <c r="O144" s="19">
        <v>34369500</v>
      </c>
      <c r="P144" s="19">
        <v>0</v>
      </c>
      <c r="Q144" s="19">
        <v>0</v>
      </c>
      <c r="R144" s="19">
        <v>0</v>
      </c>
      <c r="S144" s="19">
        <v>0</v>
      </c>
      <c r="T144" s="19">
        <v>0</v>
      </c>
      <c r="U144" s="19">
        <v>0</v>
      </c>
      <c r="V144" s="19">
        <v>34369500</v>
      </c>
      <c r="W144" s="19">
        <v>0</v>
      </c>
      <c r="X144" s="19">
        <v>34369500</v>
      </c>
      <c r="Y144" s="20">
        <f t="shared" si="20"/>
        <v>0</v>
      </c>
      <c r="Z144" s="20">
        <f t="shared" si="21"/>
        <v>0</v>
      </c>
      <c r="AA144" s="21">
        <f t="shared" si="22"/>
        <v>0</v>
      </c>
    </row>
    <row r="145" spans="1:27" ht="30" hidden="1" outlineLevel="4" x14ac:dyDescent="0.25">
      <c r="A145" s="15" t="s">
        <v>184</v>
      </c>
      <c r="B145" s="16" t="s">
        <v>36</v>
      </c>
      <c r="C145" s="16" t="s">
        <v>115</v>
      </c>
      <c r="D145" s="16" t="s">
        <v>120</v>
      </c>
      <c r="E145" s="16"/>
      <c r="F145" s="16">
        <v>280</v>
      </c>
      <c r="G145" s="16">
        <v>2210</v>
      </c>
      <c r="H145" s="16">
        <v>3480</v>
      </c>
      <c r="I145" s="17" t="s">
        <v>121</v>
      </c>
      <c r="J145" s="18">
        <v>1284000</v>
      </c>
      <c r="K145" s="19">
        <v>1284000</v>
      </c>
      <c r="L145" s="19">
        <v>0</v>
      </c>
      <c r="M145" s="19">
        <v>0</v>
      </c>
      <c r="N145" s="19">
        <v>0</v>
      </c>
      <c r="O145" s="19">
        <v>1284000</v>
      </c>
      <c r="P145" s="19">
        <v>0</v>
      </c>
      <c r="Q145" s="19">
        <v>244673</v>
      </c>
      <c r="R145" s="19">
        <v>0</v>
      </c>
      <c r="S145" s="19">
        <v>0</v>
      </c>
      <c r="T145" s="19">
        <v>0</v>
      </c>
      <c r="U145" s="19">
        <v>-244673</v>
      </c>
      <c r="V145" s="19">
        <v>1039327</v>
      </c>
      <c r="W145" s="19">
        <v>0</v>
      </c>
      <c r="X145" s="19">
        <v>1039327</v>
      </c>
      <c r="Y145" s="20">
        <f t="shared" si="20"/>
        <v>0</v>
      </c>
      <c r="Z145" s="20">
        <f t="shared" si="21"/>
        <v>0.19055529595015577</v>
      </c>
      <c r="AA145" s="21">
        <f t="shared" si="22"/>
        <v>0.19055529595015577</v>
      </c>
    </row>
    <row r="146" spans="1:27" ht="45" hidden="1" outlineLevel="4" x14ac:dyDescent="0.25">
      <c r="A146" s="15" t="s">
        <v>184</v>
      </c>
      <c r="B146" s="16" t="s">
        <v>36</v>
      </c>
      <c r="C146" s="16" t="s">
        <v>115</v>
      </c>
      <c r="D146" s="16" t="s">
        <v>242</v>
      </c>
      <c r="E146" s="16"/>
      <c r="F146" s="16">
        <v>280</v>
      </c>
      <c r="G146" s="16">
        <v>2110</v>
      </c>
      <c r="H146" s="16">
        <v>3480</v>
      </c>
      <c r="I146" s="17" t="s">
        <v>243</v>
      </c>
      <c r="J146" s="18">
        <v>10000000</v>
      </c>
      <c r="K146" s="19">
        <v>10000000</v>
      </c>
      <c r="L146" s="19">
        <v>0</v>
      </c>
      <c r="M146" s="19">
        <v>0</v>
      </c>
      <c r="N146" s="19">
        <v>0</v>
      </c>
      <c r="O146" s="19">
        <v>10000000</v>
      </c>
      <c r="P146" s="19">
        <v>0</v>
      </c>
      <c r="Q146" s="19">
        <v>0</v>
      </c>
      <c r="R146" s="19">
        <v>0</v>
      </c>
      <c r="S146" s="19">
        <v>0</v>
      </c>
      <c r="T146" s="19">
        <v>0</v>
      </c>
      <c r="U146" s="19">
        <v>0</v>
      </c>
      <c r="V146" s="19">
        <v>10000000</v>
      </c>
      <c r="W146" s="19">
        <v>0</v>
      </c>
      <c r="X146" s="19">
        <v>10000000</v>
      </c>
      <c r="Y146" s="20">
        <f t="shared" si="20"/>
        <v>0</v>
      </c>
      <c r="Z146" s="20">
        <f t="shared" si="21"/>
        <v>0</v>
      </c>
      <c r="AA146" s="21">
        <f t="shared" si="22"/>
        <v>0</v>
      </c>
    </row>
    <row r="147" spans="1:27" hidden="1" outlineLevel="4" x14ac:dyDescent="0.25">
      <c r="A147" s="15" t="s">
        <v>184</v>
      </c>
      <c r="B147" s="16" t="s">
        <v>36</v>
      </c>
      <c r="C147" s="16" t="s">
        <v>115</v>
      </c>
      <c r="D147" s="16" t="s">
        <v>122</v>
      </c>
      <c r="E147" s="16"/>
      <c r="F147" s="16">
        <v>280</v>
      </c>
      <c r="G147" s="16">
        <v>2240</v>
      </c>
      <c r="H147" s="16">
        <v>3480</v>
      </c>
      <c r="I147" s="17" t="s">
        <v>123</v>
      </c>
      <c r="J147" s="18">
        <v>5021883</v>
      </c>
      <c r="K147" s="19">
        <v>5021883</v>
      </c>
      <c r="L147" s="19">
        <v>0</v>
      </c>
      <c r="M147" s="19">
        <v>0</v>
      </c>
      <c r="N147" s="19">
        <v>0</v>
      </c>
      <c r="O147" s="19">
        <v>5021883</v>
      </c>
      <c r="P147" s="19">
        <v>0</v>
      </c>
      <c r="Q147" s="19">
        <v>0</v>
      </c>
      <c r="R147" s="19">
        <v>0</v>
      </c>
      <c r="S147" s="19">
        <v>0</v>
      </c>
      <c r="T147" s="19">
        <v>0</v>
      </c>
      <c r="U147" s="19">
        <v>1594533</v>
      </c>
      <c r="V147" s="19">
        <v>5021883</v>
      </c>
      <c r="W147" s="19">
        <v>0</v>
      </c>
      <c r="X147" s="19">
        <v>5021883</v>
      </c>
      <c r="Y147" s="20">
        <f t="shared" si="20"/>
        <v>0</v>
      </c>
      <c r="Z147" s="20">
        <f t="shared" si="21"/>
        <v>0</v>
      </c>
      <c r="AA147" s="21">
        <f t="shared" si="22"/>
        <v>0</v>
      </c>
    </row>
    <row r="148" spans="1:27" hidden="1" outlineLevel="3" x14ac:dyDescent="0.25">
      <c r="A148" s="22"/>
      <c r="B148" s="23"/>
      <c r="C148" s="23" t="s">
        <v>125</v>
      </c>
      <c r="D148" s="23"/>
      <c r="E148" s="23"/>
      <c r="F148" s="23"/>
      <c r="G148" s="23"/>
      <c r="H148" s="23"/>
      <c r="I148" s="24"/>
      <c r="J148" s="25">
        <f t="shared" ref="J148:X148" si="24">SUBTOTAL(9,J141:J147)</f>
        <v>60897883</v>
      </c>
      <c r="K148" s="26">
        <f t="shared" si="24"/>
        <v>60897883</v>
      </c>
      <c r="L148" s="26">
        <f t="shared" si="24"/>
        <v>0</v>
      </c>
      <c r="M148" s="26">
        <f t="shared" si="24"/>
        <v>0</v>
      </c>
      <c r="N148" s="26">
        <f t="shared" si="24"/>
        <v>0</v>
      </c>
      <c r="O148" s="26">
        <f t="shared" si="24"/>
        <v>60897883</v>
      </c>
      <c r="P148" s="26">
        <f t="shared" si="24"/>
        <v>0</v>
      </c>
      <c r="Q148" s="26">
        <f t="shared" si="24"/>
        <v>1966089.88</v>
      </c>
      <c r="R148" s="26">
        <f t="shared" si="24"/>
        <v>0</v>
      </c>
      <c r="S148" s="26">
        <f t="shared" si="24"/>
        <v>0</v>
      </c>
      <c r="T148" s="26">
        <f t="shared" si="24"/>
        <v>0</v>
      </c>
      <c r="U148" s="26">
        <f t="shared" si="24"/>
        <v>-371556.87999999989</v>
      </c>
      <c r="V148" s="26">
        <f t="shared" si="24"/>
        <v>58931793.120000005</v>
      </c>
      <c r="W148" s="26">
        <f t="shared" si="24"/>
        <v>0</v>
      </c>
      <c r="X148" s="26">
        <f t="shared" si="24"/>
        <v>58931793.120000005</v>
      </c>
      <c r="Y148" s="27">
        <f t="shared" si="20"/>
        <v>0</v>
      </c>
      <c r="Z148" s="27">
        <f t="shared" si="21"/>
        <v>3.2285028364614908E-2</v>
      </c>
      <c r="AA148" s="28">
        <f t="shared" si="22"/>
        <v>3.2285028364614908E-2</v>
      </c>
    </row>
    <row r="149" spans="1:27" ht="120" hidden="1" outlineLevel="4" x14ac:dyDescent="0.25">
      <c r="A149" s="15" t="s">
        <v>184</v>
      </c>
      <c r="B149" s="16" t="s">
        <v>36</v>
      </c>
      <c r="C149" s="16" t="s">
        <v>126</v>
      </c>
      <c r="D149" s="16" t="s">
        <v>127</v>
      </c>
      <c r="E149" s="16" t="s">
        <v>58</v>
      </c>
      <c r="F149" s="16" t="s">
        <v>39</v>
      </c>
      <c r="G149" s="16">
        <v>1310</v>
      </c>
      <c r="H149" s="16">
        <v>3480</v>
      </c>
      <c r="I149" s="17" t="s">
        <v>128</v>
      </c>
      <c r="J149" s="18">
        <v>50848039</v>
      </c>
      <c r="K149" s="19">
        <v>50848039</v>
      </c>
      <c r="L149" s="19">
        <v>0</v>
      </c>
      <c r="M149" s="19">
        <v>0</v>
      </c>
      <c r="N149" s="19">
        <v>0</v>
      </c>
      <c r="O149" s="19">
        <v>50848039</v>
      </c>
      <c r="P149" s="19">
        <v>0</v>
      </c>
      <c r="Q149" s="19">
        <v>30189557.940000001</v>
      </c>
      <c r="R149" s="19">
        <v>0</v>
      </c>
      <c r="S149" s="19">
        <v>20658481.059999999</v>
      </c>
      <c r="T149" s="19">
        <v>20658481.059999999</v>
      </c>
      <c r="U149" s="19">
        <v>0</v>
      </c>
      <c r="V149" s="19">
        <v>0</v>
      </c>
      <c r="W149" s="19">
        <v>0</v>
      </c>
      <c r="X149" s="19">
        <v>0</v>
      </c>
      <c r="Y149" s="20">
        <f t="shared" si="20"/>
        <v>0.40627881559011547</v>
      </c>
      <c r="Z149" s="20">
        <f t="shared" si="21"/>
        <v>0.59372118440988453</v>
      </c>
      <c r="AA149" s="21">
        <f t="shared" si="22"/>
        <v>1</v>
      </c>
    </row>
    <row r="150" spans="1:27" ht="120" hidden="1" outlineLevel="4" x14ac:dyDescent="0.25">
      <c r="A150" s="15" t="s">
        <v>184</v>
      </c>
      <c r="B150" s="16" t="s">
        <v>36</v>
      </c>
      <c r="C150" s="16" t="s">
        <v>126</v>
      </c>
      <c r="D150" s="16" t="s">
        <v>127</v>
      </c>
      <c r="E150" s="16" t="s">
        <v>129</v>
      </c>
      <c r="F150" s="16" t="s">
        <v>39</v>
      </c>
      <c r="G150" s="16">
        <v>1310</v>
      </c>
      <c r="H150" s="16">
        <v>3480</v>
      </c>
      <c r="I150" s="17" t="s">
        <v>130</v>
      </c>
      <c r="J150" s="18">
        <v>24433207</v>
      </c>
      <c r="K150" s="19">
        <v>24433207</v>
      </c>
      <c r="L150" s="19">
        <v>319732</v>
      </c>
      <c r="M150" s="19"/>
      <c r="N150" s="19"/>
      <c r="O150" s="19">
        <v>24752939</v>
      </c>
      <c r="P150" s="19">
        <v>0</v>
      </c>
      <c r="Q150" s="19">
        <v>13939750.810000001</v>
      </c>
      <c r="R150" s="19">
        <v>0</v>
      </c>
      <c r="S150" s="19">
        <v>10493456.189999999</v>
      </c>
      <c r="T150" s="19">
        <v>10493456.189999999</v>
      </c>
      <c r="U150" s="19">
        <v>0</v>
      </c>
      <c r="V150" s="19">
        <v>0</v>
      </c>
      <c r="W150" s="19">
        <v>0</v>
      </c>
      <c r="X150" s="19">
        <v>319732</v>
      </c>
      <c r="Y150" s="20">
        <f t="shared" si="20"/>
        <v>0.42392768753641735</v>
      </c>
      <c r="Z150" s="20">
        <f t="shared" si="21"/>
        <v>0.56315538167003121</v>
      </c>
      <c r="AA150" s="21">
        <f t="shared" si="22"/>
        <v>0.9870830692064485</v>
      </c>
    </row>
    <row r="151" spans="1:27" ht="75" hidden="1" outlineLevel="4" x14ac:dyDescent="0.25">
      <c r="A151" s="15" t="s">
        <v>184</v>
      </c>
      <c r="B151" s="16" t="s">
        <v>36</v>
      </c>
      <c r="C151" s="16" t="s">
        <v>126</v>
      </c>
      <c r="D151" s="16" t="s">
        <v>127</v>
      </c>
      <c r="E151" s="16" t="s">
        <v>131</v>
      </c>
      <c r="F151" s="16" t="s">
        <v>39</v>
      </c>
      <c r="G151" s="16">
        <v>1310</v>
      </c>
      <c r="H151" s="16">
        <v>3480</v>
      </c>
      <c r="I151" s="17" t="s">
        <v>132</v>
      </c>
      <c r="J151" s="18">
        <v>3879883215</v>
      </c>
      <c r="K151" s="19">
        <v>3879883215</v>
      </c>
      <c r="L151" s="19">
        <v>1831709</v>
      </c>
      <c r="M151" s="19"/>
      <c r="N151" s="19"/>
      <c r="O151" s="19">
        <v>3881714924</v>
      </c>
      <c r="P151" s="19">
        <v>0</v>
      </c>
      <c r="Q151" s="19">
        <v>2161278714.3699999</v>
      </c>
      <c r="R151" s="19">
        <v>0</v>
      </c>
      <c r="S151" s="19">
        <v>1718604500.6300001</v>
      </c>
      <c r="T151" s="19">
        <v>1718604500.6300001</v>
      </c>
      <c r="U151" s="19">
        <v>0</v>
      </c>
      <c r="V151" s="19">
        <v>0</v>
      </c>
      <c r="W151" s="19">
        <v>0</v>
      </c>
      <c r="X151" s="19">
        <v>1831709</v>
      </c>
      <c r="Y151" s="20">
        <f t="shared" si="20"/>
        <v>0.44274361571586657</v>
      </c>
      <c r="Z151" s="20">
        <f t="shared" si="21"/>
        <v>0.55678450290287207</v>
      </c>
      <c r="AA151" s="21">
        <f t="shared" si="22"/>
        <v>0.99952811861873858</v>
      </c>
    </row>
    <row r="152" spans="1:27" hidden="1" outlineLevel="4" x14ac:dyDescent="0.25">
      <c r="A152" s="15" t="s">
        <v>184</v>
      </c>
      <c r="B152" s="16" t="s">
        <v>36</v>
      </c>
      <c r="C152" s="16" t="s">
        <v>126</v>
      </c>
      <c r="D152" s="16" t="s">
        <v>244</v>
      </c>
      <c r="E152" s="16"/>
      <c r="F152" s="16" t="s">
        <v>39</v>
      </c>
      <c r="G152" s="16">
        <v>1320</v>
      </c>
      <c r="H152" s="16">
        <v>3480</v>
      </c>
      <c r="I152" s="17" t="s">
        <v>245</v>
      </c>
      <c r="J152" s="18">
        <v>15997303065</v>
      </c>
      <c r="K152" s="19">
        <v>15997303065</v>
      </c>
      <c r="L152" s="19">
        <v>0</v>
      </c>
      <c r="M152" s="19">
        <v>0</v>
      </c>
      <c r="N152" s="19">
        <v>0</v>
      </c>
      <c r="O152" s="19">
        <v>15997303065</v>
      </c>
      <c r="P152" s="19">
        <v>0</v>
      </c>
      <c r="Q152" s="19">
        <v>48797574.490000002</v>
      </c>
      <c r="R152" s="19">
        <v>0</v>
      </c>
      <c r="S152" s="19">
        <v>8305640151.5100002</v>
      </c>
      <c r="T152" s="19">
        <v>7474204896.6400003</v>
      </c>
      <c r="U152" s="19">
        <v>0</v>
      </c>
      <c r="V152" s="19">
        <v>7642865339</v>
      </c>
      <c r="W152" s="19">
        <v>0</v>
      </c>
      <c r="X152" s="19">
        <v>7642865339</v>
      </c>
      <c r="Y152" s="20">
        <f t="shared" si="20"/>
        <v>0.51919002332847286</v>
      </c>
      <c r="Z152" s="20">
        <f t="shared" si="21"/>
        <v>3.0503625699736035E-3</v>
      </c>
      <c r="AA152" s="21">
        <f t="shared" si="22"/>
        <v>0.52224038589844646</v>
      </c>
    </row>
    <row r="153" spans="1:27" ht="45" hidden="1" outlineLevel="4" x14ac:dyDescent="0.25">
      <c r="A153" s="15" t="s">
        <v>184</v>
      </c>
      <c r="B153" s="16" t="s">
        <v>36</v>
      </c>
      <c r="C153" s="16" t="s">
        <v>126</v>
      </c>
      <c r="D153" s="16" t="s">
        <v>161</v>
      </c>
      <c r="E153" s="16"/>
      <c r="F153" s="16" t="s">
        <v>39</v>
      </c>
      <c r="G153" s="16">
        <v>1320</v>
      </c>
      <c r="H153" s="16">
        <v>3480</v>
      </c>
      <c r="I153" s="17" t="s">
        <v>162</v>
      </c>
      <c r="J153" s="18">
        <v>53611147</v>
      </c>
      <c r="K153" s="19">
        <v>53611147</v>
      </c>
      <c r="L153" s="19">
        <v>481208</v>
      </c>
      <c r="M153" s="19"/>
      <c r="N153" s="19"/>
      <c r="O153" s="19">
        <v>54092355</v>
      </c>
      <c r="P153" s="19">
        <v>0</v>
      </c>
      <c r="Q153" s="19">
        <v>0</v>
      </c>
      <c r="R153" s="19">
        <v>0</v>
      </c>
      <c r="S153" s="19">
        <v>10098571.82</v>
      </c>
      <c r="T153" s="19">
        <v>10098571.82</v>
      </c>
      <c r="U153" s="19">
        <v>43512575.18</v>
      </c>
      <c r="V153" s="19">
        <v>43512575.18</v>
      </c>
      <c r="W153" s="19">
        <v>0</v>
      </c>
      <c r="X153" s="19">
        <v>43993783.18</v>
      </c>
      <c r="Y153" s="20">
        <f t="shared" si="20"/>
        <v>0.1866912952856277</v>
      </c>
      <c r="Z153" s="20">
        <f t="shared" si="21"/>
        <v>0</v>
      </c>
      <c r="AA153" s="21">
        <f t="shared" si="22"/>
        <v>0.1866912952856277</v>
      </c>
    </row>
    <row r="154" spans="1:27" ht="255" hidden="1" outlineLevel="4" x14ac:dyDescent="0.25">
      <c r="A154" s="15" t="s">
        <v>184</v>
      </c>
      <c r="B154" s="16" t="s">
        <v>36</v>
      </c>
      <c r="C154" s="16" t="s">
        <v>126</v>
      </c>
      <c r="D154" s="16" t="s">
        <v>246</v>
      </c>
      <c r="E154" s="16" t="s">
        <v>247</v>
      </c>
      <c r="F154" s="16" t="s">
        <v>39</v>
      </c>
      <c r="G154" s="16">
        <v>1320</v>
      </c>
      <c r="H154" s="16">
        <v>3480</v>
      </c>
      <c r="I154" s="17" t="s">
        <v>248</v>
      </c>
      <c r="J154" s="18">
        <v>37500000</v>
      </c>
      <c r="K154" s="19">
        <v>37500000</v>
      </c>
      <c r="L154" s="19"/>
      <c r="M154" s="19">
        <v>-37500000</v>
      </c>
      <c r="N154" s="19"/>
      <c r="O154" s="19">
        <v>0</v>
      </c>
      <c r="P154" s="19">
        <v>0</v>
      </c>
      <c r="Q154" s="19">
        <v>0</v>
      </c>
      <c r="R154" s="19">
        <v>0</v>
      </c>
      <c r="S154" s="19">
        <v>0</v>
      </c>
      <c r="T154" s="19">
        <v>0</v>
      </c>
      <c r="U154" s="19">
        <v>0</v>
      </c>
      <c r="V154" s="19">
        <v>37500000</v>
      </c>
      <c r="W154" s="19">
        <v>0</v>
      </c>
      <c r="X154" s="19">
        <v>0</v>
      </c>
      <c r="Y154" s="20">
        <v>0</v>
      </c>
      <c r="Z154" s="20">
        <v>0</v>
      </c>
      <c r="AA154" s="21">
        <v>0</v>
      </c>
    </row>
    <row r="155" spans="1:27" ht="405" hidden="1" outlineLevel="4" x14ac:dyDescent="0.25">
      <c r="A155" s="15" t="s">
        <v>184</v>
      </c>
      <c r="B155" s="16" t="s">
        <v>36</v>
      </c>
      <c r="C155" s="16" t="s">
        <v>126</v>
      </c>
      <c r="D155" s="16" t="s">
        <v>246</v>
      </c>
      <c r="E155" s="16" t="s">
        <v>151</v>
      </c>
      <c r="F155" s="16" t="s">
        <v>39</v>
      </c>
      <c r="G155" s="16">
        <v>1320</v>
      </c>
      <c r="H155" s="16">
        <v>3320</v>
      </c>
      <c r="I155" s="17" t="s">
        <v>249</v>
      </c>
      <c r="J155" s="18">
        <v>39000000</v>
      </c>
      <c r="K155" s="19">
        <v>39000000</v>
      </c>
      <c r="L155" s="19"/>
      <c r="M155" s="19">
        <v>-39000000</v>
      </c>
      <c r="N155" s="19"/>
      <c r="O155" s="19">
        <v>0</v>
      </c>
      <c r="P155" s="19">
        <v>0</v>
      </c>
      <c r="Q155" s="19">
        <v>0</v>
      </c>
      <c r="R155" s="19">
        <v>0</v>
      </c>
      <c r="S155" s="19">
        <v>0</v>
      </c>
      <c r="T155" s="19">
        <v>0</v>
      </c>
      <c r="U155" s="19">
        <v>0</v>
      </c>
      <c r="V155" s="19">
        <v>39000000</v>
      </c>
      <c r="W155" s="19">
        <v>0</v>
      </c>
      <c r="X155" s="19">
        <v>0</v>
      </c>
      <c r="Y155" s="20">
        <v>0</v>
      </c>
      <c r="Z155" s="20">
        <v>0</v>
      </c>
      <c r="AA155" s="21">
        <v>0</v>
      </c>
    </row>
    <row r="156" spans="1:27" ht="409.5" hidden="1" outlineLevel="4" x14ac:dyDescent="0.25">
      <c r="A156" s="15" t="s">
        <v>184</v>
      </c>
      <c r="B156" s="16" t="s">
        <v>36</v>
      </c>
      <c r="C156" s="16" t="s">
        <v>126</v>
      </c>
      <c r="D156" s="16" t="s">
        <v>246</v>
      </c>
      <c r="E156" s="16" t="s">
        <v>250</v>
      </c>
      <c r="F156" s="16" t="s">
        <v>39</v>
      </c>
      <c r="G156" s="16">
        <v>1320</v>
      </c>
      <c r="H156" s="16">
        <v>3480</v>
      </c>
      <c r="I156" s="17" t="s">
        <v>251</v>
      </c>
      <c r="J156" s="18">
        <v>0</v>
      </c>
      <c r="K156" s="19">
        <v>0</v>
      </c>
      <c r="L156" s="19"/>
      <c r="M156" s="19">
        <v>76500000</v>
      </c>
      <c r="N156" s="19"/>
      <c r="O156" s="19">
        <v>76500000</v>
      </c>
      <c r="P156" s="19">
        <v>0</v>
      </c>
      <c r="Q156" s="19">
        <v>0</v>
      </c>
      <c r="R156" s="19">
        <v>0</v>
      </c>
      <c r="S156" s="19">
        <v>0</v>
      </c>
      <c r="T156" s="19">
        <v>0</v>
      </c>
      <c r="U156" s="19">
        <v>0</v>
      </c>
      <c r="V156" s="19">
        <v>0</v>
      </c>
      <c r="W156" s="19">
        <v>0</v>
      </c>
      <c r="X156" s="19">
        <v>76500000</v>
      </c>
      <c r="Y156" s="20">
        <f>S156/O156</f>
        <v>0</v>
      </c>
      <c r="Z156" s="20">
        <f>(P156+Q156+R156)/O156</f>
        <v>0</v>
      </c>
      <c r="AA156" s="21">
        <f>Y156+Z156</f>
        <v>0</v>
      </c>
    </row>
    <row r="157" spans="1:27" ht="135" hidden="1" outlineLevel="4" x14ac:dyDescent="0.25">
      <c r="A157" s="15" t="s">
        <v>184</v>
      </c>
      <c r="B157" s="16" t="s">
        <v>36</v>
      </c>
      <c r="C157" s="16" t="s">
        <v>126</v>
      </c>
      <c r="D157" s="16" t="s">
        <v>252</v>
      </c>
      <c r="E157" s="16"/>
      <c r="F157" s="16" t="s">
        <v>39</v>
      </c>
      <c r="G157" s="16">
        <v>1320</v>
      </c>
      <c r="H157" s="16">
        <v>3480</v>
      </c>
      <c r="I157" s="17" t="s">
        <v>253</v>
      </c>
      <c r="J157" s="18">
        <v>728705532</v>
      </c>
      <c r="K157" s="19">
        <v>728705532</v>
      </c>
      <c r="L157" s="19"/>
      <c r="M157" s="19"/>
      <c r="N157" s="19">
        <v>200000000</v>
      </c>
      <c r="O157" s="19">
        <v>928705532</v>
      </c>
      <c r="P157" s="19">
        <v>0</v>
      </c>
      <c r="Q157" s="19">
        <v>183497334.59999999</v>
      </c>
      <c r="R157" s="19">
        <v>0</v>
      </c>
      <c r="S157" s="19">
        <v>215275711.40000001</v>
      </c>
      <c r="T157" s="19">
        <v>215275711.40000001</v>
      </c>
      <c r="U157" s="19">
        <v>296936238</v>
      </c>
      <c r="V157" s="19">
        <v>329932486</v>
      </c>
      <c r="W157" s="19">
        <v>0</v>
      </c>
      <c r="X157" s="19">
        <v>529932486</v>
      </c>
      <c r="Y157" s="20">
        <f>S157/O157</f>
        <v>0.23180190489055902</v>
      </c>
      <c r="Z157" s="20">
        <f>(P157+Q157+R157)/O157</f>
        <v>0.19758397928871171</v>
      </c>
      <c r="AA157" s="21">
        <f>Y157+Z157</f>
        <v>0.4293858841792707</v>
      </c>
    </row>
    <row r="158" spans="1:27" hidden="1" outlineLevel="3" x14ac:dyDescent="0.25">
      <c r="A158" s="22"/>
      <c r="B158" s="23"/>
      <c r="C158" s="23" t="s">
        <v>182</v>
      </c>
      <c r="D158" s="23"/>
      <c r="E158" s="23"/>
      <c r="F158" s="23"/>
      <c r="G158" s="23"/>
      <c r="H158" s="23"/>
      <c r="I158" s="24"/>
      <c r="J158" s="25">
        <f t="shared" ref="J158:X158" si="25">SUBTOTAL(9,J149:J157)</f>
        <v>20811284205</v>
      </c>
      <c r="K158" s="26">
        <f t="shared" si="25"/>
        <v>20811284205</v>
      </c>
      <c r="L158" s="26">
        <f t="shared" si="25"/>
        <v>2632649</v>
      </c>
      <c r="M158" s="26">
        <f t="shared" si="25"/>
        <v>0</v>
      </c>
      <c r="N158" s="26">
        <f t="shared" si="25"/>
        <v>200000000</v>
      </c>
      <c r="O158" s="26">
        <f t="shared" si="25"/>
        <v>21013916854</v>
      </c>
      <c r="P158" s="26">
        <f t="shared" si="25"/>
        <v>0</v>
      </c>
      <c r="Q158" s="26">
        <f t="shared" si="25"/>
        <v>2437702932.2099996</v>
      </c>
      <c r="R158" s="26">
        <f t="shared" si="25"/>
        <v>0</v>
      </c>
      <c r="S158" s="26">
        <f t="shared" si="25"/>
        <v>10280770872.609999</v>
      </c>
      <c r="T158" s="26">
        <f t="shared" si="25"/>
        <v>9449335617.7399998</v>
      </c>
      <c r="U158" s="26">
        <f t="shared" si="25"/>
        <v>340448813.18000001</v>
      </c>
      <c r="V158" s="26">
        <f t="shared" si="25"/>
        <v>8092810400.1800003</v>
      </c>
      <c r="W158" s="26">
        <f t="shared" si="25"/>
        <v>0</v>
      </c>
      <c r="X158" s="26">
        <f t="shared" si="25"/>
        <v>8295443049.1800003</v>
      </c>
      <c r="Y158" s="27">
        <f>S158/O158</f>
        <v>0.48923629726140527</v>
      </c>
      <c r="Z158" s="27">
        <f>(P158+Q158+R158)/O158</f>
        <v>0.11600421516591194</v>
      </c>
      <c r="AA158" s="28">
        <f>Y158+Z158</f>
        <v>0.60524051242731725</v>
      </c>
    </row>
    <row r="159" spans="1:27" outlineLevel="1" collapsed="1" x14ac:dyDescent="0.25">
      <c r="A159" s="22" t="s">
        <v>254</v>
      </c>
      <c r="B159" s="23"/>
      <c r="C159" s="23"/>
      <c r="D159" s="23"/>
      <c r="E159" s="23"/>
      <c r="F159" s="23"/>
      <c r="G159" s="23"/>
      <c r="H159" s="23"/>
      <c r="I159" s="24"/>
      <c r="J159" s="25">
        <f t="shared" ref="J159:X159" si="26">SUBTOTAL(9,J85:J157)</f>
        <v>48574271844</v>
      </c>
      <c r="K159" s="26">
        <f t="shared" si="26"/>
        <v>48574271844</v>
      </c>
      <c r="L159" s="26">
        <f t="shared" si="26"/>
        <v>163996801</v>
      </c>
      <c r="M159" s="26">
        <f t="shared" si="26"/>
        <v>0</v>
      </c>
      <c r="N159" s="26">
        <f t="shared" si="26"/>
        <v>-20000000</v>
      </c>
      <c r="O159" s="26">
        <f t="shared" si="26"/>
        <v>48718268645</v>
      </c>
      <c r="P159" s="26">
        <f t="shared" si="26"/>
        <v>328858498.51999998</v>
      </c>
      <c r="Q159" s="26">
        <f t="shared" si="26"/>
        <v>5307569251.3699999</v>
      </c>
      <c r="R159" s="26">
        <f t="shared" si="26"/>
        <v>32632859.07</v>
      </c>
      <c r="S159" s="26">
        <f t="shared" si="26"/>
        <v>18302411528.43</v>
      </c>
      <c r="T159" s="26">
        <f t="shared" si="26"/>
        <v>17385612771.52</v>
      </c>
      <c r="U159" s="26">
        <f t="shared" si="26"/>
        <v>7160372912.0600014</v>
      </c>
      <c r="V159" s="26">
        <f t="shared" si="26"/>
        <v>24602799706.610001</v>
      </c>
      <c r="W159" s="26">
        <f t="shared" si="26"/>
        <v>0</v>
      </c>
      <c r="X159" s="26">
        <f t="shared" si="26"/>
        <v>24746796507.610001</v>
      </c>
      <c r="Y159" s="27">
        <f>S159/O159</f>
        <v>0.37567861168868516</v>
      </c>
      <c r="Z159" s="27">
        <f>(P159+Q159+R159)/O159</f>
        <v>0.11636416413459348</v>
      </c>
      <c r="AA159" s="28">
        <f>Y159+Z159</f>
        <v>0.49204277582327866</v>
      </c>
    </row>
    <row r="160" spans="1:27" hidden="1" outlineLevel="4" x14ac:dyDescent="0.25">
      <c r="A160" s="15" t="s">
        <v>255</v>
      </c>
      <c r="B160" s="16" t="s">
        <v>36</v>
      </c>
      <c r="C160" s="16" t="s">
        <v>71</v>
      </c>
      <c r="D160" s="16" t="s">
        <v>90</v>
      </c>
      <c r="E160" s="16"/>
      <c r="F160" s="16" t="s">
        <v>39</v>
      </c>
      <c r="G160" s="16" t="s">
        <v>498</v>
      </c>
      <c r="H160" s="16" t="s">
        <v>499</v>
      </c>
      <c r="I160" s="17" t="s">
        <v>91</v>
      </c>
      <c r="J160" s="18">
        <v>0</v>
      </c>
      <c r="K160" s="19">
        <v>0</v>
      </c>
      <c r="L160" s="19">
        <v>0</v>
      </c>
      <c r="M160" s="19">
        <v>0</v>
      </c>
      <c r="N160" s="19">
        <v>0</v>
      </c>
      <c r="O160" s="19">
        <v>0</v>
      </c>
      <c r="P160" s="19">
        <v>0</v>
      </c>
      <c r="Q160" s="19">
        <v>0</v>
      </c>
      <c r="R160" s="19">
        <v>0</v>
      </c>
      <c r="S160" s="19">
        <v>-295900</v>
      </c>
      <c r="T160" s="19">
        <v>-295900</v>
      </c>
      <c r="U160" s="19">
        <v>295900</v>
      </c>
      <c r="V160" s="19">
        <v>295900</v>
      </c>
      <c r="W160" s="19">
        <v>0</v>
      </c>
      <c r="X160" s="19">
        <v>295900</v>
      </c>
      <c r="Y160" s="20">
        <v>0</v>
      </c>
      <c r="Z160" s="20">
        <v>0</v>
      </c>
      <c r="AA160" s="21">
        <v>0</v>
      </c>
    </row>
    <row r="161" spans="1:27" hidden="1" outlineLevel="3" x14ac:dyDescent="0.25">
      <c r="A161" s="22"/>
      <c r="B161" s="23"/>
      <c r="C161" s="23" t="s">
        <v>96</v>
      </c>
      <c r="D161" s="23"/>
      <c r="E161" s="23"/>
      <c r="F161" s="23"/>
      <c r="G161" s="23"/>
      <c r="H161" s="23"/>
      <c r="I161" s="24"/>
      <c r="J161" s="25">
        <f t="shared" ref="J161:X161" si="27">SUBTOTAL(9,J160:J160)</f>
        <v>0</v>
      </c>
      <c r="K161" s="26">
        <f t="shared" si="27"/>
        <v>0</v>
      </c>
      <c r="L161" s="26">
        <f t="shared" si="27"/>
        <v>0</v>
      </c>
      <c r="M161" s="26">
        <f t="shared" si="27"/>
        <v>0</v>
      </c>
      <c r="N161" s="26">
        <f t="shared" si="27"/>
        <v>0</v>
      </c>
      <c r="O161" s="26">
        <f t="shared" si="27"/>
        <v>0</v>
      </c>
      <c r="P161" s="26">
        <f t="shared" si="27"/>
        <v>0</v>
      </c>
      <c r="Q161" s="26">
        <f t="shared" si="27"/>
        <v>0</v>
      </c>
      <c r="R161" s="26">
        <f t="shared" si="27"/>
        <v>0</v>
      </c>
      <c r="S161" s="26">
        <f t="shared" si="27"/>
        <v>-295900</v>
      </c>
      <c r="T161" s="26">
        <f t="shared" si="27"/>
        <v>-295900</v>
      </c>
      <c r="U161" s="26">
        <f t="shared" si="27"/>
        <v>295900</v>
      </c>
      <c r="V161" s="26">
        <f t="shared" si="27"/>
        <v>295900</v>
      </c>
      <c r="W161" s="26">
        <f t="shared" si="27"/>
        <v>0</v>
      </c>
      <c r="X161" s="26">
        <f t="shared" si="27"/>
        <v>295900</v>
      </c>
      <c r="Y161" s="27">
        <v>0</v>
      </c>
      <c r="Z161" s="27">
        <v>0</v>
      </c>
      <c r="AA161" s="28">
        <v>0</v>
      </c>
    </row>
    <row r="162" spans="1:27" hidden="1" outlineLevel="4" x14ac:dyDescent="0.25">
      <c r="A162" s="15" t="s">
        <v>255</v>
      </c>
      <c r="B162" s="16" t="s">
        <v>256</v>
      </c>
      <c r="C162" s="16" t="s">
        <v>37</v>
      </c>
      <c r="D162" s="16" t="s">
        <v>38</v>
      </c>
      <c r="E162" s="16"/>
      <c r="F162" s="16" t="s">
        <v>39</v>
      </c>
      <c r="G162" s="16">
        <v>1111</v>
      </c>
      <c r="H162" s="16">
        <v>3480</v>
      </c>
      <c r="I162" s="17" t="s">
        <v>40</v>
      </c>
      <c r="J162" s="18">
        <v>140064060</v>
      </c>
      <c r="K162" s="19">
        <v>140064060</v>
      </c>
      <c r="L162" s="19">
        <v>0</v>
      </c>
      <c r="M162" s="19">
        <v>0</v>
      </c>
      <c r="N162" s="19">
        <v>0</v>
      </c>
      <c r="O162" s="19">
        <v>140064060</v>
      </c>
      <c r="P162" s="19">
        <v>0</v>
      </c>
      <c r="Q162" s="19">
        <v>0</v>
      </c>
      <c r="R162" s="19">
        <v>0</v>
      </c>
      <c r="S162" s="19">
        <v>52503546.670000002</v>
      </c>
      <c r="T162" s="19">
        <v>52503546.670000002</v>
      </c>
      <c r="U162" s="19">
        <v>87560513.329999998</v>
      </c>
      <c r="V162" s="19">
        <v>87560513.329999998</v>
      </c>
      <c r="W162" s="19">
        <v>0</v>
      </c>
      <c r="X162" s="19">
        <v>87560513.329999998</v>
      </c>
      <c r="Y162" s="20">
        <f t="shared" ref="Y162:Y193" si="28">S162/O162</f>
        <v>0.37485381096335491</v>
      </c>
      <c r="Z162" s="20">
        <f t="shared" ref="Z162:Z193" si="29">(P162+Q162+R162)/O162</f>
        <v>0</v>
      </c>
      <c r="AA162" s="21">
        <f t="shared" ref="AA162:AA193" si="30">Y162+Z162</f>
        <v>0.37485381096335491</v>
      </c>
    </row>
    <row r="163" spans="1:27" hidden="1" outlineLevel="4" x14ac:dyDescent="0.25">
      <c r="A163" s="15" t="s">
        <v>255</v>
      </c>
      <c r="B163" s="16" t="s">
        <v>256</v>
      </c>
      <c r="C163" s="16" t="s">
        <v>37</v>
      </c>
      <c r="D163" s="16" t="s">
        <v>41</v>
      </c>
      <c r="E163" s="16"/>
      <c r="F163" s="16" t="s">
        <v>39</v>
      </c>
      <c r="G163" s="16">
        <v>1111</v>
      </c>
      <c r="H163" s="16">
        <v>3480</v>
      </c>
      <c r="I163" s="17" t="s">
        <v>42</v>
      </c>
      <c r="J163" s="18">
        <v>1492041</v>
      </c>
      <c r="K163" s="19">
        <v>1492041</v>
      </c>
      <c r="L163" s="19">
        <v>0</v>
      </c>
      <c r="M163" s="19">
        <v>0</v>
      </c>
      <c r="N163" s="19">
        <v>0</v>
      </c>
      <c r="O163" s="19">
        <v>1492041</v>
      </c>
      <c r="P163" s="19">
        <v>0</v>
      </c>
      <c r="Q163" s="19">
        <v>0</v>
      </c>
      <c r="R163" s="19">
        <v>0</v>
      </c>
      <c r="S163" s="19">
        <v>0</v>
      </c>
      <c r="T163" s="19">
        <v>0</v>
      </c>
      <c r="U163" s="19">
        <v>1492041</v>
      </c>
      <c r="V163" s="19">
        <v>1492041</v>
      </c>
      <c r="W163" s="19">
        <v>0</v>
      </c>
      <c r="X163" s="19">
        <v>1492041</v>
      </c>
      <c r="Y163" s="20">
        <f t="shared" si="28"/>
        <v>0</v>
      </c>
      <c r="Z163" s="20">
        <f t="shared" si="29"/>
        <v>0</v>
      </c>
      <c r="AA163" s="21">
        <f t="shared" si="30"/>
        <v>0</v>
      </c>
    </row>
    <row r="164" spans="1:27" hidden="1" outlineLevel="4" x14ac:dyDescent="0.25">
      <c r="A164" s="15" t="s">
        <v>255</v>
      </c>
      <c r="B164" s="16" t="s">
        <v>256</v>
      </c>
      <c r="C164" s="16" t="s">
        <v>37</v>
      </c>
      <c r="D164" s="16" t="s">
        <v>45</v>
      </c>
      <c r="E164" s="16"/>
      <c r="F164" s="16" t="s">
        <v>39</v>
      </c>
      <c r="G164" s="16">
        <v>1111</v>
      </c>
      <c r="H164" s="16">
        <v>3480</v>
      </c>
      <c r="I164" s="17" t="s">
        <v>46</v>
      </c>
      <c r="J164" s="18">
        <v>110009088</v>
      </c>
      <c r="K164" s="19">
        <v>110009088</v>
      </c>
      <c r="L164" s="19">
        <v>0</v>
      </c>
      <c r="M164" s="19">
        <v>0</v>
      </c>
      <c r="N164" s="19">
        <v>0</v>
      </c>
      <c r="O164" s="19">
        <v>110009088</v>
      </c>
      <c r="P164" s="19">
        <v>0</v>
      </c>
      <c r="Q164" s="19">
        <v>0</v>
      </c>
      <c r="R164" s="19">
        <v>0</v>
      </c>
      <c r="S164" s="19">
        <v>24881299.75</v>
      </c>
      <c r="T164" s="19">
        <v>24881299.75</v>
      </c>
      <c r="U164" s="19">
        <v>85127788.25</v>
      </c>
      <c r="V164" s="19">
        <v>85127788.25</v>
      </c>
      <c r="W164" s="19">
        <v>0</v>
      </c>
      <c r="X164" s="19">
        <v>85127788.25</v>
      </c>
      <c r="Y164" s="20">
        <f t="shared" si="28"/>
        <v>0.22617494792793846</v>
      </c>
      <c r="Z164" s="20">
        <f t="shared" si="29"/>
        <v>0</v>
      </c>
      <c r="AA164" s="21">
        <f t="shared" si="30"/>
        <v>0.22617494792793846</v>
      </c>
    </row>
    <row r="165" spans="1:27" hidden="1" outlineLevel="4" x14ac:dyDescent="0.25">
      <c r="A165" s="15" t="s">
        <v>255</v>
      </c>
      <c r="B165" s="16" t="s">
        <v>256</v>
      </c>
      <c r="C165" s="16" t="s">
        <v>37</v>
      </c>
      <c r="D165" s="16" t="s">
        <v>47</v>
      </c>
      <c r="E165" s="16"/>
      <c r="F165" s="16" t="s">
        <v>39</v>
      </c>
      <c r="G165" s="16">
        <v>1111</v>
      </c>
      <c r="H165" s="16">
        <v>3480</v>
      </c>
      <c r="I165" s="17" t="s">
        <v>48</v>
      </c>
      <c r="J165" s="18">
        <v>47278795</v>
      </c>
      <c r="K165" s="19">
        <v>47278795</v>
      </c>
      <c r="L165" s="19">
        <v>0</v>
      </c>
      <c r="M165" s="19">
        <v>0</v>
      </c>
      <c r="N165" s="19">
        <v>0</v>
      </c>
      <c r="O165" s="19">
        <v>47278795</v>
      </c>
      <c r="P165" s="19">
        <v>0</v>
      </c>
      <c r="Q165" s="19">
        <v>0</v>
      </c>
      <c r="R165" s="19">
        <v>0</v>
      </c>
      <c r="S165" s="19">
        <v>18765748.260000002</v>
      </c>
      <c r="T165" s="19">
        <v>18765748.260000002</v>
      </c>
      <c r="U165" s="19">
        <v>28513046.739999998</v>
      </c>
      <c r="V165" s="19">
        <v>28513046.739999998</v>
      </c>
      <c r="W165" s="19">
        <v>0</v>
      </c>
      <c r="X165" s="19">
        <v>28513046.739999998</v>
      </c>
      <c r="Y165" s="20">
        <f t="shared" si="28"/>
        <v>0.396916805092008</v>
      </c>
      <c r="Z165" s="20">
        <f t="shared" si="29"/>
        <v>0</v>
      </c>
      <c r="AA165" s="21">
        <f t="shared" si="30"/>
        <v>0.396916805092008</v>
      </c>
    </row>
    <row r="166" spans="1:27" ht="30" hidden="1" outlineLevel="4" x14ac:dyDescent="0.25">
      <c r="A166" s="15" t="s">
        <v>255</v>
      </c>
      <c r="B166" s="16" t="s">
        <v>256</v>
      </c>
      <c r="C166" s="16" t="s">
        <v>37</v>
      </c>
      <c r="D166" s="16" t="s">
        <v>49</v>
      </c>
      <c r="E166" s="16"/>
      <c r="F166" s="16" t="s">
        <v>39</v>
      </c>
      <c r="G166" s="16">
        <v>1111</v>
      </c>
      <c r="H166" s="16">
        <v>3480</v>
      </c>
      <c r="I166" s="17" t="s">
        <v>50</v>
      </c>
      <c r="J166" s="18">
        <v>73902532</v>
      </c>
      <c r="K166" s="19">
        <v>73902532</v>
      </c>
      <c r="L166" s="19">
        <v>0</v>
      </c>
      <c r="M166" s="19">
        <v>0</v>
      </c>
      <c r="N166" s="19">
        <v>0</v>
      </c>
      <c r="O166" s="19">
        <v>73902532</v>
      </c>
      <c r="P166" s="19">
        <v>0</v>
      </c>
      <c r="Q166" s="19">
        <v>0</v>
      </c>
      <c r="R166" s="19">
        <v>0</v>
      </c>
      <c r="S166" s="19">
        <v>27252190</v>
      </c>
      <c r="T166" s="19">
        <v>27252190</v>
      </c>
      <c r="U166" s="19">
        <v>46650342</v>
      </c>
      <c r="V166" s="19">
        <v>46650342</v>
      </c>
      <c r="W166" s="19">
        <v>0</v>
      </c>
      <c r="X166" s="19">
        <v>46650342</v>
      </c>
      <c r="Y166" s="20">
        <f t="shared" si="28"/>
        <v>0.36875854267077074</v>
      </c>
      <c r="Z166" s="20">
        <f t="shared" si="29"/>
        <v>0</v>
      </c>
      <c r="AA166" s="21">
        <f t="shared" si="30"/>
        <v>0.36875854267077074</v>
      </c>
    </row>
    <row r="167" spans="1:27" hidden="1" outlineLevel="4" x14ac:dyDescent="0.25">
      <c r="A167" s="15" t="s">
        <v>255</v>
      </c>
      <c r="B167" s="16" t="s">
        <v>256</v>
      </c>
      <c r="C167" s="16" t="s">
        <v>37</v>
      </c>
      <c r="D167" s="16" t="s">
        <v>51</v>
      </c>
      <c r="E167" s="16"/>
      <c r="F167" s="16">
        <v>280</v>
      </c>
      <c r="G167" s="16">
        <v>1111</v>
      </c>
      <c r="H167" s="16">
        <v>3480</v>
      </c>
      <c r="I167" s="17" t="s">
        <v>52</v>
      </c>
      <c r="J167" s="18">
        <v>25805270</v>
      </c>
      <c r="K167" s="19">
        <v>25805270</v>
      </c>
      <c r="L167" s="19">
        <v>0</v>
      </c>
      <c r="M167" s="19">
        <v>0</v>
      </c>
      <c r="N167" s="19">
        <v>0</v>
      </c>
      <c r="O167" s="19">
        <v>25805270</v>
      </c>
      <c r="P167" s="19">
        <v>0</v>
      </c>
      <c r="Q167" s="19">
        <v>0</v>
      </c>
      <c r="R167" s="19">
        <v>0</v>
      </c>
      <c r="S167" s="19">
        <v>0</v>
      </c>
      <c r="T167" s="19">
        <v>0</v>
      </c>
      <c r="U167" s="19">
        <v>25805270</v>
      </c>
      <c r="V167" s="19">
        <v>25805270</v>
      </c>
      <c r="W167" s="19">
        <v>0</v>
      </c>
      <c r="X167" s="19">
        <v>25805270</v>
      </c>
      <c r="Y167" s="20">
        <f t="shared" si="28"/>
        <v>0</v>
      </c>
      <c r="Z167" s="20">
        <f t="shared" si="29"/>
        <v>0</v>
      </c>
      <c r="AA167" s="21">
        <f t="shared" si="30"/>
        <v>0</v>
      </c>
    </row>
    <row r="168" spans="1:27" hidden="1" outlineLevel="4" x14ac:dyDescent="0.25">
      <c r="A168" s="15" t="s">
        <v>255</v>
      </c>
      <c r="B168" s="16" t="s">
        <v>256</v>
      </c>
      <c r="C168" s="16" t="s">
        <v>37</v>
      </c>
      <c r="D168" s="16" t="s">
        <v>53</v>
      </c>
      <c r="E168" s="16"/>
      <c r="F168" s="16" t="s">
        <v>39</v>
      </c>
      <c r="G168" s="16">
        <v>1111</v>
      </c>
      <c r="H168" s="16">
        <v>3480</v>
      </c>
      <c r="I168" s="17" t="s">
        <v>54</v>
      </c>
      <c r="J168" s="18">
        <v>23603445</v>
      </c>
      <c r="K168" s="19">
        <v>23603445</v>
      </c>
      <c r="L168" s="19">
        <v>0</v>
      </c>
      <c r="M168" s="19">
        <v>0</v>
      </c>
      <c r="N168" s="19">
        <v>0</v>
      </c>
      <c r="O168" s="19">
        <v>23603445</v>
      </c>
      <c r="P168" s="19">
        <v>0</v>
      </c>
      <c r="Q168" s="19">
        <v>0</v>
      </c>
      <c r="R168" s="19">
        <v>0</v>
      </c>
      <c r="S168" s="19">
        <v>19908322.399999999</v>
      </c>
      <c r="T168" s="19">
        <v>19908322.399999999</v>
      </c>
      <c r="U168" s="19">
        <v>3695122.6</v>
      </c>
      <c r="V168" s="19">
        <v>3695122.6</v>
      </c>
      <c r="W168" s="19">
        <v>0</v>
      </c>
      <c r="X168" s="19">
        <v>3695122.6000000015</v>
      </c>
      <c r="Y168" s="20">
        <f t="shared" si="28"/>
        <v>0.84344986081480899</v>
      </c>
      <c r="Z168" s="20">
        <f t="shared" si="29"/>
        <v>0</v>
      </c>
      <c r="AA168" s="21">
        <f t="shared" si="30"/>
        <v>0.84344986081480899</v>
      </c>
    </row>
    <row r="169" spans="1:27" hidden="1" outlineLevel="4" x14ac:dyDescent="0.25">
      <c r="A169" s="15" t="s">
        <v>255</v>
      </c>
      <c r="B169" s="16" t="s">
        <v>256</v>
      </c>
      <c r="C169" s="16" t="s">
        <v>37</v>
      </c>
      <c r="D169" s="16" t="s">
        <v>55</v>
      </c>
      <c r="E169" s="16"/>
      <c r="F169" s="16" t="s">
        <v>39</v>
      </c>
      <c r="G169" s="16">
        <v>1111</v>
      </c>
      <c r="H169" s="16">
        <v>3480</v>
      </c>
      <c r="I169" s="17" t="s">
        <v>56</v>
      </c>
      <c r="J169" s="18">
        <v>20342473</v>
      </c>
      <c r="K169" s="19">
        <v>20342473</v>
      </c>
      <c r="L169" s="19">
        <v>0</v>
      </c>
      <c r="M169" s="19">
        <v>0</v>
      </c>
      <c r="N169" s="19">
        <v>0</v>
      </c>
      <c r="O169" s="19">
        <v>20342473</v>
      </c>
      <c r="P169" s="19">
        <v>0</v>
      </c>
      <c r="Q169" s="19">
        <v>0</v>
      </c>
      <c r="R169" s="19">
        <v>0</v>
      </c>
      <c r="S169" s="19">
        <v>9179263.6999999993</v>
      </c>
      <c r="T169" s="19">
        <v>9179263.6999999993</v>
      </c>
      <c r="U169" s="19">
        <v>11163209.300000001</v>
      </c>
      <c r="V169" s="19">
        <v>11163209.300000001</v>
      </c>
      <c r="W169" s="19">
        <v>0</v>
      </c>
      <c r="X169" s="19">
        <v>11163209.300000001</v>
      </c>
      <c r="Y169" s="20">
        <f t="shared" si="28"/>
        <v>0.45123637131041044</v>
      </c>
      <c r="Z169" s="20">
        <f t="shared" si="29"/>
        <v>0</v>
      </c>
      <c r="AA169" s="21">
        <f t="shared" si="30"/>
        <v>0.45123637131041044</v>
      </c>
    </row>
    <row r="170" spans="1:27" ht="120" hidden="1" outlineLevel="4" x14ac:dyDescent="0.25">
      <c r="A170" s="15" t="s">
        <v>255</v>
      </c>
      <c r="B170" s="16" t="s">
        <v>256</v>
      </c>
      <c r="C170" s="16" t="s">
        <v>37</v>
      </c>
      <c r="D170" s="16" t="s">
        <v>57</v>
      </c>
      <c r="E170" s="16" t="s">
        <v>58</v>
      </c>
      <c r="F170" s="16" t="s">
        <v>39</v>
      </c>
      <c r="G170" s="16">
        <v>1112</v>
      </c>
      <c r="H170" s="16">
        <v>3480</v>
      </c>
      <c r="I170" s="17" t="s">
        <v>257</v>
      </c>
      <c r="J170" s="18">
        <v>28643850</v>
      </c>
      <c r="K170" s="19">
        <v>28643850</v>
      </c>
      <c r="L170" s="19">
        <v>0</v>
      </c>
      <c r="M170" s="19">
        <v>0</v>
      </c>
      <c r="N170" s="19">
        <v>0</v>
      </c>
      <c r="O170" s="19">
        <v>28643850</v>
      </c>
      <c r="P170" s="19">
        <v>0</v>
      </c>
      <c r="Q170" s="19">
        <v>20413118</v>
      </c>
      <c r="R170" s="19">
        <v>0</v>
      </c>
      <c r="S170" s="19">
        <v>8230732</v>
      </c>
      <c r="T170" s="19">
        <v>8230732</v>
      </c>
      <c r="U170" s="19">
        <v>0</v>
      </c>
      <c r="V170" s="19">
        <v>0</v>
      </c>
      <c r="W170" s="19">
        <v>0</v>
      </c>
      <c r="X170" s="19">
        <v>0</v>
      </c>
      <c r="Y170" s="20">
        <f t="shared" si="28"/>
        <v>0.28734726651619807</v>
      </c>
      <c r="Z170" s="20">
        <f t="shared" si="29"/>
        <v>0.71265273348380198</v>
      </c>
      <c r="AA170" s="21">
        <f t="shared" si="30"/>
        <v>1</v>
      </c>
    </row>
    <row r="171" spans="1:27" ht="60" hidden="1" outlineLevel="4" x14ac:dyDescent="0.25">
      <c r="A171" s="15" t="s">
        <v>255</v>
      </c>
      <c r="B171" s="16" t="s">
        <v>256</v>
      </c>
      <c r="C171" s="16" t="s">
        <v>37</v>
      </c>
      <c r="D171" s="16" t="s">
        <v>60</v>
      </c>
      <c r="E171" s="16" t="s">
        <v>58</v>
      </c>
      <c r="F171" s="16" t="s">
        <v>39</v>
      </c>
      <c r="G171" s="16">
        <v>1112</v>
      </c>
      <c r="H171" s="16">
        <v>3480</v>
      </c>
      <c r="I171" s="17" t="s">
        <v>61</v>
      </c>
      <c r="J171" s="18">
        <v>1548316</v>
      </c>
      <c r="K171" s="19">
        <v>1548316</v>
      </c>
      <c r="L171" s="19">
        <v>0</v>
      </c>
      <c r="M171" s="19">
        <v>0</v>
      </c>
      <c r="N171" s="19">
        <v>0</v>
      </c>
      <c r="O171" s="19">
        <v>1548316</v>
      </c>
      <c r="P171" s="19">
        <v>0</v>
      </c>
      <c r="Q171" s="19">
        <v>1103794</v>
      </c>
      <c r="R171" s="19">
        <v>0</v>
      </c>
      <c r="S171" s="19">
        <v>444522</v>
      </c>
      <c r="T171" s="19">
        <v>444522</v>
      </c>
      <c r="U171" s="19">
        <v>0</v>
      </c>
      <c r="V171" s="19">
        <v>0</v>
      </c>
      <c r="W171" s="19">
        <v>0</v>
      </c>
      <c r="X171" s="19">
        <v>0</v>
      </c>
      <c r="Y171" s="20">
        <f t="shared" si="28"/>
        <v>0.28710030768912803</v>
      </c>
      <c r="Z171" s="20">
        <f t="shared" si="29"/>
        <v>0.71289969231087191</v>
      </c>
      <c r="AA171" s="21">
        <f t="shared" si="30"/>
        <v>1</v>
      </c>
    </row>
    <row r="172" spans="1:27" ht="120" hidden="1" outlineLevel="4" x14ac:dyDescent="0.25">
      <c r="A172" s="15" t="s">
        <v>255</v>
      </c>
      <c r="B172" s="16" t="s">
        <v>256</v>
      </c>
      <c r="C172" s="16" t="s">
        <v>37</v>
      </c>
      <c r="D172" s="16" t="s">
        <v>62</v>
      </c>
      <c r="E172" s="16" t="s">
        <v>58</v>
      </c>
      <c r="F172" s="16" t="s">
        <v>39</v>
      </c>
      <c r="G172" s="16">
        <v>1112</v>
      </c>
      <c r="H172" s="16">
        <v>3480</v>
      </c>
      <c r="I172" s="17" t="s">
        <v>63</v>
      </c>
      <c r="J172" s="18">
        <v>5018146</v>
      </c>
      <c r="K172" s="19">
        <v>5018146</v>
      </c>
      <c r="L172" s="19">
        <v>0</v>
      </c>
      <c r="M172" s="19">
        <v>0</v>
      </c>
      <c r="N172" s="19">
        <v>0</v>
      </c>
      <c r="O172" s="19">
        <v>5018146</v>
      </c>
      <c r="P172" s="19">
        <v>0</v>
      </c>
      <c r="Q172" s="19">
        <v>3728407</v>
      </c>
      <c r="R172" s="19">
        <v>0</v>
      </c>
      <c r="S172" s="19">
        <v>1289739</v>
      </c>
      <c r="T172" s="19">
        <v>1289739</v>
      </c>
      <c r="U172" s="19">
        <v>0</v>
      </c>
      <c r="V172" s="19">
        <v>0</v>
      </c>
      <c r="W172" s="19">
        <v>0</v>
      </c>
      <c r="X172" s="19">
        <v>0</v>
      </c>
      <c r="Y172" s="20">
        <f t="shared" si="28"/>
        <v>0.25701504101315503</v>
      </c>
      <c r="Z172" s="20">
        <f t="shared" si="29"/>
        <v>0.74298495898684491</v>
      </c>
      <c r="AA172" s="21">
        <f t="shared" si="30"/>
        <v>1</v>
      </c>
    </row>
    <row r="173" spans="1:27" ht="90" hidden="1" outlineLevel="4" x14ac:dyDescent="0.25">
      <c r="A173" s="15" t="s">
        <v>255</v>
      </c>
      <c r="B173" s="16" t="s">
        <v>256</v>
      </c>
      <c r="C173" s="16" t="s">
        <v>37</v>
      </c>
      <c r="D173" s="16" t="s">
        <v>64</v>
      </c>
      <c r="E173" s="16" t="s">
        <v>58</v>
      </c>
      <c r="F173" s="16" t="s">
        <v>39</v>
      </c>
      <c r="G173" s="16">
        <v>1112</v>
      </c>
      <c r="H173" s="16">
        <v>3480</v>
      </c>
      <c r="I173" s="17" t="s">
        <v>65</v>
      </c>
      <c r="J173" s="18">
        <v>4644948</v>
      </c>
      <c r="K173" s="19">
        <v>9144948</v>
      </c>
      <c r="L173" s="19">
        <v>0</v>
      </c>
      <c r="M173" s="19">
        <v>0</v>
      </c>
      <c r="N173" s="19">
        <v>0</v>
      </c>
      <c r="O173" s="19">
        <v>9144948</v>
      </c>
      <c r="P173" s="19">
        <v>0</v>
      </c>
      <c r="Q173" s="19">
        <v>1977770</v>
      </c>
      <c r="R173" s="19">
        <v>0</v>
      </c>
      <c r="S173" s="19">
        <v>2667178</v>
      </c>
      <c r="T173" s="19">
        <v>2667178</v>
      </c>
      <c r="U173" s="19">
        <v>4500000</v>
      </c>
      <c r="V173" s="19">
        <v>4500000</v>
      </c>
      <c r="W173" s="19">
        <v>0</v>
      </c>
      <c r="X173" s="19">
        <v>4500000</v>
      </c>
      <c r="Y173" s="20">
        <f t="shared" si="28"/>
        <v>0.29165589569235384</v>
      </c>
      <c r="Z173" s="20">
        <f t="shared" si="29"/>
        <v>0.21626913570202913</v>
      </c>
      <c r="AA173" s="21">
        <f t="shared" si="30"/>
        <v>0.50792503139438294</v>
      </c>
    </row>
    <row r="174" spans="1:27" ht="90" hidden="1" outlineLevel="4" x14ac:dyDescent="0.25">
      <c r="A174" s="15" t="s">
        <v>255</v>
      </c>
      <c r="B174" s="16" t="s">
        <v>256</v>
      </c>
      <c r="C174" s="16" t="s">
        <v>37</v>
      </c>
      <c r="D174" s="16" t="s">
        <v>66</v>
      </c>
      <c r="E174" s="16" t="s">
        <v>58</v>
      </c>
      <c r="F174" s="16" t="s">
        <v>39</v>
      </c>
      <c r="G174" s="16">
        <v>1112</v>
      </c>
      <c r="H174" s="16">
        <v>3480</v>
      </c>
      <c r="I174" s="17" t="s">
        <v>67</v>
      </c>
      <c r="J174" s="18">
        <v>9289897</v>
      </c>
      <c r="K174" s="19">
        <v>4789897</v>
      </c>
      <c r="L174" s="19">
        <v>0</v>
      </c>
      <c r="M174" s="19">
        <v>0</v>
      </c>
      <c r="N174" s="19">
        <v>0</v>
      </c>
      <c r="O174" s="19">
        <v>4789897</v>
      </c>
      <c r="P174" s="19">
        <v>0</v>
      </c>
      <c r="Q174" s="19">
        <v>3456313</v>
      </c>
      <c r="R174" s="19">
        <v>0</v>
      </c>
      <c r="S174" s="19">
        <v>1333584</v>
      </c>
      <c r="T174" s="19">
        <v>1333584</v>
      </c>
      <c r="U174" s="19">
        <v>0</v>
      </c>
      <c r="V174" s="19">
        <v>0</v>
      </c>
      <c r="W174" s="19">
        <v>0</v>
      </c>
      <c r="X174" s="19">
        <v>0</v>
      </c>
      <c r="Y174" s="20">
        <f t="shared" si="28"/>
        <v>0.27841600769285851</v>
      </c>
      <c r="Z174" s="20">
        <f t="shared" si="29"/>
        <v>0.72158399230714143</v>
      </c>
      <c r="AA174" s="21">
        <f t="shared" si="30"/>
        <v>1</v>
      </c>
    </row>
    <row r="175" spans="1:27" ht="60" hidden="1" outlineLevel="4" x14ac:dyDescent="0.25">
      <c r="A175" s="15" t="s">
        <v>255</v>
      </c>
      <c r="B175" s="16" t="s">
        <v>256</v>
      </c>
      <c r="C175" s="16" t="s">
        <v>37</v>
      </c>
      <c r="D175" s="16" t="s">
        <v>68</v>
      </c>
      <c r="E175" s="16" t="s">
        <v>58</v>
      </c>
      <c r="F175" s="16" t="s">
        <v>39</v>
      </c>
      <c r="G175" s="16">
        <v>1112</v>
      </c>
      <c r="H175" s="16">
        <v>3480</v>
      </c>
      <c r="I175" s="17" t="s">
        <v>69</v>
      </c>
      <c r="J175" s="18">
        <v>14450366</v>
      </c>
      <c r="K175" s="19">
        <v>14450366</v>
      </c>
      <c r="L175" s="19">
        <v>0</v>
      </c>
      <c r="M175" s="19">
        <v>0</v>
      </c>
      <c r="N175" s="19">
        <v>0</v>
      </c>
      <c r="O175" s="19">
        <v>14450366</v>
      </c>
      <c r="P175" s="19">
        <v>0</v>
      </c>
      <c r="Q175" s="19">
        <v>10723082.380000001</v>
      </c>
      <c r="R175" s="19">
        <v>0</v>
      </c>
      <c r="S175" s="19">
        <v>3727283.62</v>
      </c>
      <c r="T175" s="19">
        <v>3727283.62</v>
      </c>
      <c r="U175" s="19">
        <v>0</v>
      </c>
      <c r="V175" s="19">
        <v>0</v>
      </c>
      <c r="W175" s="19">
        <v>0</v>
      </c>
      <c r="X175" s="19">
        <v>-9.3132257461547852E-10</v>
      </c>
      <c r="Y175" s="20">
        <f t="shared" si="28"/>
        <v>0.25793696990096998</v>
      </c>
      <c r="Z175" s="20">
        <f t="shared" si="29"/>
        <v>0.74206303009903007</v>
      </c>
      <c r="AA175" s="21">
        <f t="shared" si="30"/>
        <v>1</v>
      </c>
    </row>
    <row r="176" spans="1:27" hidden="1" outlineLevel="3" x14ac:dyDescent="0.25">
      <c r="A176" s="22"/>
      <c r="B176" s="23"/>
      <c r="C176" s="23" t="s">
        <v>70</v>
      </c>
      <c r="D176" s="23"/>
      <c r="E176" s="23"/>
      <c r="F176" s="23"/>
      <c r="G176" s="23"/>
      <c r="H176" s="23"/>
      <c r="I176" s="24"/>
      <c r="J176" s="25">
        <f t="shared" ref="J176:X176" si="31">SUBTOTAL(9,J162:J175)</f>
        <v>506093227</v>
      </c>
      <c r="K176" s="26">
        <f t="shared" si="31"/>
        <v>506093227</v>
      </c>
      <c r="L176" s="26">
        <f t="shared" si="31"/>
        <v>0</v>
      </c>
      <c r="M176" s="26">
        <f t="shared" si="31"/>
        <v>0</v>
      </c>
      <c r="N176" s="26">
        <f t="shared" si="31"/>
        <v>0</v>
      </c>
      <c r="O176" s="26">
        <f t="shared" si="31"/>
        <v>506093227</v>
      </c>
      <c r="P176" s="26">
        <f t="shared" si="31"/>
        <v>0</v>
      </c>
      <c r="Q176" s="26">
        <f t="shared" si="31"/>
        <v>41402484.380000003</v>
      </c>
      <c r="R176" s="26">
        <f t="shared" si="31"/>
        <v>0</v>
      </c>
      <c r="S176" s="26">
        <f t="shared" si="31"/>
        <v>170183409.40000001</v>
      </c>
      <c r="T176" s="26">
        <f t="shared" si="31"/>
        <v>170183409.40000001</v>
      </c>
      <c r="U176" s="26">
        <f t="shared" si="31"/>
        <v>294507333.22000003</v>
      </c>
      <c r="V176" s="26">
        <f t="shared" si="31"/>
        <v>294507333.22000003</v>
      </c>
      <c r="W176" s="26">
        <f t="shared" si="31"/>
        <v>0</v>
      </c>
      <c r="X176" s="26">
        <f t="shared" si="31"/>
        <v>294507333.22000003</v>
      </c>
      <c r="Y176" s="27">
        <f t="shared" si="28"/>
        <v>0.33626889339896265</v>
      </c>
      <c r="Z176" s="27">
        <f t="shared" si="29"/>
        <v>8.1808019098425916E-2</v>
      </c>
      <c r="AA176" s="28">
        <f t="shared" si="30"/>
        <v>0.41807691249738854</v>
      </c>
    </row>
    <row r="177" spans="1:27" hidden="1" outlineLevel="4" x14ac:dyDescent="0.25">
      <c r="A177" s="15" t="s">
        <v>255</v>
      </c>
      <c r="B177" s="16" t="s">
        <v>256</v>
      </c>
      <c r="C177" s="16" t="s">
        <v>71</v>
      </c>
      <c r="D177" s="16" t="s">
        <v>74</v>
      </c>
      <c r="E177" s="16"/>
      <c r="F177" s="16" t="s">
        <v>39</v>
      </c>
      <c r="G177" s="16">
        <v>1120</v>
      </c>
      <c r="H177" s="16">
        <v>3480</v>
      </c>
      <c r="I177" s="17" t="s">
        <v>75</v>
      </c>
      <c r="J177" s="18">
        <v>1499982</v>
      </c>
      <c r="K177" s="19">
        <v>1499982</v>
      </c>
      <c r="L177" s="19">
        <v>0</v>
      </c>
      <c r="M177" s="19">
        <v>0</v>
      </c>
      <c r="N177" s="19">
        <v>0</v>
      </c>
      <c r="O177" s="19">
        <v>1499982</v>
      </c>
      <c r="P177" s="19">
        <v>0</v>
      </c>
      <c r="Q177" s="19">
        <v>0</v>
      </c>
      <c r="R177" s="19">
        <v>0</v>
      </c>
      <c r="S177" s="19">
        <v>0</v>
      </c>
      <c r="T177" s="19">
        <v>0</v>
      </c>
      <c r="U177" s="19">
        <v>374995.5</v>
      </c>
      <c r="V177" s="19">
        <v>1499982</v>
      </c>
      <c r="W177" s="19">
        <v>0</v>
      </c>
      <c r="X177" s="19">
        <v>1499982</v>
      </c>
      <c r="Y177" s="20">
        <f t="shared" si="28"/>
        <v>0</v>
      </c>
      <c r="Z177" s="20">
        <f t="shared" si="29"/>
        <v>0</v>
      </c>
      <c r="AA177" s="21">
        <f t="shared" si="30"/>
        <v>0</v>
      </c>
    </row>
    <row r="178" spans="1:27" ht="45" hidden="1" outlineLevel="4" x14ac:dyDescent="0.25">
      <c r="A178" s="15" t="s">
        <v>255</v>
      </c>
      <c r="B178" s="16" t="s">
        <v>256</v>
      </c>
      <c r="C178" s="16" t="s">
        <v>71</v>
      </c>
      <c r="D178" s="16" t="s">
        <v>86</v>
      </c>
      <c r="E178" s="16"/>
      <c r="F178" s="16" t="s">
        <v>39</v>
      </c>
      <c r="G178" s="16">
        <v>1120</v>
      </c>
      <c r="H178" s="16">
        <v>3480</v>
      </c>
      <c r="I178" s="17" t="s">
        <v>258</v>
      </c>
      <c r="J178" s="18">
        <v>60000</v>
      </c>
      <c r="K178" s="19">
        <v>60000</v>
      </c>
      <c r="L178" s="19">
        <v>0</v>
      </c>
      <c r="M178" s="19">
        <v>0</v>
      </c>
      <c r="N178" s="19">
        <v>0</v>
      </c>
      <c r="O178" s="19">
        <v>60000</v>
      </c>
      <c r="P178" s="19">
        <v>0</v>
      </c>
      <c r="Q178" s="19">
        <v>0</v>
      </c>
      <c r="R178" s="19">
        <v>0</v>
      </c>
      <c r="S178" s="19">
        <v>0</v>
      </c>
      <c r="T178" s="19">
        <v>0</v>
      </c>
      <c r="U178" s="19">
        <v>15000</v>
      </c>
      <c r="V178" s="19">
        <v>60000</v>
      </c>
      <c r="W178" s="19">
        <v>0</v>
      </c>
      <c r="X178" s="19">
        <v>60000</v>
      </c>
      <c r="Y178" s="20">
        <f t="shared" si="28"/>
        <v>0</v>
      </c>
      <c r="Z178" s="20">
        <f t="shared" si="29"/>
        <v>0</v>
      </c>
      <c r="AA178" s="21">
        <f t="shared" si="30"/>
        <v>0</v>
      </c>
    </row>
    <row r="179" spans="1:27" ht="45" hidden="1" outlineLevel="4" x14ac:dyDescent="0.25">
      <c r="A179" s="15" t="s">
        <v>255</v>
      </c>
      <c r="B179" s="16" t="s">
        <v>256</v>
      </c>
      <c r="C179" s="16" t="s">
        <v>71</v>
      </c>
      <c r="D179" s="16" t="s">
        <v>202</v>
      </c>
      <c r="E179" s="16"/>
      <c r="F179" s="16" t="s">
        <v>39</v>
      </c>
      <c r="G179" s="16">
        <v>1120</v>
      </c>
      <c r="H179" s="16">
        <v>3480</v>
      </c>
      <c r="I179" s="17" t="s">
        <v>259</v>
      </c>
      <c r="J179" s="18">
        <v>15000000</v>
      </c>
      <c r="K179" s="19">
        <v>15000000</v>
      </c>
      <c r="L179" s="19">
        <v>0</v>
      </c>
      <c r="M179" s="19">
        <v>0</v>
      </c>
      <c r="N179" s="19">
        <v>0</v>
      </c>
      <c r="O179" s="19">
        <v>15000000</v>
      </c>
      <c r="P179" s="19">
        <v>0</v>
      </c>
      <c r="Q179" s="19">
        <v>0</v>
      </c>
      <c r="R179" s="19">
        <v>0</v>
      </c>
      <c r="S179" s="19">
        <v>0</v>
      </c>
      <c r="T179" s="19">
        <v>0</v>
      </c>
      <c r="U179" s="19">
        <v>3750000</v>
      </c>
      <c r="V179" s="19">
        <v>15000000</v>
      </c>
      <c r="W179" s="19">
        <v>0</v>
      </c>
      <c r="X179" s="19">
        <v>15000000</v>
      </c>
      <c r="Y179" s="20">
        <f t="shared" si="28"/>
        <v>0</v>
      </c>
      <c r="Z179" s="20">
        <f t="shared" si="29"/>
        <v>0</v>
      </c>
      <c r="AA179" s="21">
        <f t="shared" si="30"/>
        <v>0</v>
      </c>
    </row>
    <row r="180" spans="1:27" hidden="1" outlineLevel="4" x14ac:dyDescent="0.25">
      <c r="A180" s="15" t="s">
        <v>255</v>
      </c>
      <c r="B180" s="16" t="s">
        <v>256</v>
      </c>
      <c r="C180" s="16" t="s">
        <v>71</v>
      </c>
      <c r="D180" s="16" t="s">
        <v>90</v>
      </c>
      <c r="E180" s="16"/>
      <c r="F180" s="16" t="s">
        <v>39</v>
      </c>
      <c r="G180" s="16">
        <v>1120</v>
      </c>
      <c r="H180" s="16">
        <v>3480</v>
      </c>
      <c r="I180" s="17" t="s">
        <v>91</v>
      </c>
      <c r="J180" s="18">
        <v>805800</v>
      </c>
      <c r="K180" s="19">
        <v>805800</v>
      </c>
      <c r="L180" s="19">
        <v>0</v>
      </c>
      <c r="M180" s="19">
        <v>0</v>
      </c>
      <c r="N180" s="19">
        <v>0</v>
      </c>
      <c r="O180" s="19">
        <v>805800</v>
      </c>
      <c r="P180" s="19">
        <v>0</v>
      </c>
      <c r="Q180" s="19">
        <v>0</v>
      </c>
      <c r="R180" s="19">
        <v>0</v>
      </c>
      <c r="S180" s="19">
        <v>0</v>
      </c>
      <c r="T180" s="19">
        <v>0</v>
      </c>
      <c r="U180" s="19">
        <v>201450</v>
      </c>
      <c r="V180" s="19">
        <v>805800</v>
      </c>
      <c r="W180" s="19">
        <v>0</v>
      </c>
      <c r="X180" s="19">
        <v>805800</v>
      </c>
      <c r="Y180" s="20">
        <f t="shared" si="28"/>
        <v>0</v>
      </c>
      <c r="Z180" s="20">
        <f t="shared" si="29"/>
        <v>0</v>
      </c>
      <c r="AA180" s="21">
        <f t="shared" si="30"/>
        <v>0</v>
      </c>
    </row>
    <row r="181" spans="1:27" ht="30" hidden="1" outlineLevel="4" x14ac:dyDescent="0.25">
      <c r="A181" s="15" t="s">
        <v>255</v>
      </c>
      <c r="B181" s="16" t="s">
        <v>256</v>
      </c>
      <c r="C181" s="16" t="s">
        <v>71</v>
      </c>
      <c r="D181" s="16" t="s">
        <v>210</v>
      </c>
      <c r="E181" s="16"/>
      <c r="F181" s="16" t="s">
        <v>39</v>
      </c>
      <c r="G181" s="16">
        <v>1120</v>
      </c>
      <c r="H181" s="16">
        <v>3480</v>
      </c>
      <c r="I181" s="17" t="s">
        <v>211</v>
      </c>
      <c r="J181" s="18">
        <v>200000</v>
      </c>
      <c r="K181" s="19">
        <v>200000</v>
      </c>
      <c r="L181" s="19">
        <v>0</v>
      </c>
      <c r="M181" s="19">
        <v>0</v>
      </c>
      <c r="N181" s="19">
        <v>0</v>
      </c>
      <c r="O181" s="19">
        <v>200000</v>
      </c>
      <c r="P181" s="19">
        <v>0</v>
      </c>
      <c r="Q181" s="19">
        <v>0</v>
      </c>
      <c r="R181" s="19">
        <v>0</v>
      </c>
      <c r="S181" s="19">
        <v>0</v>
      </c>
      <c r="T181" s="19">
        <v>0</v>
      </c>
      <c r="U181" s="19">
        <v>50000</v>
      </c>
      <c r="V181" s="19">
        <v>200000</v>
      </c>
      <c r="W181" s="19">
        <v>0</v>
      </c>
      <c r="X181" s="19">
        <v>200000</v>
      </c>
      <c r="Y181" s="20">
        <f t="shared" si="28"/>
        <v>0</v>
      </c>
      <c r="Z181" s="20">
        <f t="shared" si="29"/>
        <v>0</v>
      </c>
      <c r="AA181" s="21">
        <f t="shared" si="30"/>
        <v>0</v>
      </c>
    </row>
    <row r="182" spans="1:27" ht="30" hidden="1" outlineLevel="4" x14ac:dyDescent="0.25">
      <c r="A182" s="15" t="s">
        <v>255</v>
      </c>
      <c r="B182" s="16" t="s">
        <v>256</v>
      </c>
      <c r="C182" s="16" t="s">
        <v>71</v>
      </c>
      <c r="D182" s="16" t="s">
        <v>212</v>
      </c>
      <c r="E182" s="16"/>
      <c r="F182" s="16" t="s">
        <v>39</v>
      </c>
      <c r="G182" s="16">
        <v>1120</v>
      </c>
      <c r="H182" s="16">
        <v>3480</v>
      </c>
      <c r="I182" s="17" t="s">
        <v>213</v>
      </c>
      <c r="J182" s="18">
        <v>500000</v>
      </c>
      <c r="K182" s="19">
        <v>500000</v>
      </c>
      <c r="L182" s="19">
        <v>0</v>
      </c>
      <c r="M182" s="19">
        <v>0</v>
      </c>
      <c r="N182" s="19">
        <v>0</v>
      </c>
      <c r="O182" s="19">
        <v>500000</v>
      </c>
      <c r="P182" s="19">
        <v>0</v>
      </c>
      <c r="Q182" s="19">
        <v>0</v>
      </c>
      <c r="R182" s="19">
        <v>0</v>
      </c>
      <c r="S182" s="19">
        <v>0</v>
      </c>
      <c r="T182" s="19">
        <v>0</v>
      </c>
      <c r="U182" s="19">
        <v>125000</v>
      </c>
      <c r="V182" s="19">
        <v>500000</v>
      </c>
      <c r="W182" s="19">
        <v>0</v>
      </c>
      <c r="X182" s="19">
        <v>500000</v>
      </c>
      <c r="Y182" s="20">
        <f t="shared" si="28"/>
        <v>0</v>
      </c>
      <c r="Z182" s="20">
        <f t="shared" si="29"/>
        <v>0</v>
      </c>
      <c r="AA182" s="21">
        <f t="shared" si="30"/>
        <v>0</v>
      </c>
    </row>
    <row r="183" spans="1:27" ht="45" hidden="1" outlineLevel="4" x14ac:dyDescent="0.25">
      <c r="A183" s="15" t="s">
        <v>255</v>
      </c>
      <c r="B183" s="16" t="s">
        <v>256</v>
      </c>
      <c r="C183" s="16" t="s">
        <v>71</v>
      </c>
      <c r="D183" s="16" t="s">
        <v>94</v>
      </c>
      <c r="E183" s="16"/>
      <c r="F183" s="16" t="s">
        <v>39</v>
      </c>
      <c r="G183" s="16">
        <v>1120</v>
      </c>
      <c r="H183" s="16">
        <v>3480</v>
      </c>
      <c r="I183" s="17" t="s">
        <v>95</v>
      </c>
      <c r="J183" s="18">
        <v>600000</v>
      </c>
      <c r="K183" s="19">
        <v>600000</v>
      </c>
      <c r="L183" s="19">
        <v>0</v>
      </c>
      <c r="M183" s="19">
        <v>0</v>
      </c>
      <c r="N183" s="19">
        <v>0</v>
      </c>
      <c r="O183" s="19">
        <v>600000</v>
      </c>
      <c r="P183" s="19">
        <v>0</v>
      </c>
      <c r="Q183" s="19">
        <v>0</v>
      </c>
      <c r="R183" s="19">
        <v>0</v>
      </c>
      <c r="S183" s="19">
        <v>0</v>
      </c>
      <c r="T183" s="19">
        <v>0</v>
      </c>
      <c r="U183" s="19">
        <v>150000</v>
      </c>
      <c r="V183" s="19">
        <v>600000</v>
      </c>
      <c r="W183" s="19">
        <v>0</v>
      </c>
      <c r="X183" s="19">
        <v>600000</v>
      </c>
      <c r="Y183" s="20">
        <f t="shared" si="28"/>
        <v>0</v>
      </c>
      <c r="Z183" s="20">
        <f t="shared" si="29"/>
        <v>0</v>
      </c>
      <c r="AA183" s="21">
        <f t="shared" si="30"/>
        <v>0</v>
      </c>
    </row>
    <row r="184" spans="1:27" hidden="1" outlineLevel="3" x14ac:dyDescent="0.25">
      <c r="A184" s="22"/>
      <c r="B184" s="23"/>
      <c r="C184" s="23" t="s">
        <v>96</v>
      </c>
      <c r="D184" s="23"/>
      <c r="E184" s="23"/>
      <c r="F184" s="23"/>
      <c r="G184" s="23"/>
      <c r="H184" s="23"/>
      <c r="I184" s="24"/>
      <c r="J184" s="25">
        <f t="shared" ref="J184:X184" si="32">SUBTOTAL(9,J177:J183)</f>
        <v>18665782</v>
      </c>
      <c r="K184" s="26">
        <f t="shared" si="32"/>
        <v>18665782</v>
      </c>
      <c r="L184" s="26">
        <f t="shared" si="32"/>
        <v>0</v>
      </c>
      <c r="M184" s="26">
        <f t="shared" si="32"/>
        <v>0</v>
      </c>
      <c r="N184" s="26">
        <f t="shared" si="32"/>
        <v>0</v>
      </c>
      <c r="O184" s="26">
        <f t="shared" si="32"/>
        <v>18665782</v>
      </c>
      <c r="P184" s="26">
        <f t="shared" si="32"/>
        <v>0</v>
      </c>
      <c r="Q184" s="26">
        <f t="shared" si="32"/>
        <v>0</v>
      </c>
      <c r="R184" s="26">
        <f t="shared" si="32"/>
        <v>0</v>
      </c>
      <c r="S184" s="26">
        <f t="shared" si="32"/>
        <v>0</v>
      </c>
      <c r="T184" s="26">
        <f t="shared" si="32"/>
        <v>0</v>
      </c>
      <c r="U184" s="26">
        <f t="shared" si="32"/>
        <v>4666445.5</v>
      </c>
      <c r="V184" s="26">
        <f t="shared" si="32"/>
        <v>18665782</v>
      </c>
      <c r="W184" s="26">
        <f t="shared" si="32"/>
        <v>0</v>
      </c>
      <c r="X184" s="26">
        <f t="shared" si="32"/>
        <v>18665782</v>
      </c>
      <c r="Y184" s="27">
        <f t="shared" si="28"/>
        <v>0</v>
      </c>
      <c r="Z184" s="27">
        <f t="shared" si="29"/>
        <v>0</v>
      </c>
      <c r="AA184" s="28">
        <f t="shared" si="30"/>
        <v>0</v>
      </c>
    </row>
    <row r="185" spans="1:27" hidden="1" outlineLevel="4" x14ac:dyDescent="0.25">
      <c r="A185" s="15" t="s">
        <v>255</v>
      </c>
      <c r="B185" s="16" t="s">
        <v>256</v>
      </c>
      <c r="C185" s="16" t="s">
        <v>97</v>
      </c>
      <c r="D185" s="16" t="s">
        <v>100</v>
      </c>
      <c r="E185" s="16"/>
      <c r="F185" s="16" t="s">
        <v>39</v>
      </c>
      <c r="G185" s="16">
        <v>1120</v>
      </c>
      <c r="H185" s="16">
        <v>3480</v>
      </c>
      <c r="I185" s="17" t="s">
        <v>101</v>
      </c>
      <c r="J185" s="18">
        <v>1000000</v>
      </c>
      <c r="K185" s="19">
        <v>1000000</v>
      </c>
      <c r="L185" s="19">
        <v>0</v>
      </c>
      <c r="M185" s="19">
        <v>0</v>
      </c>
      <c r="N185" s="19">
        <v>0</v>
      </c>
      <c r="O185" s="19">
        <v>1000000</v>
      </c>
      <c r="P185" s="19">
        <v>0</v>
      </c>
      <c r="Q185" s="19">
        <v>0</v>
      </c>
      <c r="R185" s="19">
        <v>0</v>
      </c>
      <c r="S185" s="19">
        <v>0</v>
      </c>
      <c r="T185" s="19">
        <v>0</v>
      </c>
      <c r="U185" s="19">
        <v>250000</v>
      </c>
      <c r="V185" s="19">
        <v>1000000</v>
      </c>
      <c r="W185" s="19">
        <v>0</v>
      </c>
      <c r="X185" s="19">
        <v>1000000</v>
      </c>
      <c r="Y185" s="20">
        <f t="shared" si="28"/>
        <v>0</v>
      </c>
      <c r="Z185" s="20">
        <f t="shared" si="29"/>
        <v>0</v>
      </c>
      <c r="AA185" s="21">
        <f t="shared" si="30"/>
        <v>0</v>
      </c>
    </row>
    <row r="186" spans="1:27" hidden="1" outlineLevel="4" x14ac:dyDescent="0.25">
      <c r="A186" s="15" t="s">
        <v>255</v>
      </c>
      <c r="B186" s="16" t="s">
        <v>256</v>
      </c>
      <c r="C186" s="16" t="s">
        <v>97</v>
      </c>
      <c r="D186" s="16" t="s">
        <v>102</v>
      </c>
      <c r="E186" s="16"/>
      <c r="F186" s="16" t="s">
        <v>39</v>
      </c>
      <c r="G186" s="16">
        <v>1120</v>
      </c>
      <c r="H186" s="16">
        <v>3480</v>
      </c>
      <c r="I186" s="17" t="s">
        <v>260</v>
      </c>
      <c r="J186" s="18">
        <v>5000000</v>
      </c>
      <c r="K186" s="19">
        <v>5000000</v>
      </c>
      <c r="L186" s="19">
        <v>0</v>
      </c>
      <c r="M186" s="19">
        <v>0</v>
      </c>
      <c r="N186" s="19">
        <v>0</v>
      </c>
      <c r="O186" s="19">
        <v>5000000</v>
      </c>
      <c r="P186" s="19">
        <v>0</v>
      </c>
      <c r="Q186" s="19">
        <v>0</v>
      </c>
      <c r="R186" s="19">
        <v>0</v>
      </c>
      <c r="S186" s="19">
        <v>5600</v>
      </c>
      <c r="T186" s="19">
        <v>5600</v>
      </c>
      <c r="U186" s="19">
        <v>1244400</v>
      </c>
      <c r="V186" s="19">
        <v>4994400</v>
      </c>
      <c r="W186" s="19">
        <v>0</v>
      </c>
      <c r="X186" s="19">
        <v>4994400</v>
      </c>
      <c r="Y186" s="20">
        <f t="shared" si="28"/>
        <v>1.1199999999999999E-3</v>
      </c>
      <c r="Z186" s="20">
        <f t="shared" si="29"/>
        <v>0</v>
      </c>
      <c r="AA186" s="21">
        <f t="shared" si="30"/>
        <v>1.1199999999999999E-3</v>
      </c>
    </row>
    <row r="187" spans="1:27" ht="30" hidden="1" outlineLevel="4" x14ac:dyDescent="0.25">
      <c r="A187" s="15" t="s">
        <v>255</v>
      </c>
      <c r="B187" s="16" t="s">
        <v>256</v>
      </c>
      <c r="C187" s="16" t="s">
        <v>97</v>
      </c>
      <c r="D187" s="16" t="s">
        <v>104</v>
      </c>
      <c r="E187" s="16"/>
      <c r="F187" s="16" t="s">
        <v>39</v>
      </c>
      <c r="G187" s="16">
        <v>1120</v>
      </c>
      <c r="H187" s="16">
        <v>3480</v>
      </c>
      <c r="I187" s="17" t="s">
        <v>105</v>
      </c>
      <c r="J187" s="18">
        <v>60000</v>
      </c>
      <c r="K187" s="19">
        <v>60000</v>
      </c>
      <c r="L187" s="19">
        <v>0</v>
      </c>
      <c r="M187" s="19">
        <v>0</v>
      </c>
      <c r="N187" s="19">
        <v>0</v>
      </c>
      <c r="O187" s="19">
        <v>60000</v>
      </c>
      <c r="P187" s="19">
        <v>0</v>
      </c>
      <c r="Q187" s="19">
        <v>0</v>
      </c>
      <c r="R187" s="19">
        <v>0</v>
      </c>
      <c r="S187" s="19">
        <v>0</v>
      </c>
      <c r="T187" s="19">
        <v>0</v>
      </c>
      <c r="U187" s="19">
        <v>15000</v>
      </c>
      <c r="V187" s="19">
        <v>60000</v>
      </c>
      <c r="W187" s="19">
        <v>0</v>
      </c>
      <c r="X187" s="19">
        <v>60000</v>
      </c>
      <c r="Y187" s="20">
        <f t="shared" si="28"/>
        <v>0</v>
      </c>
      <c r="Z187" s="20">
        <f t="shared" si="29"/>
        <v>0</v>
      </c>
      <c r="AA187" s="21">
        <f t="shared" si="30"/>
        <v>0</v>
      </c>
    </row>
    <row r="188" spans="1:27" ht="30" hidden="1" outlineLevel="4" x14ac:dyDescent="0.25">
      <c r="A188" s="15" t="s">
        <v>255</v>
      </c>
      <c r="B188" s="16" t="s">
        <v>256</v>
      </c>
      <c r="C188" s="16" t="s">
        <v>97</v>
      </c>
      <c r="D188" s="16" t="s">
        <v>106</v>
      </c>
      <c r="E188" s="16"/>
      <c r="F188" s="16" t="s">
        <v>39</v>
      </c>
      <c r="G188" s="16">
        <v>1120</v>
      </c>
      <c r="H188" s="16">
        <v>3480</v>
      </c>
      <c r="I188" s="17" t="s">
        <v>107</v>
      </c>
      <c r="J188" s="18">
        <v>60243</v>
      </c>
      <c r="K188" s="19">
        <v>60243</v>
      </c>
      <c r="L188" s="19">
        <v>0</v>
      </c>
      <c r="M188" s="19">
        <v>0</v>
      </c>
      <c r="N188" s="19">
        <v>0</v>
      </c>
      <c r="O188" s="19">
        <v>60243</v>
      </c>
      <c r="P188" s="19">
        <v>0</v>
      </c>
      <c r="Q188" s="19">
        <v>0</v>
      </c>
      <c r="R188" s="19">
        <v>0</v>
      </c>
      <c r="S188" s="19">
        <v>0</v>
      </c>
      <c r="T188" s="19">
        <v>0</v>
      </c>
      <c r="U188" s="19">
        <v>15060.75</v>
      </c>
      <c r="V188" s="19">
        <v>60243</v>
      </c>
      <c r="W188" s="19">
        <v>0</v>
      </c>
      <c r="X188" s="19">
        <v>60243</v>
      </c>
      <c r="Y188" s="20">
        <f t="shared" si="28"/>
        <v>0</v>
      </c>
      <c r="Z188" s="20">
        <f t="shared" si="29"/>
        <v>0</v>
      </c>
      <c r="AA188" s="21">
        <f t="shared" si="30"/>
        <v>0</v>
      </c>
    </row>
    <row r="189" spans="1:27" ht="30" hidden="1" outlineLevel="4" x14ac:dyDescent="0.25">
      <c r="A189" s="15" t="s">
        <v>255</v>
      </c>
      <c r="B189" s="16" t="s">
        <v>256</v>
      </c>
      <c r="C189" s="16" t="s">
        <v>97</v>
      </c>
      <c r="D189" s="16" t="s">
        <v>110</v>
      </c>
      <c r="E189" s="16"/>
      <c r="F189" s="16" t="s">
        <v>39</v>
      </c>
      <c r="G189" s="16">
        <v>1120</v>
      </c>
      <c r="H189" s="16">
        <v>3480</v>
      </c>
      <c r="I189" s="17" t="s">
        <v>111</v>
      </c>
      <c r="J189" s="18">
        <v>318140</v>
      </c>
      <c r="K189" s="19">
        <v>318140</v>
      </c>
      <c r="L189" s="19">
        <v>0</v>
      </c>
      <c r="M189" s="19">
        <v>0</v>
      </c>
      <c r="N189" s="19">
        <v>0</v>
      </c>
      <c r="O189" s="19">
        <v>318140</v>
      </c>
      <c r="P189" s="19">
        <v>0</v>
      </c>
      <c r="Q189" s="19">
        <v>0</v>
      </c>
      <c r="R189" s="19">
        <v>0</v>
      </c>
      <c r="S189" s="19">
        <v>0</v>
      </c>
      <c r="T189" s="19">
        <v>0</v>
      </c>
      <c r="U189" s="19">
        <v>79535</v>
      </c>
      <c r="V189" s="19">
        <v>318140</v>
      </c>
      <c r="W189" s="19">
        <v>0</v>
      </c>
      <c r="X189" s="19">
        <v>318140</v>
      </c>
      <c r="Y189" s="20">
        <f t="shared" si="28"/>
        <v>0</v>
      </c>
      <c r="Z189" s="20">
        <f t="shared" si="29"/>
        <v>0</v>
      </c>
      <c r="AA189" s="21">
        <f t="shared" si="30"/>
        <v>0</v>
      </c>
    </row>
    <row r="190" spans="1:27" hidden="1" outlineLevel="4" x14ac:dyDescent="0.25">
      <c r="A190" s="15" t="s">
        <v>255</v>
      </c>
      <c r="B190" s="16" t="s">
        <v>256</v>
      </c>
      <c r="C190" s="16" t="s">
        <v>97</v>
      </c>
      <c r="D190" s="16" t="s">
        <v>112</v>
      </c>
      <c r="E190" s="16"/>
      <c r="F190" s="16" t="s">
        <v>39</v>
      </c>
      <c r="G190" s="16">
        <v>1120</v>
      </c>
      <c r="H190" s="16">
        <v>3480</v>
      </c>
      <c r="I190" s="17" t="s">
        <v>113</v>
      </c>
      <c r="J190" s="18">
        <v>66860</v>
      </c>
      <c r="K190" s="19">
        <v>66860</v>
      </c>
      <c r="L190" s="19">
        <v>0</v>
      </c>
      <c r="M190" s="19">
        <v>0</v>
      </c>
      <c r="N190" s="19">
        <v>0</v>
      </c>
      <c r="O190" s="19">
        <v>66860</v>
      </c>
      <c r="P190" s="19">
        <v>0</v>
      </c>
      <c r="Q190" s="19">
        <v>0</v>
      </c>
      <c r="R190" s="19">
        <v>0</v>
      </c>
      <c r="S190" s="19">
        <v>0</v>
      </c>
      <c r="T190" s="19">
        <v>0</v>
      </c>
      <c r="U190" s="19">
        <v>16715</v>
      </c>
      <c r="V190" s="19">
        <v>66860</v>
      </c>
      <c r="W190" s="19">
        <v>0</v>
      </c>
      <c r="X190" s="19">
        <v>66860</v>
      </c>
      <c r="Y190" s="20">
        <f t="shared" si="28"/>
        <v>0</v>
      </c>
      <c r="Z190" s="20">
        <f t="shared" si="29"/>
        <v>0</v>
      </c>
      <c r="AA190" s="21">
        <f t="shared" si="30"/>
        <v>0</v>
      </c>
    </row>
    <row r="191" spans="1:27" ht="30" hidden="1" outlineLevel="4" x14ac:dyDescent="0.25">
      <c r="A191" s="15" t="s">
        <v>255</v>
      </c>
      <c r="B191" s="16" t="s">
        <v>256</v>
      </c>
      <c r="C191" s="16" t="s">
        <v>97</v>
      </c>
      <c r="D191" s="16" t="s">
        <v>261</v>
      </c>
      <c r="E191" s="16"/>
      <c r="F191" s="16" t="s">
        <v>39</v>
      </c>
      <c r="G191" s="16">
        <v>1120</v>
      </c>
      <c r="H191" s="16">
        <v>3480</v>
      </c>
      <c r="I191" s="17" t="s">
        <v>262</v>
      </c>
      <c r="J191" s="18">
        <v>144500</v>
      </c>
      <c r="K191" s="19">
        <v>144500</v>
      </c>
      <c r="L191" s="19">
        <v>0</v>
      </c>
      <c r="M191" s="19">
        <v>0</v>
      </c>
      <c r="N191" s="19">
        <v>0</v>
      </c>
      <c r="O191" s="19">
        <v>144500</v>
      </c>
      <c r="P191" s="19">
        <v>0</v>
      </c>
      <c r="Q191" s="19">
        <v>0</v>
      </c>
      <c r="R191" s="19">
        <v>0</v>
      </c>
      <c r="S191" s="19">
        <v>0</v>
      </c>
      <c r="T191" s="19">
        <v>0</v>
      </c>
      <c r="U191" s="19">
        <v>144500</v>
      </c>
      <c r="V191" s="19">
        <v>144500</v>
      </c>
      <c r="W191" s="19">
        <v>0</v>
      </c>
      <c r="X191" s="19">
        <v>144500</v>
      </c>
      <c r="Y191" s="20">
        <f t="shared" si="28"/>
        <v>0</v>
      </c>
      <c r="Z191" s="20">
        <f t="shared" si="29"/>
        <v>0</v>
      </c>
      <c r="AA191" s="21">
        <f t="shared" si="30"/>
        <v>0</v>
      </c>
    </row>
    <row r="192" spans="1:27" hidden="1" outlineLevel="3" x14ac:dyDescent="0.25">
      <c r="A192" s="22"/>
      <c r="B192" s="23"/>
      <c r="C192" s="23" t="s">
        <v>114</v>
      </c>
      <c r="D192" s="23"/>
      <c r="E192" s="23"/>
      <c r="F192" s="23"/>
      <c r="G192" s="23"/>
      <c r="H192" s="23"/>
      <c r="I192" s="24"/>
      <c r="J192" s="25">
        <f t="shared" ref="J192:X192" si="33">SUBTOTAL(9,J185:J191)</f>
        <v>6649743</v>
      </c>
      <c r="K192" s="26">
        <f t="shared" si="33"/>
        <v>6649743</v>
      </c>
      <c r="L192" s="26">
        <f t="shared" si="33"/>
        <v>0</v>
      </c>
      <c r="M192" s="26">
        <f t="shared" si="33"/>
        <v>0</v>
      </c>
      <c r="N192" s="26">
        <f t="shared" si="33"/>
        <v>0</v>
      </c>
      <c r="O192" s="26">
        <f t="shared" si="33"/>
        <v>6649743</v>
      </c>
      <c r="P192" s="26">
        <f t="shared" si="33"/>
        <v>0</v>
      </c>
      <c r="Q192" s="26">
        <f t="shared" si="33"/>
        <v>0</v>
      </c>
      <c r="R192" s="26">
        <f t="shared" si="33"/>
        <v>0</v>
      </c>
      <c r="S192" s="26">
        <f t="shared" si="33"/>
        <v>5600</v>
      </c>
      <c r="T192" s="26">
        <f t="shared" si="33"/>
        <v>5600</v>
      </c>
      <c r="U192" s="26">
        <f t="shared" si="33"/>
        <v>1765210.75</v>
      </c>
      <c r="V192" s="26">
        <f t="shared" si="33"/>
        <v>6644143</v>
      </c>
      <c r="W192" s="26">
        <f t="shared" si="33"/>
        <v>0</v>
      </c>
      <c r="X192" s="26">
        <f t="shared" si="33"/>
        <v>6644143</v>
      </c>
      <c r="Y192" s="27">
        <f t="shared" si="28"/>
        <v>8.4213780893487163E-4</v>
      </c>
      <c r="Z192" s="27">
        <f t="shared" si="29"/>
        <v>0</v>
      </c>
      <c r="AA192" s="28">
        <f t="shared" si="30"/>
        <v>8.4213780893487163E-4</v>
      </c>
    </row>
    <row r="193" spans="1:27" hidden="1" outlineLevel="4" x14ac:dyDescent="0.25">
      <c r="A193" s="15" t="s">
        <v>255</v>
      </c>
      <c r="B193" s="16" t="s">
        <v>256</v>
      </c>
      <c r="C193" s="16" t="s">
        <v>115</v>
      </c>
      <c r="D193" s="16" t="s">
        <v>122</v>
      </c>
      <c r="E193" s="16"/>
      <c r="F193" s="16">
        <v>280</v>
      </c>
      <c r="G193" s="16">
        <v>2240</v>
      </c>
      <c r="H193" s="16">
        <v>3480</v>
      </c>
      <c r="I193" s="17" t="s">
        <v>123</v>
      </c>
      <c r="J193" s="18">
        <v>5459000</v>
      </c>
      <c r="K193" s="19">
        <v>5459000</v>
      </c>
      <c r="L193" s="19">
        <v>0</v>
      </c>
      <c r="M193" s="19">
        <v>0</v>
      </c>
      <c r="N193" s="19">
        <v>0</v>
      </c>
      <c r="O193" s="19">
        <v>5459000</v>
      </c>
      <c r="P193" s="19">
        <v>0</v>
      </c>
      <c r="Q193" s="19">
        <v>0</v>
      </c>
      <c r="R193" s="19">
        <v>0</v>
      </c>
      <c r="S193" s="19">
        <v>0</v>
      </c>
      <c r="T193" s="19">
        <v>0</v>
      </c>
      <c r="U193" s="19">
        <v>5459000</v>
      </c>
      <c r="V193" s="19">
        <v>5459000</v>
      </c>
      <c r="W193" s="19">
        <v>0</v>
      </c>
      <c r="X193" s="19">
        <v>5459000</v>
      </c>
      <c r="Y193" s="20">
        <f t="shared" si="28"/>
        <v>0</v>
      </c>
      <c r="Z193" s="20">
        <f t="shared" si="29"/>
        <v>0</v>
      </c>
      <c r="AA193" s="21">
        <f t="shared" si="30"/>
        <v>0</v>
      </c>
    </row>
    <row r="194" spans="1:27" hidden="1" outlineLevel="3" x14ac:dyDescent="0.25">
      <c r="A194" s="22"/>
      <c r="B194" s="23"/>
      <c r="C194" s="23" t="s">
        <v>125</v>
      </c>
      <c r="D194" s="23"/>
      <c r="E194" s="23"/>
      <c r="F194" s="23"/>
      <c r="G194" s="23"/>
      <c r="H194" s="23"/>
      <c r="I194" s="24"/>
      <c r="J194" s="25">
        <f t="shared" ref="J194:X194" si="34">SUBTOTAL(9,J193:J193)</f>
        <v>5459000</v>
      </c>
      <c r="K194" s="26">
        <f t="shared" si="34"/>
        <v>5459000</v>
      </c>
      <c r="L194" s="26">
        <f t="shared" si="34"/>
        <v>0</v>
      </c>
      <c r="M194" s="26">
        <f t="shared" si="34"/>
        <v>0</v>
      </c>
      <c r="N194" s="26">
        <f t="shared" si="34"/>
        <v>0</v>
      </c>
      <c r="O194" s="26">
        <f t="shared" si="34"/>
        <v>5459000</v>
      </c>
      <c r="P194" s="26">
        <f t="shared" si="34"/>
        <v>0</v>
      </c>
      <c r="Q194" s="26">
        <f t="shared" si="34"/>
        <v>0</v>
      </c>
      <c r="R194" s="26">
        <f t="shared" si="34"/>
        <v>0</v>
      </c>
      <c r="S194" s="26">
        <f t="shared" si="34"/>
        <v>0</v>
      </c>
      <c r="T194" s="26">
        <f t="shared" si="34"/>
        <v>0</v>
      </c>
      <c r="U194" s="26">
        <f t="shared" si="34"/>
        <v>5459000</v>
      </c>
      <c r="V194" s="26">
        <f t="shared" si="34"/>
        <v>5459000</v>
      </c>
      <c r="W194" s="26">
        <f t="shared" si="34"/>
        <v>0</v>
      </c>
      <c r="X194" s="26">
        <f t="shared" si="34"/>
        <v>5459000</v>
      </c>
      <c r="Y194" s="27">
        <f t="shared" ref="Y194:Y230" si="35">S194/O194</f>
        <v>0</v>
      </c>
      <c r="Z194" s="27">
        <f t="shared" ref="Z194:Z230" si="36">(P194+Q194+R194)/O194</f>
        <v>0</v>
      </c>
      <c r="AA194" s="28">
        <f t="shared" ref="AA194:AA225" si="37">Y194+Z194</f>
        <v>0</v>
      </c>
    </row>
    <row r="195" spans="1:27" ht="120" hidden="1" outlineLevel="4" x14ac:dyDescent="0.25">
      <c r="A195" s="15" t="s">
        <v>255</v>
      </c>
      <c r="B195" s="16" t="s">
        <v>256</v>
      </c>
      <c r="C195" s="16" t="s">
        <v>126</v>
      </c>
      <c r="D195" s="16" t="s">
        <v>127</v>
      </c>
      <c r="E195" s="16" t="s">
        <v>58</v>
      </c>
      <c r="F195" s="16" t="s">
        <v>39</v>
      </c>
      <c r="G195" s="16">
        <v>1310</v>
      </c>
      <c r="H195" s="16">
        <v>3480</v>
      </c>
      <c r="I195" s="17" t="s">
        <v>128</v>
      </c>
      <c r="J195" s="18">
        <v>1355743</v>
      </c>
      <c r="K195" s="19">
        <v>1355743</v>
      </c>
      <c r="L195" s="19">
        <v>0</v>
      </c>
      <c r="M195" s="19">
        <v>0</v>
      </c>
      <c r="N195" s="19">
        <v>0</v>
      </c>
      <c r="O195" s="19">
        <v>1355743</v>
      </c>
      <c r="P195" s="19">
        <v>0</v>
      </c>
      <c r="Q195" s="19">
        <v>1009356.76</v>
      </c>
      <c r="R195" s="19">
        <v>0</v>
      </c>
      <c r="S195" s="19">
        <v>346386.24</v>
      </c>
      <c r="T195" s="19">
        <v>346386.24</v>
      </c>
      <c r="U195" s="19">
        <v>0</v>
      </c>
      <c r="V195" s="19">
        <v>0</v>
      </c>
      <c r="W195" s="19">
        <v>0</v>
      </c>
      <c r="X195" s="19">
        <v>0</v>
      </c>
      <c r="Y195" s="20">
        <f t="shared" si="35"/>
        <v>0.25549550320377828</v>
      </c>
      <c r="Z195" s="20">
        <f t="shared" si="36"/>
        <v>0.74450449679622166</v>
      </c>
      <c r="AA195" s="21">
        <f t="shared" si="37"/>
        <v>1</v>
      </c>
    </row>
    <row r="196" spans="1:27" ht="120" hidden="1" outlineLevel="4" x14ac:dyDescent="0.25">
      <c r="A196" s="15" t="s">
        <v>255</v>
      </c>
      <c r="B196" s="16" t="s">
        <v>256</v>
      </c>
      <c r="C196" s="16" t="s">
        <v>126</v>
      </c>
      <c r="D196" s="16" t="s">
        <v>127</v>
      </c>
      <c r="E196" s="16" t="s">
        <v>129</v>
      </c>
      <c r="F196" s="16" t="s">
        <v>39</v>
      </c>
      <c r="G196" s="16">
        <v>1310</v>
      </c>
      <c r="H196" s="16">
        <v>3480</v>
      </c>
      <c r="I196" s="17" t="s">
        <v>130</v>
      </c>
      <c r="J196" s="18">
        <v>778760</v>
      </c>
      <c r="K196" s="19">
        <v>778760</v>
      </c>
      <c r="L196" s="19">
        <v>0</v>
      </c>
      <c r="M196" s="19">
        <v>0</v>
      </c>
      <c r="N196" s="19">
        <v>0</v>
      </c>
      <c r="O196" s="19">
        <v>778760</v>
      </c>
      <c r="P196" s="19">
        <v>0</v>
      </c>
      <c r="Q196" s="19">
        <v>556495.73</v>
      </c>
      <c r="R196" s="19">
        <v>0</v>
      </c>
      <c r="S196" s="19">
        <v>222264.27</v>
      </c>
      <c r="T196" s="19">
        <v>222264.27</v>
      </c>
      <c r="U196" s="19">
        <v>0</v>
      </c>
      <c r="V196" s="19">
        <v>0</v>
      </c>
      <c r="W196" s="19">
        <v>0</v>
      </c>
      <c r="X196" s="19">
        <v>2.9103830456733704E-11</v>
      </c>
      <c r="Y196" s="20">
        <f t="shared" si="35"/>
        <v>0.28540791771534235</v>
      </c>
      <c r="Z196" s="20">
        <f t="shared" si="36"/>
        <v>0.71459208228465765</v>
      </c>
      <c r="AA196" s="21">
        <f t="shared" si="37"/>
        <v>1</v>
      </c>
    </row>
    <row r="197" spans="1:27" ht="75" hidden="1" outlineLevel="4" x14ac:dyDescent="0.25">
      <c r="A197" s="15" t="s">
        <v>255</v>
      </c>
      <c r="B197" s="16" t="s">
        <v>256</v>
      </c>
      <c r="C197" s="16" t="s">
        <v>126</v>
      </c>
      <c r="D197" s="16" t="s">
        <v>127</v>
      </c>
      <c r="E197" s="16" t="s">
        <v>131</v>
      </c>
      <c r="F197" s="16" t="s">
        <v>39</v>
      </c>
      <c r="G197" s="16">
        <v>1310</v>
      </c>
      <c r="H197" s="16">
        <v>3480</v>
      </c>
      <c r="I197" s="17" t="s">
        <v>132</v>
      </c>
      <c r="J197" s="18">
        <v>3018520</v>
      </c>
      <c r="K197" s="19">
        <v>3018520</v>
      </c>
      <c r="L197" s="19">
        <v>0</v>
      </c>
      <c r="M197" s="19">
        <v>0</v>
      </c>
      <c r="N197" s="19">
        <v>0</v>
      </c>
      <c r="O197" s="19">
        <v>3018520</v>
      </c>
      <c r="P197" s="19">
        <v>0</v>
      </c>
      <c r="Q197" s="19">
        <v>2239931.86</v>
      </c>
      <c r="R197" s="19">
        <v>0</v>
      </c>
      <c r="S197" s="19">
        <v>778588.14</v>
      </c>
      <c r="T197" s="19">
        <v>778588.14</v>
      </c>
      <c r="U197" s="19">
        <v>0</v>
      </c>
      <c r="V197" s="19">
        <v>0</v>
      </c>
      <c r="W197" s="19">
        <v>0</v>
      </c>
      <c r="X197" s="19">
        <v>1.1641532182693481E-10</v>
      </c>
      <c r="Y197" s="20">
        <f t="shared" si="35"/>
        <v>0.25793704861985345</v>
      </c>
      <c r="Z197" s="20">
        <f t="shared" si="36"/>
        <v>0.74206295138014655</v>
      </c>
      <c r="AA197" s="21">
        <f t="shared" si="37"/>
        <v>1</v>
      </c>
    </row>
    <row r="198" spans="1:27" ht="45" hidden="1" outlineLevel="4" x14ac:dyDescent="0.25">
      <c r="A198" s="15" t="s">
        <v>255</v>
      </c>
      <c r="B198" s="16" t="s">
        <v>256</v>
      </c>
      <c r="C198" s="16" t="s">
        <v>126</v>
      </c>
      <c r="D198" s="16" t="s">
        <v>161</v>
      </c>
      <c r="E198" s="16"/>
      <c r="F198" s="16" t="s">
        <v>39</v>
      </c>
      <c r="G198" s="16">
        <v>1320</v>
      </c>
      <c r="H198" s="16">
        <v>3480</v>
      </c>
      <c r="I198" s="17" t="s">
        <v>162</v>
      </c>
      <c r="J198" s="18">
        <v>1580524</v>
      </c>
      <c r="K198" s="19">
        <v>1580524</v>
      </c>
      <c r="L198" s="19">
        <v>0</v>
      </c>
      <c r="M198" s="19">
        <v>0</v>
      </c>
      <c r="N198" s="19">
        <v>0</v>
      </c>
      <c r="O198" s="19">
        <v>1580524</v>
      </c>
      <c r="P198" s="19">
        <v>0</v>
      </c>
      <c r="Q198" s="19">
        <v>0</v>
      </c>
      <c r="R198" s="19">
        <v>0</v>
      </c>
      <c r="S198" s="19">
        <v>162658.57999999999</v>
      </c>
      <c r="T198" s="19">
        <v>162658.57999999999</v>
      </c>
      <c r="U198" s="19">
        <v>1417865.42</v>
      </c>
      <c r="V198" s="19">
        <v>1417865.42</v>
      </c>
      <c r="W198" s="19">
        <v>0</v>
      </c>
      <c r="X198" s="19">
        <v>1417865.42</v>
      </c>
      <c r="Y198" s="20">
        <f t="shared" si="35"/>
        <v>0.10291433727042423</v>
      </c>
      <c r="Z198" s="20">
        <f t="shared" si="36"/>
        <v>0</v>
      </c>
      <c r="AA198" s="21">
        <f t="shared" si="37"/>
        <v>0.10291433727042423</v>
      </c>
    </row>
    <row r="199" spans="1:27" hidden="1" outlineLevel="3" x14ac:dyDescent="0.25">
      <c r="A199" s="22"/>
      <c r="B199" s="23"/>
      <c r="C199" s="23" t="s">
        <v>182</v>
      </c>
      <c r="D199" s="23"/>
      <c r="E199" s="23"/>
      <c r="F199" s="23"/>
      <c r="G199" s="23"/>
      <c r="H199" s="23"/>
      <c r="I199" s="24"/>
      <c r="J199" s="25">
        <f t="shared" ref="J199:X199" si="38">SUBTOTAL(9,J195:J198)</f>
        <v>6733547</v>
      </c>
      <c r="K199" s="26">
        <f t="shared" si="38"/>
        <v>6733547</v>
      </c>
      <c r="L199" s="26">
        <f t="shared" si="38"/>
        <v>0</v>
      </c>
      <c r="M199" s="26">
        <f t="shared" si="38"/>
        <v>0</v>
      </c>
      <c r="N199" s="26">
        <f t="shared" si="38"/>
        <v>0</v>
      </c>
      <c r="O199" s="26">
        <f t="shared" si="38"/>
        <v>6733547</v>
      </c>
      <c r="P199" s="26">
        <f t="shared" si="38"/>
        <v>0</v>
      </c>
      <c r="Q199" s="26">
        <f t="shared" si="38"/>
        <v>3805784.3499999996</v>
      </c>
      <c r="R199" s="26">
        <f t="shared" si="38"/>
        <v>0</v>
      </c>
      <c r="S199" s="26">
        <f t="shared" si="38"/>
        <v>1509897.23</v>
      </c>
      <c r="T199" s="26">
        <f t="shared" si="38"/>
        <v>1509897.23</v>
      </c>
      <c r="U199" s="26">
        <f t="shared" si="38"/>
        <v>1417865.42</v>
      </c>
      <c r="V199" s="26">
        <f t="shared" si="38"/>
        <v>1417865.42</v>
      </c>
      <c r="W199" s="26">
        <f t="shared" si="38"/>
        <v>0</v>
      </c>
      <c r="X199" s="26">
        <f t="shared" si="38"/>
        <v>1417865.4200000002</v>
      </c>
      <c r="Y199" s="27">
        <f t="shared" si="35"/>
        <v>0.22423504729379626</v>
      </c>
      <c r="Z199" s="27">
        <f t="shared" si="36"/>
        <v>0.56519756229517659</v>
      </c>
      <c r="AA199" s="28">
        <f t="shared" si="37"/>
        <v>0.78943260958897288</v>
      </c>
    </row>
    <row r="200" spans="1:27" outlineLevel="2" collapsed="1" x14ac:dyDescent="0.25">
      <c r="A200" s="22"/>
      <c r="B200" s="23" t="s">
        <v>263</v>
      </c>
      <c r="C200" s="23"/>
      <c r="D200" s="23"/>
      <c r="E200" s="23"/>
      <c r="F200" s="23"/>
      <c r="G200" s="23"/>
      <c r="H200" s="23"/>
      <c r="I200" s="24"/>
      <c r="J200" s="25">
        <f t="shared" ref="J200:X200" si="39">SUBTOTAL(9,J162:J198)</f>
        <v>543601299</v>
      </c>
      <c r="K200" s="26">
        <f t="shared" si="39"/>
        <v>543601299</v>
      </c>
      <c r="L200" s="26">
        <f t="shared" si="39"/>
        <v>0</v>
      </c>
      <c r="M200" s="26">
        <f t="shared" si="39"/>
        <v>0</v>
      </c>
      <c r="N200" s="26">
        <f t="shared" si="39"/>
        <v>0</v>
      </c>
      <c r="O200" s="26">
        <f t="shared" si="39"/>
        <v>543601299</v>
      </c>
      <c r="P200" s="26">
        <f t="shared" si="39"/>
        <v>0</v>
      </c>
      <c r="Q200" s="26">
        <f t="shared" si="39"/>
        <v>45208268.729999997</v>
      </c>
      <c r="R200" s="26">
        <f t="shared" si="39"/>
        <v>0</v>
      </c>
      <c r="S200" s="26">
        <f t="shared" si="39"/>
        <v>171698906.63000003</v>
      </c>
      <c r="T200" s="26">
        <f t="shared" si="39"/>
        <v>171698906.63000003</v>
      </c>
      <c r="U200" s="26">
        <f t="shared" si="39"/>
        <v>307815854.89000005</v>
      </c>
      <c r="V200" s="26">
        <f t="shared" si="39"/>
        <v>326694123.64000005</v>
      </c>
      <c r="W200" s="26">
        <f t="shared" si="39"/>
        <v>0</v>
      </c>
      <c r="X200" s="26">
        <f t="shared" si="39"/>
        <v>326694123.64000005</v>
      </c>
      <c r="Y200" s="27">
        <f t="shared" si="35"/>
        <v>0.31585448185251674</v>
      </c>
      <c r="Z200" s="27">
        <f t="shared" si="36"/>
        <v>8.3164386864351472E-2</v>
      </c>
      <c r="AA200" s="28">
        <f t="shared" si="37"/>
        <v>0.3990188687168682</v>
      </c>
    </row>
    <row r="201" spans="1:27" hidden="1" outlineLevel="4" x14ac:dyDescent="0.25">
      <c r="A201" s="15" t="s">
        <v>255</v>
      </c>
      <c r="B201" s="16" t="s">
        <v>264</v>
      </c>
      <c r="C201" s="16" t="s">
        <v>37</v>
      </c>
      <c r="D201" s="16" t="s">
        <v>38</v>
      </c>
      <c r="E201" s="16"/>
      <c r="F201" s="16" t="s">
        <v>39</v>
      </c>
      <c r="G201" s="16">
        <v>1111</v>
      </c>
      <c r="H201" s="16">
        <v>3480</v>
      </c>
      <c r="I201" s="17" t="s">
        <v>40</v>
      </c>
      <c r="J201" s="18">
        <v>2406046062</v>
      </c>
      <c r="K201" s="19">
        <v>2406046062</v>
      </c>
      <c r="L201" s="19">
        <v>8355750</v>
      </c>
      <c r="M201" s="19"/>
      <c r="N201" s="19"/>
      <c r="O201" s="19">
        <v>2414401812</v>
      </c>
      <c r="P201" s="19">
        <v>0</v>
      </c>
      <c r="Q201" s="19">
        <v>2063608.33</v>
      </c>
      <c r="R201" s="19">
        <v>0</v>
      </c>
      <c r="S201" s="19">
        <v>921365964.37</v>
      </c>
      <c r="T201" s="19">
        <v>921365964.37</v>
      </c>
      <c r="U201" s="19">
        <v>1482616489.3</v>
      </c>
      <c r="V201" s="19">
        <v>1482616489.3</v>
      </c>
      <c r="W201" s="19">
        <v>0</v>
      </c>
      <c r="X201" s="19">
        <v>1490972239.3000002</v>
      </c>
      <c r="Y201" s="20">
        <f t="shared" si="35"/>
        <v>0.38161252190528094</v>
      </c>
      <c r="Z201" s="20">
        <f t="shared" si="36"/>
        <v>8.5470791139383065E-4</v>
      </c>
      <c r="AA201" s="21">
        <f t="shared" si="37"/>
        <v>0.38246722981667475</v>
      </c>
    </row>
    <row r="202" spans="1:27" hidden="1" outlineLevel="4" x14ac:dyDescent="0.25">
      <c r="A202" s="15" t="s">
        <v>255</v>
      </c>
      <c r="B202" s="16" t="s">
        <v>264</v>
      </c>
      <c r="C202" s="16" t="s">
        <v>37</v>
      </c>
      <c r="D202" s="16" t="s">
        <v>41</v>
      </c>
      <c r="E202" s="16"/>
      <c r="F202" s="16" t="s">
        <v>39</v>
      </c>
      <c r="G202" s="16">
        <v>1111</v>
      </c>
      <c r="H202" s="16">
        <v>3480</v>
      </c>
      <c r="I202" s="17" t="s">
        <v>42</v>
      </c>
      <c r="J202" s="18">
        <v>2149874</v>
      </c>
      <c r="K202" s="19">
        <v>2149874</v>
      </c>
      <c r="L202" s="19">
        <v>76333</v>
      </c>
      <c r="M202" s="19"/>
      <c r="N202" s="19"/>
      <c r="O202" s="19">
        <v>2226207</v>
      </c>
      <c r="P202" s="19">
        <v>0</v>
      </c>
      <c r="Q202" s="19">
        <v>0</v>
      </c>
      <c r="R202" s="19">
        <v>0</v>
      </c>
      <c r="S202" s="19">
        <v>0</v>
      </c>
      <c r="T202" s="19">
        <v>0</v>
      </c>
      <c r="U202" s="19">
        <v>2149874</v>
      </c>
      <c r="V202" s="19">
        <v>2149874</v>
      </c>
      <c r="W202" s="19">
        <v>0</v>
      </c>
      <c r="X202" s="19">
        <v>2226207</v>
      </c>
      <c r="Y202" s="20">
        <f t="shared" si="35"/>
        <v>0</v>
      </c>
      <c r="Z202" s="20">
        <f t="shared" si="36"/>
        <v>0</v>
      </c>
      <c r="AA202" s="21">
        <f t="shared" si="37"/>
        <v>0</v>
      </c>
    </row>
    <row r="203" spans="1:27" hidden="1" outlineLevel="4" x14ac:dyDescent="0.25">
      <c r="A203" s="15" t="s">
        <v>255</v>
      </c>
      <c r="B203" s="16" t="s">
        <v>264</v>
      </c>
      <c r="C203" s="16" t="s">
        <v>37</v>
      </c>
      <c r="D203" s="16" t="s">
        <v>43</v>
      </c>
      <c r="E203" s="16"/>
      <c r="F203" s="16" t="s">
        <v>39</v>
      </c>
      <c r="G203" s="16">
        <v>1111</v>
      </c>
      <c r="H203" s="16">
        <v>3480</v>
      </c>
      <c r="I203" s="17" t="s">
        <v>44</v>
      </c>
      <c r="J203" s="18">
        <v>15623286</v>
      </c>
      <c r="K203" s="19">
        <v>15623286</v>
      </c>
      <c r="L203" s="19">
        <v>0</v>
      </c>
      <c r="M203" s="19">
        <v>0</v>
      </c>
      <c r="N203" s="19">
        <v>0</v>
      </c>
      <c r="O203" s="19">
        <v>15623286</v>
      </c>
      <c r="P203" s="19">
        <v>0</v>
      </c>
      <c r="Q203" s="19">
        <v>0</v>
      </c>
      <c r="R203" s="19">
        <v>0</v>
      </c>
      <c r="S203" s="19">
        <v>2560792.29</v>
      </c>
      <c r="T203" s="19">
        <v>2560792.29</v>
      </c>
      <c r="U203" s="19">
        <v>13062493.710000001</v>
      </c>
      <c r="V203" s="19">
        <v>13062493.710000001</v>
      </c>
      <c r="W203" s="19">
        <v>0</v>
      </c>
      <c r="X203" s="19">
        <v>13062493.710000001</v>
      </c>
      <c r="Y203" s="20">
        <f t="shared" si="35"/>
        <v>0.16390868668729486</v>
      </c>
      <c r="Z203" s="20">
        <f t="shared" si="36"/>
        <v>0</v>
      </c>
      <c r="AA203" s="21">
        <f t="shared" si="37"/>
        <v>0.16390868668729486</v>
      </c>
    </row>
    <row r="204" spans="1:27" hidden="1" outlineLevel="4" x14ac:dyDescent="0.25">
      <c r="A204" s="15" t="s">
        <v>255</v>
      </c>
      <c r="B204" s="16" t="s">
        <v>264</v>
      </c>
      <c r="C204" s="16" t="s">
        <v>37</v>
      </c>
      <c r="D204" s="16" t="s">
        <v>47</v>
      </c>
      <c r="E204" s="16"/>
      <c r="F204" s="16" t="s">
        <v>39</v>
      </c>
      <c r="G204" s="16">
        <v>1111</v>
      </c>
      <c r="H204" s="16">
        <v>3480</v>
      </c>
      <c r="I204" s="17" t="s">
        <v>48</v>
      </c>
      <c r="J204" s="18">
        <v>955012076</v>
      </c>
      <c r="K204" s="19">
        <v>955012076</v>
      </c>
      <c r="L204" s="19">
        <v>11407987</v>
      </c>
      <c r="M204" s="19"/>
      <c r="N204" s="19"/>
      <c r="O204" s="19">
        <v>966420063</v>
      </c>
      <c r="P204" s="19">
        <v>0</v>
      </c>
      <c r="Q204" s="19">
        <v>817612.56</v>
      </c>
      <c r="R204" s="19">
        <v>0</v>
      </c>
      <c r="S204" s="19">
        <v>369529736.42000002</v>
      </c>
      <c r="T204" s="19">
        <v>369529736.42000002</v>
      </c>
      <c r="U204" s="19">
        <v>584664727.01999998</v>
      </c>
      <c r="V204" s="19">
        <v>584664727.01999998</v>
      </c>
      <c r="W204" s="19">
        <v>0</v>
      </c>
      <c r="X204" s="19">
        <v>596072714.01999998</v>
      </c>
      <c r="Y204" s="20">
        <f t="shared" si="35"/>
        <v>0.38236968640002256</v>
      </c>
      <c r="Z204" s="20">
        <f t="shared" si="36"/>
        <v>8.460219228706141E-4</v>
      </c>
      <c r="AA204" s="21">
        <f t="shared" si="37"/>
        <v>0.38321570832289314</v>
      </c>
    </row>
    <row r="205" spans="1:27" ht="30" hidden="1" outlineLevel="4" x14ac:dyDescent="0.25">
      <c r="A205" s="15" t="s">
        <v>255</v>
      </c>
      <c r="B205" s="16" t="s">
        <v>264</v>
      </c>
      <c r="C205" s="16" t="s">
        <v>37</v>
      </c>
      <c r="D205" s="16" t="s">
        <v>49</v>
      </c>
      <c r="E205" s="16"/>
      <c r="F205" s="16" t="s">
        <v>39</v>
      </c>
      <c r="G205" s="16">
        <v>1111</v>
      </c>
      <c r="H205" s="16">
        <v>3480</v>
      </c>
      <c r="I205" s="17" t="s">
        <v>50</v>
      </c>
      <c r="J205" s="18">
        <v>1299215087</v>
      </c>
      <c r="K205" s="19">
        <v>1299215087</v>
      </c>
      <c r="L205" s="19">
        <v>0</v>
      </c>
      <c r="M205" s="19">
        <v>0</v>
      </c>
      <c r="N205" s="19">
        <v>0</v>
      </c>
      <c r="O205" s="19">
        <v>1299215087</v>
      </c>
      <c r="P205" s="19">
        <v>0</v>
      </c>
      <c r="Q205" s="19">
        <v>1134984.58</v>
      </c>
      <c r="R205" s="19">
        <v>0</v>
      </c>
      <c r="S205" s="19">
        <v>468349863.48000002</v>
      </c>
      <c r="T205" s="19">
        <v>468349863.48000002</v>
      </c>
      <c r="U205" s="19">
        <v>829730238.94000006</v>
      </c>
      <c r="V205" s="19">
        <v>829730238.94000006</v>
      </c>
      <c r="W205" s="19">
        <v>0</v>
      </c>
      <c r="X205" s="19">
        <v>829730238.94000006</v>
      </c>
      <c r="Y205" s="20">
        <f t="shared" si="35"/>
        <v>0.36048678018468855</v>
      </c>
      <c r="Z205" s="20">
        <f t="shared" si="36"/>
        <v>8.7359251855732194E-4</v>
      </c>
      <c r="AA205" s="21">
        <f t="shared" si="37"/>
        <v>0.36136037270324589</v>
      </c>
    </row>
    <row r="206" spans="1:27" hidden="1" outlineLevel="4" x14ac:dyDescent="0.25">
      <c r="A206" s="15" t="s">
        <v>255</v>
      </c>
      <c r="B206" s="16" t="s">
        <v>264</v>
      </c>
      <c r="C206" s="16" t="s">
        <v>37</v>
      </c>
      <c r="D206" s="16" t="s">
        <v>51</v>
      </c>
      <c r="E206" s="16"/>
      <c r="F206" s="16">
        <v>280</v>
      </c>
      <c r="G206" s="16">
        <v>1111</v>
      </c>
      <c r="H206" s="16">
        <v>3480</v>
      </c>
      <c r="I206" s="17" t="s">
        <v>52</v>
      </c>
      <c r="J206" s="18">
        <v>488305337</v>
      </c>
      <c r="K206" s="19">
        <v>488305337</v>
      </c>
      <c r="L206" s="19">
        <v>2403158</v>
      </c>
      <c r="M206" s="19"/>
      <c r="N206" s="19"/>
      <c r="O206" s="19">
        <v>490708495</v>
      </c>
      <c r="P206" s="19">
        <v>0</v>
      </c>
      <c r="Q206" s="19">
        <v>0</v>
      </c>
      <c r="R206" s="19">
        <v>0</v>
      </c>
      <c r="S206" s="19">
        <v>1603475.6</v>
      </c>
      <c r="T206" s="19">
        <v>1603475.6</v>
      </c>
      <c r="U206" s="19">
        <v>486701861.39999998</v>
      </c>
      <c r="V206" s="19">
        <v>486701861.39999998</v>
      </c>
      <c r="W206" s="19">
        <v>0</v>
      </c>
      <c r="X206" s="19">
        <v>489105019.39999998</v>
      </c>
      <c r="Y206" s="20">
        <f t="shared" si="35"/>
        <v>3.2676744265452344E-3</v>
      </c>
      <c r="Z206" s="20">
        <f t="shared" si="36"/>
        <v>0</v>
      </c>
      <c r="AA206" s="21">
        <f t="shared" si="37"/>
        <v>3.2676744265452344E-3</v>
      </c>
    </row>
    <row r="207" spans="1:27" hidden="1" outlineLevel="4" x14ac:dyDescent="0.25">
      <c r="A207" s="15" t="s">
        <v>255</v>
      </c>
      <c r="B207" s="16" t="s">
        <v>264</v>
      </c>
      <c r="C207" s="16" t="s">
        <v>37</v>
      </c>
      <c r="D207" s="16" t="s">
        <v>53</v>
      </c>
      <c r="E207" s="16"/>
      <c r="F207" s="16" t="s">
        <v>39</v>
      </c>
      <c r="G207" s="16">
        <v>1111</v>
      </c>
      <c r="H207" s="16">
        <v>3480</v>
      </c>
      <c r="I207" s="17" t="s">
        <v>54</v>
      </c>
      <c r="J207" s="18">
        <v>470181302</v>
      </c>
      <c r="K207" s="19">
        <v>470181302</v>
      </c>
      <c r="L207" s="19">
        <v>0</v>
      </c>
      <c r="M207" s="19">
        <v>0</v>
      </c>
      <c r="N207" s="19">
        <v>0</v>
      </c>
      <c r="O207" s="19">
        <v>470181302</v>
      </c>
      <c r="P207" s="19">
        <v>0</v>
      </c>
      <c r="Q207" s="19">
        <v>35668947.460000001</v>
      </c>
      <c r="R207" s="19">
        <v>0</v>
      </c>
      <c r="S207" s="19">
        <v>401615819.10000002</v>
      </c>
      <c r="T207" s="19">
        <v>401615819.10000002</v>
      </c>
      <c r="U207" s="19">
        <v>32896535.440000001</v>
      </c>
      <c r="V207" s="19">
        <v>32896535.440000001</v>
      </c>
      <c r="W207" s="19">
        <v>0</v>
      </c>
      <c r="X207" s="19">
        <v>32896535.439999998</v>
      </c>
      <c r="Y207" s="20">
        <f t="shared" si="35"/>
        <v>0.85417224673047509</v>
      </c>
      <c r="Z207" s="20">
        <f t="shared" si="36"/>
        <v>7.5862113844756843E-2</v>
      </c>
      <c r="AA207" s="21">
        <f t="shared" si="37"/>
        <v>0.93003436057523192</v>
      </c>
    </row>
    <row r="208" spans="1:27" hidden="1" outlineLevel="4" x14ac:dyDescent="0.25">
      <c r="A208" s="15" t="s">
        <v>255</v>
      </c>
      <c r="B208" s="16" t="s">
        <v>264</v>
      </c>
      <c r="C208" s="16" t="s">
        <v>37</v>
      </c>
      <c r="D208" s="16" t="s">
        <v>55</v>
      </c>
      <c r="E208" s="16"/>
      <c r="F208" s="16" t="s">
        <v>39</v>
      </c>
      <c r="G208" s="16">
        <v>1111</v>
      </c>
      <c r="H208" s="16">
        <v>3480</v>
      </c>
      <c r="I208" s="17" t="s">
        <v>56</v>
      </c>
      <c r="J208" s="18">
        <v>632430954</v>
      </c>
      <c r="K208" s="19">
        <v>632430954</v>
      </c>
      <c r="L208" s="19">
        <v>447173</v>
      </c>
      <c r="M208" s="19"/>
      <c r="N208" s="19"/>
      <c r="O208" s="19">
        <v>632878127</v>
      </c>
      <c r="P208" s="19">
        <v>0</v>
      </c>
      <c r="Q208" s="19">
        <v>479210.01</v>
      </c>
      <c r="R208" s="19">
        <v>0</v>
      </c>
      <c r="S208" s="19">
        <v>249701104.59</v>
      </c>
      <c r="T208" s="19">
        <v>249701104.59</v>
      </c>
      <c r="U208" s="19">
        <v>382250639.39999998</v>
      </c>
      <c r="V208" s="19">
        <v>382250639.39999998</v>
      </c>
      <c r="W208" s="19">
        <v>0</v>
      </c>
      <c r="X208" s="19">
        <v>382697812.39999998</v>
      </c>
      <c r="Y208" s="20">
        <f t="shared" si="35"/>
        <v>0.3945484824600361</v>
      </c>
      <c r="Z208" s="20">
        <f t="shared" si="36"/>
        <v>7.5719161329144817E-4</v>
      </c>
      <c r="AA208" s="21">
        <f t="shared" si="37"/>
        <v>0.39530567407332756</v>
      </c>
    </row>
    <row r="209" spans="1:27" ht="120" hidden="1" outlineLevel="4" x14ac:dyDescent="0.25">
      <c r="A209" s="15" t="s">
        <v>255</v>
      </c>
      <c r="B209" s="16" t="s">
        <v>264</v>
      </c>
      <c r="C209" s="16" t="s">
        <v>37</v>
      </c>
      <c r="D209" s="16" t="s">
        <v>57</v>
      </c>
      <c r="E209" s="16" t="s">
        <v>58</v>
      </c>
      <c r="F209" s="16" t="s">
        <v>39</v>
      </c>
      <c r="G209" s="16">
        <v>1112</v>
      </c>
      <c r="H209" s="16">
        <v>3480</v>
      </c>
      <c r="I209" s="17" t="s">
        <v>59</v>
      </c>
      <c r="J209" s="18">
        <v>540865175</v>
      </c>
      <c r="K209" s="19">
        <v>540865175</v>
      </c>
      <c r="L209" s="19">
        <v>1575054</v>
      </c>
      <c r="M209" s="19"/>
      <c r="N209" s="19"/>
      <c r="O209" s="19">
        <v>542440229</v>
      </c>
      <c r="P209" s="19">
        <v>0</v>
      </c>
      <c r="Q209" s="19">
        <v>347341220</v>
      </c>
      <c r="R209" s="19">
        <v>0</v>
      </c>
      <c r="S209" s="19">
        <v>193523955</v>
      </c>
      <c r="T209" s="19">
        <v>193523955</v>
      </c>
      <c r="U209" s="19">
        <v>0</v>
      </c>
      <c r="V209" s="19">
        <v>0</v>
      </c>
      <c r="W209" s="19">
        <v>0</v>
      </c>
      <c r="X209" s="19">
        <v>1575054</v>
      </c>
      <c r="Y209" s="20">
        <f t="shared" si="35"/>
        <v>0.35676549166857607</v>
      </c>
      <c r="Z209" s="20">
        <f t="shared" si="36"/>
        <v>0.6403308630709984</v>
      </c>
      <c r="AA209" s="21">
        <f t="shared" si="37"/>
        <v>0.99709635473957448</v>
      </c>
    </row>
    <row r="210" spans="1:27" ht="60" hidden="1" outlineLevel="4" x14ac:dyDescent="0.25">
      <c r="A210" s="15" t="s">
        <v>255</v>
      </c>
      <c r="B210" s="16" t="s">
        <v>264</v>
      </c>
      <c r="C210" s="16" t="s">
        <v>37</v>
      </c>
      <c r="D210" s="16" t="s">
        <v>60</v>
      </c>
      <c r="E210" s="16" t="s">
        <v>58</v>
      </c>
      <c r="F210" s="16" t="s">
        <v>39</v>
      </c>
      <c r="G210" s="16">
        <v>1112</v>
      </c>
      <c r="H210" s="16">
        <v>3480</v>
      </c>
      <c r="I210" s="17" t="s">
        <v>61</v>
      </c>
      <c r="J210" s="18">
        <v>29235955</v>
      </c>
      <c r="K210" s="19">
        <v>29235955</v>
      </c>
      <c r="L210" s="19">
        <v>68142</v>
      </c>
      <c r="M210" s="19"/>
      <c r="N210" s="19"/>
      <c r="O210" s="19">
        <v>29304097</v>
      </c>
      <c r="P210" s="19">
        <v>0</v>
      </c>
      <c r="Q210" s="19">
        <v>18775822</v>
      </c>
      <c r="R210" s="19">
        <v>0</v>
      </c>
      <c r="S210" s="19">
        <v>10460133</v>
      </c>
      <c r="T210" s="19">
        <v>10460133</v>
      </c>
      <c r="U210" s="19">
        <v>0</v>
      </c>
      <c r="V210" s="19">
        <v>0</v>
      </c>
      <c r="W210" s="19">
        <v>0</v>
      </c>
      <c r="X210" s="19">
        <v>68142</v>
      </c>
      <c r="Y210" s="20">
        <f t="shared" si="35"/>
        <v>0.35695121402307672</v>
      </c>
      <c r="Z210" s="20">
        <f t="shared" si="36"/>
        <v>0.64072344559875027</v>
      </c>
      <c r="AA210" s="21">
        <f t="shared" si="37"/>
        <v>0.997674659621827</v>
      </c>
    </row>
    <row r="211" spans="1:27" ht="120" hidden="1" outlineLevel="4" x14ac:dyDescent="0.25">
      <c r="A211" s="15" t="s">
        <v>255</v>
      </c>
      <c r="B211" s="16" t="s">
        <v>264</v>
      </c>
      <c r="C211" s="16" t="s">
        <v>37</v>
      </c>
      <c r="D211" s="16" t="s">
        <v>62</v>
      </c>
      <c r="E211" s="16" t="s">
        <v>58</v>
      </c>
      <c r="F211" s="16" t="s">
        <v>39</v>
      </c>
      <c r="G211" s="16">
        <v>1112</v>
      </c>
      <c r="H211" s="16">
        <v>3480</v>
      </c>
      <c r="I211" s="17" t="s">
        <v>63</v>
      </c>
      <c r="J211" s="18">
        <v>95967502</v>
      </c>
      <c r="K211" s="19">
        <v>95967502</v>
      </c>
      <c r="L211" s="19">
        <v>0</v>
      </c>
      <c r="M211" s="19">
        <v>0</v>
      </c>
      <c r="N211" s="19">
        <v>0</v>
      </c>
      <c r="O211" s="19">
        <v>95967502</v>
      </c>
      <c r="P211" s="19">
        <v>0</v>
      </c>
      <c r="Q211" s="19">
        <v>67748950</v>
      </c>
      <c r="R211" s="19">
        <v>0</v>
      </c>
      <c r="S211" s="19">
        <v>28218552</v>
      </c>
      <c r="T211" s="19">
        <v>28218552</v>
      </c>
      <c r="U211" s="19">
        <v>0</v>
      </c>
      <c r="V211" s="19">
        <v>0</v>
      </c>
      <c r="W211" s="19">
        <v>0</v>
      </c>
      <c r="X211" s="19">
        <v>0</v>
      </c>
      <c r="Y211" s="20">
        <f t="shared" si="35"/>
        <v>0.29404278961017449</v>
      </c>
      <c r="Z211" s="20">
        <f t="shared" si="36"/>
        <v>0.70595721038982551</v>
      </c>
      <c r="AA211" s="21">
        <f t="shared" si="37"/>
        <v>1</v>
      </c>
    </row>
    <row r="212" spans="1:27" ht="90" hidden="1" outlineLevel="4" x14ac:dyDescent="0.25">
      <c r="A212" s="15" t="s">
        <v>255</v>
      </c>
      <c r="B212" s="16" t="s">
        <v>264</v>
      </c>
      <c r="C212" s="16" t="s">
        <v>37</v>
      </c>
      <c r="D212" s="16" t="s">
        <v>64</v>
      </c>
      <c r="E212" s="16" t="s">
        <v>58</v>
      </c>
      <c r="F212" s="16" t="s">
        <v>39</v>
      </c>
      <c r="G212" s="16">
        <v>1112</v>
      </c>
      <c r="H212" s="16">
        <v>3480</v>
      </c>
      <c r="I212" s="17" t="s">
        <v>65</v>
      </c>
      <c r="J212" s="18">
        <v>87707867</v>
      </c>
      <c r="K212" s="19">
        <v>167707867</v>
      </c>
      <c r="L212" s="19">
        <v>408854</v>
      </c>
      <c r="M212" s="19"/>
      <c r="N212" s="19"/>
      <c r="O212" s="19">
        <v>168116721</v>
      </c>
      <c r="P212" s="19">
        <v>0</v>
      </c>
      <c r="Q212" s="19">
        <v>24946818</v>
      </c>
      <c r="R212" s="19">
        <v>0</v>
      </c>
      <c r="S212" s="19">
        <v>62761049</v>
      </c>
      <c r="T212" s="19">
        <v>62761049</v>
      </c>
      <c r="U212" s="19">
        <v>80000000</v>
      </c>
      <c r="V212" s="19">
        <v>80000000</v>
      </c>
      <c r="W212" s="19">
        <v>0</v>
      </c>
      <c r="X212" s="19">
        <v>80408854</v>
      </c>
      <c r="Y212" s="20">
        <f t="shared" si="35"/>
        <v>0.3733183030615973</v>
      </c>
      <c r="Z212" s="20">
        <f t="shared" si="36"/>
        <v>0.14838986777525837</v>
      </c>
      <c r="AA212" s="21">
        <f t="shared" si="37"/>
        <v>0.52170817083685561</v>
      </c>
    </row>
    <row r="213" spans="1:27" ht="90" hidden="1" outlineLevel="4" x14ac:dyDescent="0.25">
      <c r="A213" s="15" t="s">
        <v>255</v>
      </c>
      <c r="B213" s="16" t="s">
        <v>264</v>
      </c>
      <c r="C213" s="16" t="s">
        <v>37</v>
      </c>
      <c r="D213" s="16" t="s">
        <v>66</v>
      </c>
      <c r="E213" s="16" t="s">
        <v>58</v>
      </c>
      <c r="F213" s="16" t="s">
        <v>39</v>
      </c>
      <c r="G213" s="16">
        <v>1112</v>
      </c>
      <c r="H213" s="16">
        <v>3480</v>
      </c>
      <c r="I213" s="17" t="s">
        <v>67</v>
      </c>
      <c r="J213" s="18">
        <v>175415733</v>
      </c>
      <c r="K213" s="19">
        <v>95415733</v>
      </c>
      <c r="L213" s="19">
        <v>204427</v>
      </c>
      <c r="M213" s="19"/>
      <c r="N213" s="19"/>
      <c r="O213" s="19">
        <v>95620160</v>
      </c>
      <c r="P213" s="19">
        <v>0</v>
      </c>
      <c r="Q213" s="19">
        <v>64035229</v>
      </c>
      <c r="R213" s="19">
        <v>0</v>
      </c>
      <c r="S213" s="19">
        <v>31380504</v>
      </c>
      <c r="T213" s="19">
        <v>31380504</v>
      </c>
      <c r="U213" s="19">
        <v>0</v>
      </c>
      <c r="V213" s="19">
        <v>0</v>
      </c>
      <c r="W213" s="19">
        <v>0</v>
      </c>
      <c r="X213" s="19">
        <v>204427</v>
      </c>
      <c r="Y213" s="20">
        <f t="shared" si="35"/>
        <v>0.32817874389668455</v>
      </c>
      <c r="Z213" s="20">
        <f t="shared" si="36"/>
        <v>0.6696833492016746</v>
      </c>
      <c r="AA213" s="21">
        <f t="shared" si="37"/>
        <v>0.99786209309835916</v>
      </c>
    </row>
    <row r="214" spans="1:27" ht="60" hidden="1" outlineLevel="4" x14ac:dyDescent="0.25">
      <c r="A214" s="15" t="s">
        <v>255</v>
      </c>
      <c r="B214" s="16" t="s">
        <v>264</v>
      </c>
      <c r="C214" s="16" t="s">
        <v>37</v>
      </c>
      <c r="D214" s="16" t="s">
        <v>68</v>
      </c>
      <c r="E214" s="16" t="s">
        <v>58</v>
      </c>
      <c r="F214" s="16" t="s">
        <v>39</v>
      </c>
      <c r="G214" s="16">
        <v>1112</v>
      </c>
      <c r="H214" s="16">
        <v>3480</v>
      </c>
      <c r="I214" s="17" t="s">
        <v>69</v>
      </c>
      <c r="J214" s="18">
        <v>271298609</v>
      </c>
      <c r="K214" s="19">
        <v>271298609</v>
      </c>
      <c r="L214" s="19">
        <v>715495</v>
      </c>
      <c r="M214" s="19"/>
      <c r="N214" s="19"/>
      <c r="O214" s="19">
        <v>272014104</v>
      </c>
      <c r="P214" s="19">
        <v>0</v>
      </c>
      <c r="Q214" s="19">
        <v>173378953.88999999</v>
      </c>
      <c r="R214" s="19">
        <v>0</v>
      </c>
      <c r="S214" s="19">
        <v>97919655.109999999</v>
      </c>
      <c r="T214" s="19">
        <v>97919655.109999999</v>
      </c>
      <c r="U214" s="19">
        <v>0</v>
      </c>
      <c r="V214" s="19">
        <v>0</v>
      </c>
      <c r="W214" s="19">
        <v>0</v>
      </c>
      <c r="X214" s="19">
        <v>715495.0000000149</v>
      </c>
      <c r="Y214" s="20">
        <f t="shared" si="35"/>
        <v>0.35998006599687199</v>
      </c>
      <c r="Z214" s="20">
        <f t="shared" si="36"/>
        <v>0.63738957407149732</v>
      </c>
      <c r="AA214" s="21">
        <f t="shared" si="37"/>
        <v>0.99736964006836937</v>
      </c>
    </row>
    <row r="215" spans="1:27" hidden="1" outlineLevel="3" x14ac:dyDescent="0.25">
      <c r="A215" s="22"/>
      <c r="B215" s="23"/>
      <c r="C215" s="23" t="s">
        <v>70</v>
      </c>
      <c r="D215" s="23"/>
      <c r="E215" s="23"/>
      <c r="F215" s="23"/>
      <c r="G215" s="23"/>
      <c r="H215" s="23"/>
      <c r="I215" s="24"/>
      <c r="J215" s="25">
        <f t="shared" ref="J215:X215" si="40">SUBTOTAL(9,J201:J214)</f>
        <v>7469454819</v>
      </c>
      <c r="K215" s="26">
        <f t="shared" si="40"/>
        <v>7469454819</v>
      </c>
      <c r="L215" s="26">
        <f t="shared" si="40"/>
        <v>25662373</v>
      </c>
      <c r="M215" s="26">
        <f t="shared" si="40"/>
        <v>0</v>
      </c>
      <c r="N215" s="26">
        <f t="shared" si="40"/>
        <v>0</v>
      </c>
      <c r="O215" s="26">
        <f t="shared" si="40"/>
        <v>7495117192</v>
      </c>
      <c r="P215" s="26">
        <f t="shared" si="40"/>
        <v>0</v>
      </c>
      <c r="Q215" s="26">
        <f t="shared" si="40"/>
        <v>736391355.83000004</v>
      </c>
      <c r="R215" s="26">
        <f t="shared" si="40"/>
        <v>0</v>
      </c>
      <c r="S215" s="26">
        <f t="shared" si="40"/>
        <v>2838990603.96</v>
      </c>
      <c r="T215" s="26">
        <f t="shared" si="40"/>
        <v>2838990603.96</v>
      </c>
      <c r="U215" s="26">
        <f t="shared" si="40"/>
        <v>3894072859.2100005</v>
      </c>
      <c r="V215" s="26">
        <f t="shared" si="40"/>
        <v>3894072859.2100005</v>
      </c>
      <c r="W215" s="26">
        <f t="shared" si="40"/>
        <v>0</v>
      </c>
      <c r="X215" s="26">
        <f t="shared" si="40"/>
        <v>3919735232.2100005</v>
      </c>
      <c r="Y215" s="27">
        <f t="shared" si="35"/>
        <v>0.37877868100451179</v>
      </c>
      <c r="Z215" s="27">
        <f t="shared" si="36"/>
        <v>9.8249478555985204E-2</v>
      </c>
      <c r="AA215" s="28">
        <f t="shared" si="37"/>
        <v>0.47702815956049699</v>
      </c>
    </row>
    <row r="216" spans="1:27" hidden="1" outlineLevel="4" x14ac:dyDescent="0.25">
      <c r="A216" s="15" t="s">
        <v>255</v>
      </c>
      <c r="B216" s="16" t="s">
        <v>264</v>
      </c>
      <c r="C216" s="16" t="s">
        <v>71</v>
      </c>
      <c r="D216" s="16" t="s">
        <v>74</v>
      </c>
      <c r="E216" s="16"/>
      <c r="F216" s="16" t="s">
        <v>39</v>
      </c>
      <c r="G216" s="16">
        <v>1120</v>
      </c>
      <c r="H216" s="16">
        <v>3480</v>
      </c>
      <c r="I216" s="17" t="s">
        <v>75</v>
      </c>
      <c r="J216" s="18">
        <v>55000000</v>
      </c>
      <c r="K216" s="19">
        <v>55000000</v>
      </c>
      <c r="L216" s="19">
        <v>0</v>
      </c>
      <c r="M216" s="19">
        <v>0</v>
      </c>
      <c r="N216" s="19">
        <v>0</v>
      </c>
      <c r="O216" s="19">
        <v>55000000</v>
      </c>
      <c r="P216" s="19">
        <v>0</v>
      </c>
      <c r="Q216" s="19">
        <v>0</v>
      </c>
      <c r="R216" s="19">
        <v>0</v>
      </c>
      <c r="S216" s="19">
        <v>0</v>
      </c>
      <c r="T216" s="19">
        <v>0</v>
      </c>
      <c r="U216" s="19">
        <v>0</v>
      </c>
      <c r="V216" s="19">
        <v>55000000</v>
      </c>
      <c r="W216" s="19">
        <v>0</v>
      </c>
      <c r="X216" s="19">
        <v>55000000</v>
      </c>
      <c r="Y216" s="20">
        <f t="shared" si="35"/>
        <v>0</v>
      </c>
      <c r="Z216" s="20">
        <f t="shared" si="36"/>
        <v>0</v>
      </c>
      <c r="AA216" s="21">
        <f t="shared" si="37"/>
        <v>0</v>
      </c>
    </row>
    <row r="217" spans="1:27" hidden="1" outlineLevel="4" x14ac:dyDescent="0.25">
      <c r="A217" s="15" t="s">
        <v>255</v>
      </c>
      <c r="B217" s="16" t="s">
        <v>264</v>
      </c>
      <c r="C217" s="16" t="s">
        <v>71</v>
      </c>
      <c r="D217" s="16" t="s">
        <v>78</v>
      </c>
      <c r="E217" s="16"/>
      <c r="F217" s="16" t="s">
        <v>39</v>
      </c>
      <c r="G217" s="16">
        <v>1120</v>
      </c>
      <c r="H217" s="16">
        <v>3480</v>
      </c>
      <c r="I217" s="17" t="s">
        <v>79</v>
      </c>
      <c r="J217" s="18">
        <v>16650000</v>
      </c>
      <c r="K217" s="19">
        <v>16650000</v>
      </c>
      <c r="L217" s="19"/>
      <c r="M217" s="19"/>
      <c r="N217" s="19">
        <v>-9650000</v>
      </c>
      <c r="O217" s="19">
        <v>7000000</v>
      </c>
      <c r="P217" s="19">
        <v>0</v>
      </c>
      <c r="Q217" s="19">
        <v>0</v>
      </c>
      <c r="R217" s="19">
        <v>0</v>
      </c>
      <c r="S217" s="19">
        <v>0</v>
      </c>
      <c r="T217" s="19">
        <v>0</v>
      </c>
      <c r="U217" s="19">
        <v>0</v>
      </c>
      <c r="V217" s="19">
        <v>16650000</v>
      </c>
      <c r="W217" s="19">
        <v>0</v>
      </c>
      <c r="X217" s="19">
        <v>7000000</v>
      </c>
      <c r="Y217" s="20">
        <f t="shared" si="35"/>
        <v>0</v>
      </c>
      <c r="Z217" s="20">
        <f t="shared" si="36"/>
        <v>0</v>
      </c>
      <c r="AA217" s="21">
        <f t="shared" si="37"/>
        <v>0</v>
      </c>
    </row>
    <row r="218" spans="1:27" ht="135" hidden="1" outlineLevel="4" x14ac:dyDescent="0.25">
      <c r="A218" s="15" t="s">
        <v>255</v>
      </c>
      <c r="B218" s="16" t="s">
        <v>264</v>
      </c>
      <c r="C218" s="16" t="s">
        <v>71</v>
      </c>
      <c r="D218" s="16" t="s">
        <v>84</v>
      </c>
      <c r="E218" s="16"/>
      <c r="F218" s="16" t="s">
        <v>39</v>
      </c>
      <c r="G218" s="16">
        <v>1120</v>
      </c>
      <c r="H218" s="16">
        <v>3480</v>
      </c>
      <c r="I218" s="17" t="s">
        <v>265</v>
      </c>
      <c r="J218" s="18">
        <v>260000000</v>
      </c>
      <c r="K218" s="19">
        <v>260000000</v>
      </c>
      <c r="L218" s="19">
        <v>-200000000</v>
      </c>
      <c r="M218" s="19"/>
      <c r="N218" s="19"/>
      <c r="O218" s="19">
        <v>60000000</v>
      </c>
      <c r="P218" s="19">
        <v>0</v>
      </c>
      <c r="Q218" s="19">
        <v>48590000</v>
      </c>
      <c r="R218" s="19">
        <v>0</v>
      </c>
      <c r="S218" s="19">
        <v>0</v>
      </c>
      <c r="T218" s="19">
        <v>0</v>
      </c>
      <c r="U218" s="19">
        <v>11410000</v>
      </c>
      <c r="V218" s="19">
        <v>211410000</v>
      </c>
      <c r="W218" s="19">
        <v>0</v>
      </c>
      <c r="X218" s="19">
        <v>11410000</v>
      </c>
      <c r="Y218" s="20">
        <f t="shared" si="35"/>
        <v>0</v>
      </c>
      <c r="Z218" s="20">
        <f t="shared" si="36"/>
        <v>0.80983333333333329</v>
      </c>
      <c r="AA218" s="21">
        <f t="shared" si="37"/>
        <v>0.80983333333333329</v>
      </c>
    </row>
    <row r="219" spans="1:27" ht="90" hidden="1" outlineLevel="4" x14ac:dyDescent="0.25">
      <c r="A219" s="15" t="s">
        <v>255</v>
      </c>
      <c r="B219" s="16" t="s">
        <v>264</v>
      </c>
      <c r="C219" s="16" t="s">
        <v>71</v>
      </c>
      <c r="D219" s="16" t="s">
        <v>202</v>
      </c>
      <c r="E219" s="16"/>
      <c r="F219" s="16" t="s">
        <v>39</v>
      </c>
      <c r="G219" s="16">
        <v>1120</v>
      </c>
      <c r="H219" s="16">
        <v>3480</v>
      </c>
      <c r="I219" s="17" t="s">
        <v>266</v>
      </c>
      <c r="J219" s="18">
        <v>50000000</v>
      </c>
      <c r="K219" s="19">
        <v>50000000</v>
      </c>
      <c r="L219" s="19">
        <v>0</v>
      </c>
      <c r="M219" s="19">
        <v>0</v>
      </c>
      <c r="N219" s="19">
        <v>0</v>
      </c>
      <c r="O219" s="19">
        <v>50000000</v>
      </c>
      <c r="P219" s="19">
        <v>0</v>
      </c>
      <c r="Q219" s="19">
        <v>1040000.18</v>
      </c>
      <c r="R219" s="19">
        <v>0</v>
      </c>
      <c r="S219" s="19">
        <v>0</v>
      </c>
      <c r="T219" s="19">
        <v>0</v>
      </c>
      <c r="U219" s="19">
        <v>-1040000.18</v>
      </c>
      <c r="V219" s="19">
        <v>48959999.82</v>
      </c>
      <c r="W219" s="19">
        <v>0</v>
      </c>
      <c r="X219" s="19">
        <v>48959999.82</v>
      </c>
      <c r="Y219" s="20">
        <f t="shared" si="35"/>
        <v>0</v>
      </c>
      <c r="Z219" s="20">
        <f t="shared" si="36"/>
        <v>2.0800003600000002E-2</v>
      </c>
      <c r="AA219" s="21">
        <f t="shared" si="37"/>
        <v>2.0800003600000002E-2</v>
      </c>
    </row>
    <row r="220" spans="1:27" hidden="1" outlineLevel="4" x14ac:dyDescent="0.25">
      <c r="A220" s="15" t="s">
        <v>255</v>
      </c>
      <c r="B220" s="16" t="s">
        <v>264</v>
      </c>
      <c r="C220" s="16" t="s">
        <v>71</v>
      </c>
      <c r="D220" s="16" t="s">
        <v>88</v>
      </c>
      <c r="E220" s="16"/>
      <c r="F220" s="16" t="s">
        <v>39</v>
      </c>
      <c r="G220" s="16">
        <v>1120</v>
      </c>
      <c r="H220" s="16">
        <v>3480</v>
      </c>
      <c r="I220" s="17" t="s">
        <v>267</v>
      </c>
      <c r="J220" s="18">
        <v>0</v>
      </c>
      <c r="K220" s="19">
        <v>10000000</v>
      </c>
      <c r="L220" s="19">
        <v>25000000</v>
      </c>
      <c r="M220" s="19"/>
      <c r="N220" s="19"/>
      <c r="O220" s="19">
        <v>35000000</v>
      </c>
      <c r="P220" s="19">
        <v>0</v>
      </c>
      <c r="Q220" s="19">
        <v>0</v>
      </c>
      <c r="R220" s="19">
        <v>0</v>
      </c>
      <c r="S220" s="19">
        <v>0</v>
      </c>
      <c r="T220" s="19">
        <v>0</v>
      </c>
      <c r="U220" s="19">
        <v>0</v>
      </c>
      <c r="V220" s="19">
        <v>10000000</v>
      </c>
      <c r="W220" s="19">
        <v>0</v>
      </c>
      <c r="X220" s="19">
        <v>35000000</v>
      </c>
      <c r="Y220" s="20">
        <f t="shared" si="35"/>
        <v>0</v>
      </c>
      <c r="Z220" s="20">
        <f t="shared" si="36"/>
        <v>0</v>
      </c>
      <c r="AA220" s="21">
        <f t="shared" si="37"/>
        <v>0</v>
      </c>
    </row>
    <row r="221" spans="1:27" hidden="1" outlineLevel="4" x14ac:dyDescent="0.25">
      <c r="A221" s="15" t="s">
        <v>255</v>
      </c>
      <c r="B221" s="16" t="s">
        <v>264</v>
      </c>
      <c r="C221" s="16" t="s">
        <v>71</v>
      </c>
      <c r="D221" s="16" t="s">
        <v>90</v>
      </c>
      <c r="E221" s="16"/>
      <c r="F221" s="16" t="s">
        <v>39</v>
      </c>
      <c r="G221" s="16">
        <v>1120</v>
      </c>
      <c r="H221" s="16">
        <v>3480</v>
      </c>
      <c r="I221" s="17" t="s">
        <v>91</v>
      </c>
      <c r="J221" s="18">
        <v>149481280</v>
      </c>
      <c r="K221" s="19">
        <v>149481280</v>
      </c>
      <c r="L221" s="19">
        <v>30000000</v>
      </c>
      <c r="M221" s="19"/>
      <c r="N221" s="19"/>
      <c r="O221" s="19">
        <v>179481280</v>
      </c>
      <c r="P221" s="19">
        <v>0</v>
      </c>
      <c r="Q221" s="19">
        <v>28890920</v>
      </c>
      <c r="R221" s="19">
        <v>0</v>
      </c>
      <c r="S221" s="19">
        <v>8231300</v>
      </c>
      <c r="T221" s="19">
        <v>8231300</v>
      </c>
      <c r="U221" s="19">
        <v>248100</v>
      </c>
      <c r="V221" s="19">
        <v>112359060</v>
      </c>
      <c r="W221" s="19">
        <v>0</v>
      </c>
      <c r="X221" s="19">
        <v>142359060</v>
      </c>
      <c r="Y221" s="20">
        <f t="shared" si="35"/>
        <v>4.5861607405518839E-2</v>
      </c>
      <c r="Z221" s="20">
        <f t="shared" si="36"/>
        <v>0.16096898796353581</v>
      </c>
      <c r="AA221" s="21">
        <f t="shared" si="37"/>
        <v>0.20683059536905465</v>
      </c>
    </row>
    <row r="222" spans="1:27" hidden="1" outlineLevel="4" x14ac:dyDescent="0.25">
      <c r="A222" s="15" t="s">
        <v>255</v>
      </c>
      <c r="B222" s="16" t="s">
        <v>264</v>
      </c>
      <c r="C222" s="16" t="s">
        <v>71</v>
      </c>
      <c r="D222" s="16" t="s">
        <v>204</v>
      </c>
      <c r="E222" s="16"/>
      <c r="F222" s="16" t="s">
        <v>39</v>
      </c>
      <c r="G222" s="16">
        <v>1120</v>
      </c>
      <c r="H222" s="16">
        <v>3480</v>
      </c>
      <c r="I222" s="17" t="s">
        <v>205</v>
      </c>
      <c r="J222" s="18">
        <v>4000000</v>
      </c>
      <c r="K222" s="19">
        <v>4000000</v>
      </c>
      <c r="L222" s="19">
        <v>0</v>
      </c>
      <c r="M222" s="19">
        <v>0</v>
      </c>
      <c r="N222" s="19">
        <v>0</v>
      </c>
      <c r="O222" s="19">
        <v>4000000</v>
      </c>
      <c r="P222" s="19">
        <v>0</v>
      </c>
      <c r="Q222" s="19">
        <v>3182278.88</v>
      </c>
      <c r="R222" s="19">
        <v>0</v>
      </c>
      <c r="S222" s="19">
        <v>0</v>
      </c>
      <c r="T222" s="19">
        <v>0</v>
      </c>
      <c r="U222" s="19">
        <v>817721.12</v>
      </c>
      <c r="V222" s="19">
        <v>817721.12</v>
      </c>
      <c r="W222" s="19">
        <v>0</v>
      </c>
      <c r="X222" s="19">
        <v>817721.12000000011</v>
      </c>
      <c r="Y222" s="20">
        <f t="shared" si="35"/>
        <v>0</v>
      </c>
      <c r="Z222" s="20">
        <f t="shared" si="36"/>
        <v>0.79556971999999992</v>
      </c>
      <c r="AA222" s="21">
        <f t="shared" si="37"/>
        <v>0.79556971999999992</v>
      </c>
    </row>
    <row r="223" spans="1:27" ht="180" hidden="1" outlineLevel="4" x14ac:dyDescent="0.25">
      <c r="A223" s="15" t="s">
        <v>255</v>
      </c>
      <c r="B223" s="16" t="s">
        <v>264</v>
      </c>
      <c r="C223" s="16" t="s">
        <v>71</v>
      </c>
      <c r="D223" s="16" t="s">
        <v>268</v>
      </c>
      <c r="E223" s="16"/>
      <c r="F223" s="16" t="s">
        <v>39</v>
      </c>
      <c r="G223" s="16">
        <v>1120</v>
      </c>
      <c r="H223" s="16">
        <v>3480</v>
      </c>
      <c r="I223" s="17" t="s">
        <v>269</v>
      </c>
      <c r="J223" s="18">
        <v>38419000</v>
      </c>
      <c r="K223" s="19">
        <v>28419000</v>
      </c>
      <c r="L223" s="19">
        <v>0</v>
      </c>
      <c r="M223" s="19">
        <v>0</v>
      </c>
      <c r="N223" s="19">
        <v>0</v>
      </c>
      <c r="O223" s="19">
        <v>28419000</v>
      </c>
      <c r="P223" s="19">
        <v>0</v>
      </c>
      <c r="Q223" s="19">
        <v>0</v>
      </c>
      <c r="R223" s="19">
        <v>0</v>
      </c>
      <c r="S223" s="19">
        <v>0</v>
      </c>
      <c r="T223" s="19">
        <v>0</v>
      </c>
      <c r="U223" s="19">
        <v>3204450</v>
      </c>
      <c r="V223" s="19">
        <v>28419000</v>
      </c>
      <c r="W223" s="19">
        <v>0</v>
      </c>
      <c r="X223" s="19">
        <v>28419000</v>
      </c>
      <c r="Y223" s="20">
        <f t="shared" si="35"/>
        <v>0</v>
      </c>
      <c r="Z223" s="20">
        <f t="shared" si="36"/>
        <v>0</v>
      </c>
      <c r="AA223" s="21">
        <f t="shared" si="37"/>
        <v>0</v>
      </c>
    </row>
    <row r="224" spans="1:27" hidden="1" outlineLevel="3" x14ac:dyDescent="0.25">
      <c r="A224" s="22"/>
      <c r="B224" s="23"/>
      <c r="C224" s="23" t="s">
        <v>96</v>
      </c>
      <c r="D224" s="23"/>
      <c r="E224" s="23"/>
      <c r="F224" s="23"/>
      <c r="G224" s="23"/>
      <c r="H224" s="23"/>
      <c r="I224" s="24"/>
      <c r="J224" s="25">
        <f t="shared" ref="J224:X224" si="41">SUBTOTAL(9,J216:J223)</f>
        <v>573550280</v>
      </c>
      <c r="K224" s="26">
        <f t="shared" si="41"/>
        <v>573550280</v>
      </c>
      <c r="L224" s="26">
        <f t="shared" si="41"/>
        <v>-145000000</v>
      </c>
      <c r="M224" s="26">
        <f t="shared" si="41"/>
        <v>0</v>
      </c>
      <c r="N224" s="26">
        <f t="shared" si="41"/>
        <v>-9650000</v>
      </c>
      <c r="O224" s="26">
        <f t="shared" si="41"/>
        <v>418900280</v>
      </c>
      <c r="P224" s="26">
        <f t="shared" si="41"/>
        <v>0</v>
      </c>
      <c r="Q224" s="26">
        <f t="shared" si="41"/>
        <v>81703199.060000002</v>
      </c>
      <c r="R224" s="26">
        <f t="shared" si="41"/>
        <v>0</v>
      </c>
      <c r="S224" s="26">
        <f t="shared" si="41"/>
        <v>8231300</v>
      </c>
      <c r="T224" s="26">
        <f t="shared" si="41"/>
        <v>8231300</v>
      </c>
      <c r="U224" s="26">
        <f t="shared" si="41"/>
        <v>14640270.939999999</v>
      </c>
      <c r="V224" s="26">
        <f t="shared" si="41"/>
        <v>483615780.94</v>
      </c>
      <c r="W224" s="26">
        <f t="shared" si="41"/>
        <v>0</v>
      </c>
      <c r="X224" s="26">
        <f t="shared" si="41"/>
        <v>328965780.94</v>
      </c>
      <c r="Y224" s="27">
        <f t="shared" si="35"/>
        <v>1.9649783953355201E-2</v>
      </c>
      <c r="Z224" s="27">
        <f t="shared" si="36"/>
        <v>0.19504212090762987</v>
      </c>
      <c r="AA224" s="28">
        <f t="shared" si="37"/>
        <v>0.21469190486098508</v>
      </c>
    </row>
    <row r="225" spans="1:27" ht="30" hidden="1" outlineLevel="4" x14ac:dyDescent="0.25">
      <c r="A225" s="15" t="s">
        <v>255</v>
      </c>
      <c r="B225" s="16" t="s">
        <v>264</v>
      </c>
      <c r="C225" s="16" t="s">
        <v>97</v>
      </c>
      <c r="D225" s="16" t="s">
        <v>106</v>
      </c>
      <c r="E225" s="16"/>
      <c r="F225" s="16" t="s">
        <v>39</v>
      </c>
      <c r="G225" s="16">
        <v>1120</v>
      </c>
      <c r="H225" s="16">
        <v>3480</v>
      </c>
      <c r="I225" s="17" t="s">
        <v>107</v>
      </c>
      <c r="J225" s="18">
        <v>9699602</v>
      </c>
      <c r="K225" s="19">
        <v>9699602</v>
      </c>
      <c r="L225" s="19">
        <v>0</v>
      </c>
      <c r="M225" s="19">
        <v>0</v>
      </c>
      <c r="N225" s="19">
        <v>0</v>
      </c>
      <c r="O225" s="19">
        <v>9699602</v>
      </c>
      <c r="P225" s="19">
        <v>0</v>
      </c>
      <c r="Q225" s="19">
        <v>0</v>
      </c>
      <c r="R225" s="19">
        <v>0</v>
      </c>
      <c r="S225" s="19">
        <v>0</v>
      </c>
      <c r="T225" s="19">
        <v>0</v>
      </c>
      <c r="U225" s="19">
        <v>0</v>
      </c>
      <c r="V225" s="19">
        <v>9699602</v>
      </c>
      <c r="W225" s="19">
        <v>0</v>
      </c>
      <c r="X225" s="19">
        <v>9699602</v>
      </c>
      <c r="Y225" s="20">
        <f t="shared" si="35"/>
        <v>0</v>
      </c>
      <c r="Z225" s="20">
        <f t="shared" si="36"/>
        <v>0</v>
      </c>
      <c r="AA225" s="21">
        <f t="shared" si="37"/>
        <v>0</v>
      </c>
    </row>
    <row r="226" spans="1:27" ht="30" hidden="1" outlineLevel="4" x14ac:dyDescent="0.25">
      <c r="A226" s="15" t="s">
        <v>255</v>
      </c>
      <c r="B226" s="16" t="s">
        <v>264</v>
      </c>
      <c r="C226" s="16" t="s">
        <v>97</v>
      </c>
      <c r="D226" s="16" t="s">
        <v>110</v>
      </c>
      <c r="E226" s="16"/>
      <c r="F226" s="16" t="s">
        <v>39</v>
      </c>
      <c r="G226" s="16">
        <v>1120</v>
      </c>
      <c r="H226" s="16">
        <v>3480</v>
      </c>
      <c r="I226" s="17" t="s">
        <v>111</v>
      </c>
      <c r="J226" s="18">
        <v>75101200</v>
      </c>
      <c r="K226" s="19">
        <v>75101200</v>
      </c>
      <c r="L226" s="19">
        <v>-55000000</v>
      </c>
      <c r="M226" s="19"/>
      <c r="N226" s="19"/>
      <c r="O226" s="19">
        <v>20101200</v>
      </c>
      <c r="P226" s="19">
        <v>0</v>
      </c>
      <c r="Q226" s="19">
        <v>0</v>
      </c>
      <c r="R226" s="19">
        <v>0</v>
      </c>
      <c r="S226" s="19">
        <v>0</v>
      </c>
      <c r="T226" s="19">
        <v>0</v>
      </c>
      <c r="U226" s="19">
        <v>0</v>
      </c>
      <c r="V226" s="19">
        <v>75101200</v>
      </c>
      <c r="W226" s="19">
        <v>0</v>
      </c>
      <c r="X226" s="19">
        <v>20101200</v>
      </c>
      <c r="Y226" s="20">
        <f t="shared" si="35"/>
        <v>0</v>
      </c>
      <c r="Z226" s="20">
        <f t="shared" si="36"/>
        <v>0</v>
      </c>
      <c r="AA226" s="21">
        <f t="shared" ref="AA226:AA230" si="42">Y226+Z226</f>
        <v>0</v>
      </c>
    </row>
    <row r="227" spans="1:27" ht="30" hidden="1" outlineLevel="4" x14ac:dyDescent="0.25">
      <c r="A227" s="15" t="s">
        <v>255</v>
      </c>
      <c r="B227" s="16" t="s">
        <v>264</v>
      </c>
      <c r="C227" s="16" t="s">
        <v>97</v>
      </c>
      <c r="D227" s="16" t="s">
        <v>234</v>
      </c>
      <c r="E227" s="16"/>
      <c r="F227" s="16" t="s">
        <v>39</v>
      </c>
      <c r="G227" s="16">
        <v>1120</v>
      </c>
      <c r="H227" s="16">
        <v>3480</v>
      </c>
      <c r="I227" s="17" t="s">
        <v>235</v>
      </c>
      <c r="J227" s="18">
        <v>42400000</v>
      </c>
      <c r="K227" s="19">
        <v>42400000</v>
      </c>
      <c r="L227" s="19">
        <v>0</v>
      </c>
      <c r="M227" s="19">
        <v>0</v>
      </c>
      <c r="N227" s="19">
        <v>0</v>
      </c>
      <c r="O227" s="19">
        <v>42400000</v>
      </c>
      <c r="P227" s="19">
        <v>0</v>
      </c>
      <c r="Q227" s="19">
        <v>0</v>
      </c>
      <c r="R227" s="19">
        <v>0</v>
      </c>
      <c r="S227" s="19">
        <v>0</v>
      </c>
      <c r="T227" s="19">
        <v>0</v>
      </c>
      <c r="U227" s="19">
        <v>3000000</v>
      </c>
      <c r="V227" s="19">
        <v>42400000</v>
      </c>
      <c r="W227" s="19">
        <v>0</v>
      </c>
      <c r="X227" s="19">
        <v>42400000</v>
      </c>
      <c r="Y227" s="20">
        <f t="shared" si="35"/>
        <v>0</v>
      </c>
      <c r="Z227" s="20">
        <f t="shared" si="36"/>
        <v>0</v>
      </c>
      <c r="AA227" s="21">
        <f t="shared" si="42"/>
        <v>0</v>
      </c>
    </row>
    <row r="228" spans="1:27" ht="30" hidden="1" outlineLevel="4" x14ac:dyDescent="0.25">
      <c r="A228" s="15" t="s">
        <v>255</v>
      </c>
      <c r="B228" s="16" t="s">
        <v>264</v>
      </c>
      <c r="C228" s="16" t="s">
        <v>97</v>
      </c>
      <c r="D228" s="16" t="s">
        <v>261</v>
      </c>
      <c r="E228" s="16"/>
      <c r="F228" s="16" t="s">
        <v>39</v>
      </c>
      <c r="G228" s="16">
        <v>1120</v>
      </c>
      <c r="H228" s="16">
        <v>3480</v>
      </c>
      <c r="I228" s="17" t="s">
        <v>262</v>
      </c>
      <c r="J228" s="18">
        <v>40485000</v>
      </c>
      <c r="K228" s="19">
        <v>40485000</v>
      </c>
      <c r="L228" s="19">
        <v>0</v>
      </c>
      <c r="M228" s="19">
        <v>0</v>
      </c>
      <c r="N228" s="19">
        <v>0</v>
      </c>
      <c r="O228" s="19">
        <v>40485000</v>
      </c>
      <c r="P228" s="19">
        <v>0</v>
      </c>
      <c r="Q228" s="19">
        <v>0</v>
      </c>
      <c r="R228" s="19">
        <v>40482139.259999998</v>
      </c>
      <c r="S228" s="19">
        <v>0</v>
      </c>
      <c r="T228" s="19">
        <v>0</v>
      </c>
      <c r="U228" s="19">
        <v>2860.74</v>
      </c>
      <c r="V228" s="19">
        <v>2860.74</v>
      </c>
      <c r="W228" s="19">
        <v>0</v>
      </c>
      <c r="X228" s="19">
        <v>2860.7400000020862</v>
      </c>
      <c r="Y228" s="20">
        <f t="shared" si="35"/>
        <v>0</v>
      </c>
      <c r="Z228" s="20">
        <f t="shared" si="36"/>
        <v>0.99992933827343455</v>
      </c>
      <c r="AA228" s="21">
        <f t="shared" si="42"/>
        <v>0.99992933827343455</v>
      </c>
    </row>
    <row r="229" spans="1:27" ht="30" hidden="1" outlineLevel="4" x14ac:dyDescent="0.25">
      <c r="A229" s="15" t="s">
        <v>255</v>
      </c>
      <c r="B229" s="16" t="s">
        <v>264</v>
      </c>
      <c r="C229" s="16" t="s">
        <v>97</v>
      </c>
      <c r="D229" s="16" t="s">
        <v>236</v>
      </c>
      <c r="E229" s="16"/>
      <c r="F229" s="16" t="s">
        <v>39</v>
      </c>
      <c r="G229" s="16">
        <v>1120</v>
      </c>
      <c r="H229" s="16">
        <v>3480</v>
      </c>
      <c r="I229" s="17" t="s">
        <v>237</v>
      </c>
      <c r="J229" s="18">
        <v>120327500</v>
      </c>
      <c r="K229" s="19">
        <v>120327500</v>
      </c>
      <c r="L229" s="19">
        <v>0</v>
      </c>
      <c r="M229" s="19">
        <v>0</v>
      </c>
      <c r="N229" s="19">
        <v>0</v>
      </c>
      <c r="O229" s="19">
        <v>120327500</v>
      </c>
      <c r="P229" s="19">
        <v>0</v>
      </c>
      <c r="Q229" s="19">
        <v>28295441.82</v>
      </c>
      <c r="R229" s="19">
        <v>0</v>
      </c>
      <c r="S229" s="19">
        <v>0</v>
      </c>
      <c r="T229" s="19">
        <v>0</v>
      </c>
      <c r="U229" s="19">
        <v>189558.18</v>
      </c>
      <c r="V229" s="19">
        <v>92032058.180000007</v>
      </c>
      <c r="W229" s="19">
        <v>0</v>
      </c>
      <c r="X229" s="19">
        <v>92032058.180000007</v>
      </c>
      <c r="Y229" s="20">
        <f t="shared" si="35"/>
        <v>0</v>
      </c>
      <c r="Z229" s="20">
        <f t="shared" si="36"/>
        <v>0.2351535752010139</v>
      </c>
      <c r="AA229" s="21">
        <f t="shared" si="42"/>
        <v>0.2351535752010139</v>
      </c>
    </row>
    <row r="230" spans="1:27" hidden="1" outlineLevel="3" x14ac:dyDescent="0.25">
      <c r="A230" s="22"/>
      <c r="B230" s="23"/>
      <c r="C230" s="23" t="s">
        <v>114</v>
      </c>
      <c r="D230" s="23"/>
      <c r="E230" s="23"/>
      <c r="F230" s="23"/>
      <c r="G230" s="23"/>
      <c r="H230" s="23"/>
      <c r="I230" s="24"/>
      <c r="J230" s="25">
        <f t="shared" ref="J230:X230" si="43">SUBTOTAL(9,J225:J229)</f>
        <v>288013302</v>
      </c>
      <c r="K230" s="26">
        <f t="shared" si="43"/>
        <v>288013302</v>
      </c>
      <c r="L230" s="26">
        <f t="shared" si="43"/>
        <v>-55000000</v>
      </c>
      <c r="M230" s="26">
        <f t="shared" si="43"/>
        <v>0</v>
      </c>
      <c r="N230" s="26">
        <f t="shared" si="43"/>
        <v>0</v>
      </c>
      <c r="O230" s="26">
        <f t="shared" si="43"/>
        <v>233013302</v>
      </c>
      <c r="P230" s="26">
        <f t="shared" si="43"/>
        <v>0</v>
      </c>
      <c r="Q230" s="26">
        <f t="shared" si="43"/>
        <v>28295441.82</v>
      </c>
      <c r="R230" s="26">
        <f t="shared" si="43"/>
        <v>40482139.259999998</v>
      </c>
      <c r="S230" s="26">
        <f t="shared" si="43"/>
        <v>0</v>
      </c>
      <c r="T230" s="26">
        <f t="shared" si="43"/>
        <v>0</v>
      </c>
      <c r="U230" s="26">
        <f t="shared" si="43"/>
        <v>3192418.9200000004</v>
      </c>
      <c r="V230" s="26">
        <f t="shared" si="43"/>
        <v>219235720.92000002</v>
      </c>
      <c r="W230" s="26">
        <f t="shared" si="43"/>
        <v>0</v>
      </c>
      <c r="X230" s="26">
        <f t="shared" si="43"/>
        <v>164235720.92000002</v>
      </c>
      <c r="Y230" s="27">
        <f t="shared" si="35"/>
        <v>0</v>
      </c>
      <c r="Z230" s="27">
        <f t="shared" si="36"/>
        <v>0.29516590035705342</v>
      </c>
      <c r="AA230" s="28">
        <f t="shared" si="42"/>
        <v>0.29516590035705342</v>
      </c>
    </row>
    <row r="231" spans="1:27" ht="30" hidden="1" outlineLevel="4" x14ac:dyDescent="0.25">
      <c r="A231" s="15" t="s">
        <v>255</v>
      </c>
      <c r="B231" s="16" t="s">
        <v>264</v>
      </c>
      <c r="C231" s="16" t="s">
        <v>115</v>
      </c>
      <c r="D231" s="16" t="s">
        <v>238</v>
      </c>
      <c r="E231" s="16"/>
      <c r="F231" s="16">
        <v>280</v>
      </c>
      <c r="G231" s="16">
        <v>2210</v>
      </c>
      <c r="H231" s="16">
        <v>3480</v>
      </c>
      <c r="I231" s="17" t="s">
        <v>239</v>
      </c>
      <c r="J231" s="18">
        <v>150000000</v>
      </c>
      <c r="K231" s="19">
        <v>150000000</v>
      </c>
      <c r="L231" s="19"/>
      <c r="M231" s="19">
        <v>-150000000</v>
      </c>
      <c r="N231" s="19"/>
      <c r="O231" s="19">
        <v>0</v>
      </c>
      <c r="P231" s="19">
        <v>0</v>
      </c>
      <c r="Q231" s="19">
        <v>0</v>
      </c>
      <c r="R231" s="19">
        <v>0</v>
      </c>
      <c r="S231" s="19">
        <v>0</v>
      </c>
      <c r="T231" s="19">
        <v>0</v>
      </c>
      <c r="U231" s="19">
        <v>0</v>
      </c>
      <c r="V231" s="19">
        <v>150000000</v>
      </c>
      <c r="W231" s="19">
        <v>0</v>
      </c>
      <c r="X231" s="19">
        <v>0</v>
      </c>
      <c r="Y231" s="20">
        <v>0</v>
      </c>
      <c r="Z231" s="20">
        <v>0</v>
      </c>
      <c r="AA231" s="21">
        <v>0</v>
      </c>
    </row>
    <row r="232" spans="1:27" hidden="1" outlineLevel="4" x14ac:dyDescent="0.25">
      <c r="A232" s="15" t="s">
        <v>255</v>
      </c>
      <c r="B232" s="16" t="s">
        <v>264</v>
      </c>
      <c r="C232" s="16" t="s">
        <v>115</v>
      </c>
      <c r="D232" s="16" t="s">
        <v>116</v>
      </c>
      <c r="E232" s="16"/>
      <c r="F232" s="16">
        <v>280</v>
      </c>
      <c r="G232" s="16">
        <v>2210</v>
      </c>
      <c r="H232" s="16">
        <v>3480</v>
      </c>
      <c r="I232" s="17" t="s">
        <v>117</v>
      </c>
      <c r="J232" s="18">
        <v>2747500</v>
      </c>
      <c r="K232" s="19">
        <v>2747500</v>
      </c>
      <c r="L232" s="19">
        <v>0</v>
      </c>
      <c r="M232" s="19">
        <v>0</v>
      </c>
      <c r="N232" s="19">
        <v>0</v>
      </c>
      <c r="O232" s="19">
        <v>2747500</v>
      </c>
      <c r="P232" s="19">
        <v>0</v>
      </c>
      <c r="Q232" s="19">
        <v>0</v>
      </c>
      <c r="R232" s="19">
        <v>0</v>
      </c>
      <c r="S232" s="19">
        <v>0</v>
      </c>
      <c r="T232" s="19">
        <v>0</v>
      </c>
      <c r="U232" s="19">
        <v>0</v>
      </c>
      <c r="V232" s="19">
        <v>2747500</v>
      </c>
      <c r="W232" s="19">
        <v>0</v>
      </c>
      <c r="X232" s="19">
        <v>2747500</v>
      </c>
      <c r="Y232" s="20">
        <f>S232/O232</f>
        <v>0</v>
      </c>
      <c r="Z232" s="20">
        <f>(P232+Q232+R232)/O232</f>
        <v>0</v>
      </c>
      <c r="AA232" s="21">
        <f>Y232+Z232</f>
        <v>0</v>
      </c>
    </row>
    <row r="233" spans="1:27" hidden="1" outlineLevel="4" x14ac:dyDescent="0.25">
      <c r="A233" s="15" t="s">
        <v>255</v>
      </c>
      <c r="B233" s="16" t="s">
        <v>264</v>
      </c>
      <c r="C233" s="16" t="s">
        <v>115</v>
      </c>
      <c r="D233" s="16" t="s">
        <v>118</v>
      </c>
      <c r="E233" s="16"/>
      <c r="F233" s="16">
        <v>280</v>
      </c>
      <c r="G233" s="16">
        <v>2210</v>
      </c>
      <c r="H233" s="16">
        <v>3480</v>
      </c>
      <c r="I233" s="17" t="s">
        <v>119</v>
      </c>
      <c r="J233" s="18">
        <v>396286728</v>
      </c>
      <c r="K233" s="19">
        <v>0</v>
      </c>
      <c r="L233" s="19">
        <v>0</v>
      </c>
      <c r="M233" s="19">
        <v>0</v>
      </c>
      <c r="N233" s="19">
        <v>0</v>
      </c>
      <c r="O233" s="19">
        <v>0</v>
      </c>
      <c r="P233" s="19">
        <v>0</v>
      </c>
      <c r="Q233" s="19">
        <v>0</v>
      </c>
      <c r="R233" s="19">
        <v>0</v>
      </c>
      <c r="S233" s="19">
        <v>0</v>
      </c>
      <c r="T233" s="19">
        <v>0</v>
      </c>
      <c r="U233" s="19">
        <v>0</v>
      </c>
      <c r="V233" s="19">
        <v>0</v>
      </c>
      <c r="W233" s="19">
        <v>0</v>
      </c>
      <c r="X233" s="19">
        <v>0</v>
      </c>
      <c r="Y233" s="20">
        <v>0</v>
      </c>
      <c r="Z233" s="20">
        <v>0</v>
      </c>
      <c r="AA233" s="21">
        <v>0</v>
      </c>
    </row>
    <row r="234" spans="1:27" ht="30" hidden="1" outlineLevel="4" x14ac:dyDescent="0.25">
      <c r="A234" s="15" t="s">
        <v>255</v>
      </c>
      <c r="B234" s="16" t="s">
        <v>264</v>
      </c>
      <c r="C234" s="16" t="s">
        <v>115</v>
      </c>
      <c r="D234" s="16" t="s">
        <v>120</v>
      </c>
      <c r="E234" s="16"/>
      <c r="F234" s="16">
        <v>280</v>
      </c>
      <c r="G234" s="16">
        <v>2210</v>
      </c>
      <c r="H234" s="16">
        <v>3480</v>
      </c>
      <c r="I234" s="17" t="s">
        <v>121</v>
      </c>
      <c r="J234" s="18">
        <v>91411420</v>
      </c>
      <c r="K234" s="19">
        <v>91411420</v>
      </c>
      <c r="L234" s="19">
        <v>0</v>
      </c>
      <c r="M234" s="19">
        <v>0</v>
      </c>
      <c r="N234" s="19">
        <v>0</v>
      </c>
      <c r="O234" s="19">
        <v>91411420</v>
      </c>
      <c r="P234" s="19">
        <v>0</v>
      </c>
      <c r="Q234" s="19">
        <v>0</v>
      </c>
      <c r="R234" s="19">
        <v>0</v>
      </c>
      <c r="S234" s="19">
        <v>0</v>
      </c>
      <c r="T234" s="19">
        <v>0</v>
      </c>
      <c r="U234" s="19">
        <v>0</v>
      </c>
      <c r="V234" s="19">
        <v>91411420</v>
      </c>
      <c r="W234" s="19">
        <v>0</v>
      </c>
      <c r="X234" s="19">
        <v>91411420</v>
      </c>
      <c r="Y234" s="20">
        <f t="shared" ref="Y234:Y265" si="44">S234/O234</f>
        <v>0</v>
      </c>
      <c r="Z234" s="20">
        <f t="shared" ref="Z234:Z265" si="45">(P234+Q234+R234)/O234</f>
        <v>0</v>
      </c>
      <c r="AA234" s="21">
        <f t="shared" ref="AA234:AA265" si="46">Y234+Z234</f>
        <v>0</v>
      </c>
    </row>
    <row r="235" spans="1:27" ht="30" hidden="1" outlineLevel="4" x14ac:dyDescent="0.25">
      <c r="A235" s="15" t="s">
        <v>255</v>
      </c>
      <c r="B235" s="16" t="s">
        <v>264</v>
      </c>
      <c r="C235" s="16" t="s">
        <v>115</v>
      </c>
      <c r="D235" s="16" t="s">
        <v>270</v>
      </c>
      <c r="E235" s="16"/>
      <c r="F235" s="16">
        <v>280</v>
      </c>
      <c r="G235" s="16">
        <v>2210</v>
      </c>
      <c r="H235" s="16">
        <v>3480</v>
      </c>
      <c r="I235" s="17" t="s">
        <v>271</v>
      </c>
      <c r="J235" s="18">
        <v>0</v>
      </c>
      <c r="K235" s="19">
        <v>396286728</v>
      </c>
      <c r="L235" s="19"/>
      <c r="M235" s="19">
        <v>150000000</v>
      </c>
      <c r="N235" s="19"/>
      <c r="O235" s="19">
        <v>546286728</v>
      </c>
      <c r="P235" s="19">
        <v>0</v>
      </c>
      <c r="Q235" s="19">
        <v>0</v>
      </c>
      <c r="R235" s="19">
        <v>0</v>
      </c>
      <c r="S235" s="19">
        <v>0</v>
      </c>
      <c r="T235" s="19">
        <v>0</v>
      </c>
      <c r="U235" s="19">
        <v>0</v>
      </c>
      <c r="V235" s="19">
        <v>396286728</v>
      </c>
      <c r="W235" s="19">
        <v>0</v>
      </c>
      <c r="X235" s="19">
        <v>546286728</v>
      </c>
      <c r="Y235" s="20">
        <f t="shared" si="44"/>
        <v>0</v>
      </c>
      <c r="Z235" s="20">
        <f t="shared" si="45"/>
        <v>0</v>
      </c>
      <c r="AA235" s="21">
        <f t="shared" si="46"/>
        <v>0</v>
      </c>
    </row>
    <row r="236" spans="1:27" hidden="1" outlineLevel="4" x14ac:dyDescent="0.25">
      <c r="A236" s="15" t="s">
        <v>255</v>
      </c>
      <c r="B236" s="16" t="s">
        <v>264</v>
      </c>
      <c r="C236" s="16" t="s">
        <v>115</v>
      </c>
      <c r="D236" s="16" t="s">
        <v>122</v>
      </c>
      <c r="E236" s="16"/>
      <c r="F236" s="16">
        <v>280</v>
      </c>
      <c r="G236" s="16">
        <v>2240</v>
      </c>
      <c r="H236" s="16">
        <v>3480</v>
      </c>
      <c r="I236" s="17" t="s">
        <v>123</v>
      </c>
      <c r="J236" s="18">
        <v>150000000</v>
      </c>
      <c r="K236" s="19">
        <v>150000000</v>
      </c>
      <c r="L236" s="19">
        <v>0</v>
      </c>
      <c r="M236" s="19">
        <v>0</v>
      </c>
      <c r="N236" s="19">
        <v>0</v>
      </c>
      <c r="O236" s="19">
        <v>150000000</v>
      </c>
      <c r="P236" s="19">
        <v>0</v>
      </c>
      <c r="Q236" s="19">
        <v>0</v>
      </c>
      <c r="R236" s="19">
        <v>0</v>
      </c>
      <c r="S236" s="19">
        <v>0</v>
      </c>
      <c r="T236" s="19">
        <v>0</v>
      </c>
      <c r="U236" s="19">
        <v>47627673</v>
      </c>
      <c r="V236" s="19">
        <v>150000000</v>
      </c>
      <c r="W236" s="19">
        <v>0</v>
      </c>
      <c r="X236" s="19">
        <v>150000000</v>
      </c>
      <c r="Y236" s="20">
        <f t="shared" si="44"/>
        <v>0</v>
      </c>
      <c r="Z236" s="20">
        <f t="shared" si="45"/>
        <v>0</v>
      </c>
      <c r="AA236" s="21">
        <f t="shared" si="46"/>
        <v>0</v>
      </c>
    </row>
    <row r="237" spans="1:27" hidden="1" outlineLevel="4" x14ac:dyDescent="0.25">
      <c r="A237" s="15" t="s">
        <v>255</v>
      </c>
      <c r="B237" s="16" t="s">
        <v>264</v>
      </c>
      <c r="C237" s="16" t="s">
        <v>115</v>
      </c>
      <c r="D237" s="16" t="s">
        <v>122</v>
      </c>
      <c r="E237" s="16"/>
      <c r="F237" s="16" t="s">
        <v>39</v>
      </c>
      <c r="G237" s="16">
        <v>2240</v>
      </c>
      <c r="H237" s="16">
        <v>3480</v>
      </c>
      <c r="I237" s="17" t="s">
        <v>124</v>
      </c>
      <c r="J237" s="18">
        <v>0</v>
      </c>
      <c r="K237" s="19">
        <v>0</v>
      </c>
      <c r="L237" s="19">
        <v>200000000</v>
      </c>
      <c r="M237" s="19"/>
      <c r="N237" s="19"/>
      <c r="O237" s="19">
        <v>200000000</v>
      </c>
      <c r="P237" s="19">
        <v>0</v>
      </c>
      <c r="Q237" s="19">
        <v>0</v>
      </c>
      <c r="R237" s="19">
        <v>0</v>
      </c>
      <c r="S237" s="19">
        <v>0</v>
      </c>
      <c r="T237" s="19">
        <v>0</v>
      </c>
      <c r="U237" s="19">
        <v>0</v>
      </c>
      <c r="V237" s="19">
        <v>0</v>
      </c>
      <c r="W237" s="19">
        <v>0</v>
      </c>
      <c r="X237" s="19">
        <v>200000000</v>
      </c>
      <c r="Y237" s="20">
        <f t="shared" si="44"/>
        <v>0</v>
      </c>
      <c r="Z237" s="20">
        <f t="shared" si="45"/>
        <v>0</v>
      </c>
      <c r="AA237" s="21">
        <f t="shared" si="46"/>
        <v>0</v>
      </c>
    </row>
    <row r="238" spans="1:27" hidden="1" outlineLevel="3" x14ac:dyDescent="0.25">
      <c r="A238" s="22"/>
      <c r="B238" s="23"/>
      <c r="C238" s="23" t="s">
        <v>125</v>
      </c>
      <c r="D238" s="23"/>
      <c r="E238" s="23"/>
      <c r="F238" s="23"/>
      <c r="G238" s="23"/>
      <c r="H238" s="23"/>
      <c r="I238" s="24"/>
      <c r="J238" s="25">
        <f t="shared" ref="J238:X238" si="47">SUBTOTAL(9,J231:J237)</f>
        <v>790445648</v>
      </c>
      <c r="K238" s="26">
        <f t="shared" si="47"/>
        <v>790445648</v>
      </c>
      <c r="L238" s="26">
        <f t="shared" si="47"/>
        <v>200000000</v>
      </c>
      <c r="M238" s="26">
        <f t="shared" si="47"/>
        <v>0</v>
      </c>
      <c r="N238" s="26">
        <f t="shared" si="47"/>
        <v>0</v>
      </c>
      <c r="O238" s="26">
        <f t="shared" si="47"/>
        <v>990445648</v>
      </c>
      <c r="P238" s="26">
        <f t="shared" si="47"/>
        <v>0</v>
      </c>
      <c r="Q238" s="26">
        <f t="shared" si="47"/>
        <v>0</v>
      </c>
      <c r="R238" s="26">
        <f t="shared" si="47"/>
        <v>0</v>
      </c>
      <c r="S238" s="26">
        <f t="shared" si="47"/>
        <v>0</v>
      </c>
      <c r="T238" s="26">
        <f t="shared" si="47"/>
        <v>0</v>
      </c>
      <c r="U238" s="26">
        <f t="shared" si="47"/>
        <v>47627673</v>
      </c>
      <c r="V238" s="26">
        <f t="shared" si="47"/>
        <v>790445648</v>
      </c>
      <c r="W238" s="26">
        <f t="shared" si="47"/>
        <v>0</v>
      </c>
      <c r="X238" s="26">
        <f t="shared" si="47"/>
        <v>990445648</v>
      </c>
      <c r="Y238" s="27">
        <f t="shared" si="44"/>
        <v>0</v>
      </c>
      <c r="Z238" s="27">
        <f t="shared" si="45"/>
        <v>0</v>
      </c>
      <c r="AA238" s="28">
        <f t="shared" si="46"/>
        <v>0</v>
      </c>
    </row>
    <row r="239" spans="1:27" ht="120" hidden="1" outlineLevel="4" x14ac:dyDescent="0.25">
      <c r="A239" s="15" t="s">
        <v>255</v>
      </c>
      <c r="B239" s="16" t="s">
        <v>264</v>
      </c>
      <c r="C239" s="16" t="s">
        <v>126</v>
      </c>
      <c r="D239" s="16" t="s">
        <v>127</v>
      </c>
      <c r="E239" s="16" t="s">
        <v>58</v>
      </c>
      <c r="F239" s="16" t="s">
        <v>39</v>
      </c>
      <c r="G239" s="16">
        <v>1310</v>
      </c>
      <c r="H239" s="16">
        <v>3480</v>
      </c>
      <c r="I239" s="17" t="s">
        <v>128</v>
      </c>
      <c r="J239" s="18">
        <v>26078935</v>
      </c>
      <c r="K239" s="19">
        <v>26078935</v>
      </c>
      <c r="L239" s="19">
        <v>0</v>
      </c>
      <c r="M239" s="19">
        <v>0</v>
      </c>
      <c r="N239" s="19">
        <v>0</v>
      </c>
      <c r="O239" s="19">
        <v>26078935</v>
      </c>
      <c r="P239" s="19">
        <v>0</v>
      </c>
      <c r="Q239" s="19">
        <v>18534595.34</v>
      </c>
      <c r="R239" s="19">
        <v>0</v>
      </c>
      <c r="S239" s="19">
        <v>7544339.6600000001</v>
      </c>
      <c r="T239" s="19">
        <v>7544339.6600000001</v>
      </c>
      <c r="U239" s="19">
        <v>0</v>
      </c>
      <c r="V239" s="19">
        <v>0</v>
      </c>
      <c r="W239" s="19">
        <v>0</v>
      </c>
      <c r="X239" s="19">
        <v>0</v>
      </c>
      <c r="Y239" s="20">
        <f t="shared" si="44"/>
        <v>0.289288640812978</v>
      </c>
      <c r="Z239" s="20">
        <f t="shared" si="45"/>
        <v>0.710711359187022</v>
      </c>
      <c r="AA239" s="21">
        <f t="shared" si="46"/>
        <v>1</v>
      </c>
    </row>
    <row r="240" spans="1:27" ht="120" hidden="1" outlineLevel="4" x14ac:dyDescent="0.25">
      <c r="A240" s="15" t="s">
        <v>255</v>
      </c>
      <c r="B240" s="16" t="s">
        <v>264</v>
      </c>
      <c r="C240" s="16" t="s">
        <v>126</v>
      </c>
      <c r="D240" s="16" t="s">
        <v>127</v>
      </c>
      <c r="E240" s="16" t="s">
        <v>129</v>
      </c>
      <c r="F240" s="16" t="s">
        <v>39</v>
      </c>
      <c r="G240" s="16">
        <v>1310</v>
      </c>
      <c r="H240" s="16">
        <v>3480</v>
      </c>
      <c r="I240" s="17" t="s">
        <v>130</v>
      </c>
      <c r="J240" s="18">
        <v>14793063</v>
      </c>
      <c r="K240" s="19">
        <v>14793063</v>
      </c>
      <c r="L240" s="19">
        <v>34677</v>
      </c>
      <c r="M240" s="19"/>
      <c r="N240" s="19"/>
      <c r="O240" s="19">
        <v>14827740</v>
      </c>
      <c r="P240" s="19">
        <v>0</v>
      </c>
      <c r="Q240" s="19">
        <v>9556843.1099999994</v>
      </c>
      <c r="R240" s="19">
        <v>0</v>
      </c>
      <c r="S240" s="19">
        <v>5236219.8899999997</v>
      </c>
      <c r="T240" s="19">
        <v>5236219.8899999997</v>
      </c>
      <c r="U240" s="19">
        <v>0</v>
      </c>
      <c r="V240" s="19">
        <v>0</v>
      </c>
      <c r="W240" s="19">
        <v>0</v>
      </c>
      <c r="X240" s="19">
        <v>34677.000000000931</v>
      </c>
      <c r="Y240" s="20">
        <f t="shared" si="44"/>
        <v>0.35313674841884196</v>
      </c>
      <c r="Z240" s="20">
        <f t="shared" si="45"/>
        <v>0.64452459444257848</v>
      </c>
      <c r="AA240" s="21">
        <f t="shared" si="46"/>
        <v>0.9976613428614205</v>
      </c>
    </row>
    <row r="241" spans="1:27" ht="135" hidden="1" outlineLevel="4" x14ac:dyDescent="0.25">
      <c r="A241" s="15" t="s">
        <v>255</v>
      </c>
      <c r="B241" s="16" t="s">
        <v>264</v>
      </c>
      <c r="C241" s="16" t="s">
        <v>126</v>
      </c>
      <c r="D241" s="16" t="s">
        <v>127</v>
      </c>
      <c r="E241" s="16" t="s">
        <v>272</v>
      </c>
      <c r="F241" s="16" t="s">
        <v>39</v>
      </c>
      <c r="G241" s="16">
        <v>1310</v>
      </c>
      <c r="H241" s="16">
        <v>3480</v>
      </c>
      <c r="I241" s="17" t="s">
        <v>273</v>
      </c>
      <c r="J241" s="18">
        <v>72017917</v>
      </c>
      <c r="K241" s="19">
        <v>70688527</v>
      </c>
      <c r="L241" s="19">
        <v>0</v>
      </c>
      <c r="M241" s="19">
        <v>0</v>
      </c>
      <c r="N241" s="19">
        <v>0</v>
      </c>
      <c r="O241" s="19">
        <v>70688527</v>
      </c>
      <c r="P241" s="19">
        <v>0</v>
      </c>
      <c r="Q241" s="19">
        <v>0</v>
      </c>
      <c r="R241" s="19">
        <v>0</v>
      </c>
      <c r="S241" s="19">
        <v>0</v>
      </c>
      <c r="T241" s="19">
        <v>0</v>
      </c>
      <c r="U241" s="19">
        <v>0</v>
      </c>
      <c r="V241" s="19">
        <v>70688527</v>
      </c>
      <c r="W241" s="19">
        <v>0</v>
      </c>
      <c r="X241" s="19">
        <v>70688527</v>
      </c>
      <c r="Y241" s="20">
        <f t="shared" si="44"/>
        <v>0</v>
      </c>
      <c r="Z241" s="20">
        <f t="shared" si="45"/>
        <v>0</v>
      </c>
      <c r="AA241" s="21">
        <f t="shared" si="46"/>
        <v>0</v>
      </c>
    </row>
    <row r="242" spans="1:27" ht="75" hidden="1" outlineLevel="4" x14ac:dyDescent="0.25">
      <c r="A242" s="15" t="s">
        <v>255</v>
      </c>
      <c r="B242" s="16" t="s">
        <v>264</v>
      </c>
      <c r="C242" s="16" t="s">
        <v>126</v>
      </c>
      <c r="D242" s="16" t="s">
        <v>127</v>
      </c>
      <c r="E242" s="16" t="s">
        <v>131</v>
      </c>
      <c r="F242" s="16" t="s">
        <v>39</v>
      </c>
      <c r="G242" s="16">
        <v>1310</v>
      </c>
      <c r="H242" s="16">
        <v>3480</v>
      </c>
      <c r="I242" s="17" t="s">
        <v>132</v>
      </c>
      <c r="J242" s="18">
        <v>56671265</v>
      </c>
      <c r="K242" s="19">
        <v>56671265</v>
      </c>
      <c r="L242" s="19">
        <v>195579</v>
      </c>
      <c r="M242" s="19"/>
      <c r="N242" s="19"/>
      <c r="O242" s="19">
        <v>56866844</v>
      </c>
      <c r="P242" s="19">
        <v>0</v>
      </c>
      <c r="Q242" s="19">
        <v>36216937.039999999</v>
      </c>
      <c r="R242" s="19">
        <v>0</v>
      </c>
      <c r="S242" s="19">
        <v>20454327.960000001</v>
      </c>
      <c r="T242" s="19">
        <v>20454327.960000001</v>
      </c>
      <c r="U242" s="19">
        <v>0</v>
      </c>
      <c r="V242" s="19">
        <v>0</v>
      </c>
      <c r="W242" s="19">
        <v>0</v>
      </c>
      <c r="X242" s="19">
        <v>195579</v>
      </c>
      <c r="Y242" s="20">
        <f t="shared" si="44"/>
        <v>0.3596881156267438</v>
      </c>
      <c r="Z242" s="20">
        <f t="shared" si="45"/>
        <v>0.63687263952963524</v>
      </c>
      <c r="AA242" s="21">
        <f t="shared" si="46"/>
        <v>0.9965607551563791</v>
      </c>
    </row>
    <row r="243" spans="1:27" ht="210" hidden="1" outlineLevel="4" x14ac:dyDescent="0.25">
      <c r="A243" s="15" t="s">
        <v>255</v>
      </c>
      <c r="B243" s="16" t="s">
        <v>264</v>
      </c>
      <c r="C243" s="16" t="s">
        <v>126</v>
      </c>
      <c r="D243" s="16" t="s">
        <v>127</v>
      </c>
      <c r="E243" s="16" t="s">
        <v>274</v>
      </c>
      <c r="F243" s="16" t="s">
        <v>39</v>
      </c>
      <c r="G243" s="16">
        <v>1310</v>
      </c>
      <c r="H243" s="16">
        <v>3480</v>
      </c>
      <c r="I243" s="17" t="s">
        <v>275</v>
      </c>
      <c r="J243" s="18">
        <v>24005972</v>
      </c>
      <c r="K243" s="19">
        <v>24005972</v>
      </c>
      <c r="L243" s="19">
        <v>0</v>
      </c>
      <c r="M243" s="19">
        <v>0</v>
      </c>
      <c r="N243" s="19">
        <v>0</v>
      </c>
      <c r="O243" s="19">
        <v>24005972</v>
      </c>
      <c r="P243" s="19">
        <v>0</v>
      </c>
      <c r="Q243" s="19">
        <v>0</v>
      </c>
      <c r="R243" s="19">
        <v>0</v>
      </c>
      <c r="S243" s="19">
        <v>0</v>
      </c>
      <c r="T243" s="19">
        <v>0</v>
      </c>
      <c r="U243" s="19">
        <v>0</v>
      </c>
      <c r="V243" s="19">
        <v>24005972</v>
      </c>
      <c r="W243" s="19">
        <v>0</v>
      </c>
      <c r="X243" s="19">
        <v>24005972</v>
      </c>
      <c r="Y243" s="20">
        <f t="shared" si="44"/>
        <v>0</v>
      </c>
      <c r="Z243" s="20">
        <f t="shared" si="45"/>
        <v>0</v>
      </c>
      <c r="AA243" s="21">
        <f t="shared" si="46"/>
        <v>0</v>
      </c>
    </row>
    <row r="244" spans="1:27" ht="210" hidden="1" outlineLevel="4" x14ac:dyDescent="0.25">
      <c r="A244" s="15" t="s">
        <v>255</v>
      </c>
      <c r="B244" s="16" t="s">
        <v>264</v>
      </c>
      <c r="C244" s="16" t="s">
        <v>126</v>
      </c>
      <c r="D244" s="16" t="s">
        <v>127</v>
      </c>
      <c r="E244" s="16" t="s">
        <v>276</v>
      </c>
      <c r="F244" s="16" t="s">
        <v>39</v>
      </c>
      <c r="G244" s="16">
        <v>1310</v>
      </c>
      <c r="H244" s="16">
        <v>3480</v>
      </c>
      <c r="I244" s="17" t="s">
        <v>277</v>
      </c>
      <c r="J244" s="18">
        <v>300000000</v>
      </c>
      <c r="K244" s="19">
        <v>300000000</v>
      </c>
      <c r="L244" s="19">
        <v>0</v>
      </c>
      <c r="M244" s="19">
        <v>0</v>
      </c>
      <c r="N244" s="19">
        <v>0</v>
      </c>
      <c r="O244" s="19">
        <v>300000000</v>
      </c>
      <c r="P244" s="19">
        <v>0</v>
      </c>
      <c r="Q244" s="19">
        <v>0</v>
      </c>
      <c r="R244" s="19">
        <v>0</v>
      </c>
      <c r="S244" s="19">
        <v>150000000</v>
      </c>
      <c r="T244" s="19">
        <v>150000000</v>
      </c>
      <c r="U244" s="19">
        <v>0</v>
      </c>
      <c r="V244" s="19">
        <v>150000000</v>
      </c>
      <c r="W244" s="19">
        <v>0</v>
      </c>
      <c r="X244" s="19">
        <v>150000000</v>
      </c>
      <c r="Y244" s="20">
        <f t="shared" si="44"/>
        <v>0.5</v>
      </c>
      <c r="Z244" s="20">
        <f t="shared" si="45"/>
        <v>0</v>
      </c>
      <c r="AA244" s="21">
        <f t="shared" si="46"/>
        <v>0.5</v>
      </c>
    </row>
    <row r="245" spans="1:27" ht="135" hidden="1" outlineLevel="4" x14ac:dyDescent="0.25">
      <c r="A245" s="15" t="s">
        <v>255</v>
      </c>
      <c r="B245" s="16" t="s">
        <v>264</v>
      </c>
      <c r="C245" s="16" t="s">
        <v>126</v>
      </c>
      <c r="D245" s="16" t="s">
        <v>127</v>
      </c>
      <c r="E245" s="16" t="s">
        <v>278</v>
      </c>
      <c r="F245" s="16" t="s">
        <v>39</v>
      </c>
      <c r="G245" s="16">
        <v>1310</v>
      </c>
      <c r="H245" s="16">
        <v>3480</v>
      </c>
      <c r="I245" s="17" t="s">
        <v>279</v>
      </c>
      <c r="J245" s="18">
        <v>265000000</v>
      </c>
      <c r="K245" s="19">
        <v>222447000</v>
      </c>
      <c r="L245" s="19"/>
      <c r="M245" s="19">
        <v>-39576</v>
      </c>
      <c r="N245" s="19"/>
      <c r="O245" s="19">
        <v>222407424</v>
      </c>
      <c r="P245" s="19">
        <v>0</v>
      </c>
      <c r="Q245" s="19">
        <v>122407400</v>
      </c>
      <c r="R245" s="19">
        <v>0</v>
      </c>
      <c r="S245" s="19">
        <v>0</v>
      </c>
      <c r="T245" s="19">
        <v>0</v>
      </c>
      <c r="U245" s="19">
        <v>39600</v>
      </c>
      <c r="V245" s="19">
        <v>100039600</v>
      </c>
      <c r="W245" s="19">
        <v>0</v>
      </c>
      <c r="X245" s="19">
        <v>100000024</v>
      </c>
      <c r="Y245" s="20">
        <f t="shared" si="44"/>
        <v>0</v>
      </c>
      <c r="Z245" s="20">
        <f t="shared" si="45"/>
        <v>0.55037461339420035</v>
      </c>
      <c r="AA245" s="21">
        <f t="shared" si="46"/>
        <v>0.55037461339420035</v>
      </c>
    </row>
    <row r="246" spans="1:27" ht="45" hidden="1" outlineLevel="4" x14ac:dyDescent="0.25">
      <c r="A246" s="15" t="s">
        <v>255</v>
      </c>
      <c r="B246" s="16" t="s">
        <v>264</v>
      </c>
      <c r="C246" s="16" t="s">
        <v>126</v>
      </c>
      <c r="D246" s="16" t="s">
        <v>161</v>
      </c>
      <c r="E246" s="16"/>
      <c r="F246" s="16" t="s">
        <v>39</v>
      </c>
      <c r="G246" s="16">
        <v>1320</v>
      </c>
      <c r="H246" s="16">
        <v>3480</v>
      </c>
      <c r="I246" s="17" t="s">
        <v>162</v>
      </c>
      <c r="J246" s="18">
        <v>48119279</v>
      </c>
      <c r="K246" s="19">
        <v>48119279</v>
      </c>
      <c r="L246" s="19">
        <v>618262</v>
      </c>
      <c r="M246" s="19"/>
      <c r="N246" s="19"/>
      <c r="O246" s="19">
        <v>48737541</v>
      </c>
      <c r="P246" s="19">
        <v>0</v>
      </c>
      <c r="Q246" s="19">
        <v>0</v>
      </c>
      <c r="R246" s="19">
        <v>0</v>
      </c>
      <c r="S246" s="19">
        <v>8424314.75</v>
      </c>
      <c r="T246" s="19">
        <v>8424314.75</v>
      </c>
      <c r="U246" s="19">
        <v>39694964.25</v>
      </c>
      <c r="V246" s="19">
        <v>39694964.25</v>
      </c>
      <c r="W246" s="19">
        <v>0</v>
      </c>
      <c r="X246" s="19">
        <v>40313226.25</v>
      </c>
      <c r="Y246" s="20">
        <f t="shared" si="44"/>
        <v>0.17285063171324133</v>
      </c>
      <c r="Z246" s="20">
        <f t="shared" si="45"/>
        <v>0</v>
      </c>
      <c r="AA246" s="21">
        <f t="shared" si="46"/>
        <v>0.17285063171324133</v>
      </c>
    </row>
    <row r="247" spans="1:27" ht="195" hidden="1" outlineLevel="4" x14ac:dyDescent="0.25">
      <c r="A247" s="15" t="s">
        <v>255</v>
      </c>
      <c r="B247" s="16" t="s">
        <v>264</v>
      </c>
      <c r="C247" s="16" t="s">
        <v>126</v>
      </c>
      <c r="D247" s="16" t="s">
        <v>280</v>
      </c>
      <c r="E247" s="16" t="s">
        <v>129</v>
      </c>
      <c r="F247" s="16" t="s">
        <v>39</v>
      </c>
      <c r="G247" s="16">
        <v>1320</v>
      </c>
      <c r="H247" s="16">
        <v>3480</v>
      </c>
      <c r="I247" s="17" t="s">
        <v>281</v>
      </c>
      <c r="J247" s="18">
        <v>70000000</v>
      </c>
      <c r="K247" s="19">
        <v>70000000</v>
      </c>
      <c r="L247" s="19">
        <v>0</v>
      </c>
      <c r="M247" s="19">
        <v>0</v>
      </c>
      <c r="N247" s="19">
        <v>0</v>
      </c>
      <c r="O247" s="19">
        <v>70000000</v>
      </c>
      <c r="P247" s="19">
        <v>0</v>
      </c>
      <c r="Q247" s="19">
        <v>21706200</v>
      </c>
      <c r="R247" s="19">
        <v>0</v>
      </c>
      <c r="S247" s="19">
        <v>19443300</v>
      </c>
      <c r="T247" s="19">
        <v>19443300</v>
      </c>
      <c r="U247" s="19">
        <v>0</v>
      </c>
      <c r="V247" s="19">
        <v>28850500</v>
      </c>
      <c r="W247" s="19">
        <v>0</v>
      </c>
      <c r="X247" s="19">
        <v>28850500</v>
      </c>
      <c r="Y247" s="20">
        <f t="shared" si="44"/>
        <v>0.27776142857142855</v>
      </c>
      <c r="Z247" s="20">
        <f t="shared" si="45"/>
        <v>0.31008857142857144</v>
      </c>
      <c r="AA247" s="21">
        <f t="shared" si="46"/>
        <v>0.58784999999999998</v>
      </c>
    </row>
    <row r="248" spans="1:27" ht="165" hidden="1" outlineLevel="4" x14ac:dyDescent="0.25">
      <c r="A248" s="15" t="s">
        <v>255</v>
      </c>
      <c r="B248" s="16" t="s">
        <v>264</v>
      </c>
      <c r="C248" s="16" t="s">
        <v>126</v>
      </c>
      <c r="D248" s="16" t="s">
        <v>280</v>
      </c>
      <c r="E248" s="16" t="s">
        <v>272</v>
      </c>
      <c r="F248" s="16" t="s">
        <v>39</v>
      </c>
      <c r="G248" s="16">
        <v>1320</v>
      </c>
      <c r="H248" s="16">
        <v>3480</v>
      </c>
      <c r="I248" s="17" t="s">
        <v>282</v>
      </c>
      <c r="J248" s="18">
        <v>4600000</v>
      </c>
      <c r="K248" s="19">
        <v>4600000</v>
      </c>
      <c r="L248" s="19">
        <v>0</v>
      </c>
      <c r="M248" s="19">
        <v>0</v>
      </c>
      <c r="N248" s="19">
        <v>0</v>
      </c>
      <c r="O248" s="19">
        <v>4600000</v>
      </c>
      <c r="P248" s="19">
        <v>0</v>
      </c>
      <c r="Q248" s="19">
        <v>0</v>
      </c>
      <c r="R248" s="19">
        <v>0</v>
      </c>
      <c r="S248" s="19">
        <v>4600000</v>
      </c>
      <c r="T248" s="19">
        <v>4600000</v>
      </c>
      <c r="U248" s="19">
        <v>0</v>
      </c>
      <c r="V248" s="19">
        <v>0</v>
      </c>
      <c r="W248" s="19">
        <v>0</v>
      </c>
      <c r="X248" s="19">
        <v>0</v>
      </c>
      <c r="Y248" s="20">
        <f t="shared" si="44"/>
        <v>1</v>
      </c>
      <c r="Z248" s="20">
        <f t="shared" si="45"/>
        <v>0</v>
      </c>
      <c r="AA248" s="21">
        <f t="shared" si="46"/>
        <v>1</v>
      </c>
    </row>
    <row r="249" spans="1:27" ht="300" hidden="1" outlineLevel="4" x14ac:dyDescent="0.25">
      <c r="A249" s="15" t="s">
        <v>255</v>
      </c>
      <c r="B249" s="16" t="s">
        <v>264</v>
      </c>
      <c r="C249" s="16" t="s">
        <v>126</v>
      </c>
      <c r="D249" s="16" t="s">
        <v>280</v>
      </c>
      <c r="E249" s="16" t="s">
        <v>131</v>
      </c>
      <c r="F249" s="16" t="s">
        <v>39</v>
      </c>
      <c r="G249" s="16">
        <v>1320</v>
      </c>
      <c r="H249" s="16">
        <v>3480</v>
      </c>
      <c r="I249" s="17" t="s">
        <v>283</v>
      </c>
      <c r="J249" s="18">
        <v>0</v>
      </c>
      <c r="K249" s="19">
        <v>20050000</v>
      </c>
      <c r="L249" s="19">
        <v>0</v>
      </c>
      <c r="M249" s="19">
        <v>0</v>
      </c>
      <c r="N249" s="19">
        <v>0</v>
      </c>
      <c r="O249" s="19">
        <v>20050000</v>
      </c>
      <c r="P249" s="19">
        <v>0</v>
      </c>
      <c r="Q249" s="19">
        <v>20050000</v>
      </c>
      <c r="R249" s="19">
        <v>0</v>
      </c>
      <c r="S249" s="19">
        <v>0</v>
      </c>
      <c r="T249" s="19">
        <v>0</v>
      </c>
      <c r="U249" s="19">
        <v>0</v>
      </c>
      <c r="V249" s="19">
        <v>0</v>
      </c>
      <c r="W249" s="19">
        <v>0</v>
      </c>
      <c r="X249" s="19">
        <v>0</v>
      </c>
      <c r="Y249" s="20">
        <f t="shared" si="44"/>
        <v>0</v>
      </c>
      <c r="Z249" s="20">
        <f t="shared" si="45"/>
        <v>1</v>
      </c>
      <c r="AA249" s="21">
        <f t="shared" si="46"/>
        <v>1</v>
      </c>
    </row>
    <row r="250" spans="1:27" ht="210" hidden="1" outlineLevel="4" x14ac:dyDescent="0.25">
      <c r="A250" s="15" t="s">
        <v>255</v>
      </c>
      <c r="B250" s="16" t="s">
        <v>264</v>
      </c>
      <c r="C250" s="16" t="s">
        <v>126</v>
      </c>
      <c r="D250" s="16" t="s">
        <v>246</v>
      </c>
      <c r="E250" s="16" t="s">
        <v>131</v>
      </c>
      <c r="F250" s="16" t="s">
        <v>39</v>
      </c>
      <c r="G250" s="16">
        <v>1320</v>
      </c>
      <c r="H250" s="16">
        <v>3480</v>
      </c>
      <c r="I250" s="17" t="s">
        <v>284</v>
      </c>
      <c r="J250" s="18">
        <v>150000000</v>
      </c>
      <c r="K250" s="19">
        <v>150000000</v>
      </c>
      <c r="L250" s="19">
        <v>0</v>
      </c>
      <c r="M250" s="19">
        <v>0</v>
      </c>
      <c r="N250" s="19">
        <v>0</v>
      </c>
      <c r="O250" s="19">
        <v>150000000</v>
      </c>
      <c r="P250" s="19">
        <v>0</v>
      </c>
      <c r="Q250" s="19">
        <v>0</v>
      </c>
      <c r="R250" s="19">
        <v>0</v>
      </c>
      <c r="S250" s="19">
        <v>50000000</v>
      </c>
      <c r="T250" s="19">
        <v>50000000</v>
      </c>
      <c r="U250" s="19">
        <v>0</v>
      </c>
      <c r="V250" s="19">
        <v>100000000</v>
      </c>
      <c r="W250" s="19">
        <v>0</v>
      </c>
      <c r="X250" s="19">
        <v>100000000</v>
      </c>
      <c r="Y250" s="20">
        <f t="shared" si="44"/>
        <v>0.33333333333333331</v>
      </c>
      <c r="Z250" s="20">
        <f t="shared" si="45"/>
        <v>0</v>
      </c>
      <c r="AA250" s="21">
        <f t="shared" si="46"/>
        <v>0.33333333333333331</v>
      </c>
    </row>
    <row r="251" spans="1:27" ht="285" hidden="1" outlineLevel="4" x14ac:dyDescent="0.25">
      <c r="A251" s="15" t="s">
        <v>255</v>
      </c>
      <c r="B251" s="16" t="s">
        <v>264</v>
      </c>
      <c r="C251" s="16" t="s">
        <v>126</v>
      </c>
      <c r="D251" s="16" t="s">
        <v>246</v>
      </c>
      <c r="E251" s="16" t="s">
        <v>285</v>
      </c>
      <c r="F251" s="16" t="s">
        <v>39</v>
      </c>
      <c r="G251" s="16">
        <v>1320</v>
      </c>
      <c r="H251" s="16">
        <v>3480</v>
      </c>
      <c r="I251" s="17" t="s">
        <v>286</v>
      </c>
      <c r="J251" s="18">
        <v>67000000</v>
      </c>
      <c r="K251" s="19">
        <v>59000000</v>
      </c>
      <c r="L251" s="19">
        <v>0</v>
      </c>
      <c r="M251" s="19">
        <v>0</v>
      </c>
      <c r="N251" s="19">
        <v>0</v>
      </c>
      <c r="O251" s="19">
        <v>59000000</v>
      </c>
      <c r="P251" s="19">
        <v>0</v>
      </c>
      <c r="Q251" s="19">
        <v>155556.38</v>
      </c>
      <c r="R251" s="19">
        <v>0</v>
      </c>
      <c r="S251" s="19">
        <v>19994443.620000001</v>
      </c>
      <c r="T251" s="19">
        <v>19994443.620000001</v>
      </c>
      <c r="U251" s="19">
        <v>0</v>
      </c>
      <c r="V251" s="19">
        <v>38850000</v>
      </c>
      <c r="W251" s="19">
        <v>0</v>
      </c>
      <c r="X251" s="19">
        <v>38850000</v>
      </c>
      <c r="Y251" s="20">
        <f t="shared" si="44"/>
        <v>0.33888887491525427</v>
      </c>
      <c r="Z251" s="20">
        <f t="shared" si="45"/>
        <v>2.6365488135593222E-3</v>
      </c>
      <c r="AA251" s="21">
        <f t="shared" si="46"/>
        <v>0.34152542372881362</v>
      </c>
    </row>
    <row r="252" spans="1:27" ht="330" hidden="1" outlineLevel="4" x14ac:dyDescent="0.25">
      <c r="A252" s="15" t="s">
        <v>255</v>
      </c>
      <c r="B252" s="16" t="s">
        <v>264</v>
      </c>
      <c r="C252" s="16" t="s">
        <v>126</v>
      </c>
      <c r="D252" s="16" t="s">
        <v>252</v>
      </c>
      <c r="E252" s="16"/>
      <c r="F252" s="16" t="s">
        <v>39</v>
      </c>
      <c r="G252" s="16">
        <v>1320</v>
      </c>
      <c r="H252" s="16">
        <v>3480</v>
      </c>
      <c r="I252" s="17" t="s">
        <v>287</v>
      </c>
      <c r="J252" s="18">
        <v>0</v>
      </c>
      <c r="K252" s="19">
        <v>43882390</v>
      </c>
      <c r="L252" s="19"/>
      <c r="M252" s="19">
        <v>39576</v>
      </c>
      <c r="N252" s="19"/>
      <c r="O252" s="19">
        <v>43921966</v>
      </c>
      <c r="P252" s="19">
        <v>0</v>
      </c>
      <c r="Q252" s="19">
        <v>1329390</v>
      </c>
      <c r="R252" s="19">
        <v>0</v>
      </c>
      <c r="S252" s="19">
        <v>42553000</v>
      </c>
      <c r="T252" s="19">
        <v>42553000</v>
      </c>
      <c r="U252" s="19">
        <v>0</v>
      </c>
      <c r="V252" s="19">
        <v>0</v>
      </c>
      <c r="W252" s="19">
        <v>0</v>
      </c>
      <c r="X252" s="19">
        <v>39576</v>
      </c>
      <c r="Y252" s="20">
        <f t="shared" si="44"/>
        <v>0.96883185966675534</v>
      </c>
      <c r="Z252" s="20">
        <f t="shared" si="45"/>
        <v>3.0267087771071087E-2</v>
      </c>
      <c r="AA252" s="21">
        <f t="shared" si="46"/>
        <v>0.99909894743782646</v>
      </c>
    </row>
    <row r="253" spans="1:27" ht="180" hidden="1" outlineLevel="4" x14ac:dyDescent="0.25">
      <c r="A253" s="15" t="s">
        <v>255</v>
      </c>
      <c r="B253" s="16" t="s">
        <v>264</v>
      </c>
      <c r="C253" s="16" t="s">
        <v>126</v>
      </c>
      <c r="D253" s="16" t="s">
        <v>288</v>
      </c>
      <c r="E253" s="16" t="s">
        <v>58</v>
      </c>
      <c r="F253" s="16" t="s">
        <v>39</v>
      </c>
      <c r="G253" s="16">
        <v>1330</v>
      </c>
      <c r="H253" s="16">
        <v>3480</v>
      </c>
      <c r="I253" s="17" t="s">
        <v>289</v>
      </c>
      <c r="J253" s="18">
        <v>400000000</v>
      </c>
      <c r="K253" s="19">
        <v>387950000</v>
      </c>
      <c r="L253" s="19">
        <v>0</v>
      </c>
      <c r="M253" s="19">
        <v>0</v>
      </c>
      <c r="N253" s="19">
        <v>0</v>
      </c>
      <c r="O253" s="19">
        <v>387950000</v>
      </c>
      <c r="P253" s="19">
        <v>0</v>
      </c>
      <c r="Q253" s="19">
        <v>167950000</v>
      </c>
      <c r="R253" s="19">
        <v>0</v>
      </c>
      <c r="S253" s="19">
        <v>0</v>
      </c>
      <c r="T253" s="19">
        <v>0</v>
      </c>
      <c r="U253" s="19">
        <v>0</v>
      </c>
      <c r="V253" s="19">
        <v>220000000</v>
      </c>
      <c r="W253" s="19">
        <v>0</v>
      </c>
      <c r="X253" s="19">
        <v>220000000</v>
      </c>
      <c r="Y253" s="20">
        <f t="shared" si="44"/>
        <v>0</v>
      </c>
      <c r="Z253" s="20">
        <f t="shared" si="45"/>
        <v>0.43291661296558837</v>
      </c>
      <c r="AA253" s="21">
        <f t="shared" si="46"/>
        <v>0.43291661296558837</v>
      </c>
    </row>
    <row r="254" spans="1:27" hidden="1" outlineLevel="3" x14ac:dyDescent="0.25">
      <c r="A254" s="22"/>
      <c r="B254" s="23"/>
      <c r="C254" s="23" t="s">
        <v>182</v>
      </c>
      <c r="D254" s="23"/>
      <c r="E254" s="23"/>
      <c r="F254" s="23"/>
      <c r="G254" s="23"/>
      <c r="H254" s="23"/>
      <c r="I254" s="24"/>
      <c r="J254" s="25">
        <f t="shared" ref="J254:X254" si="48">SUBTOTAL(9,J239:J253)</f>
        <v>1498286431</v>
      </c>
      <c r="K254" s="26">
        <f t="shared" si="48"/>
        <v>1498286431</v>
      </c>
      <c r="L254" s="26">
        <f t="shared" si="48"/>
        <v>848518</v>
      </c>
      <c r="M254" s="26">
        <f t="shared" si="48"/>
        <v>0</v>
      </c>
      <c r="N254" s="26">
        <f t="shared" si="48"/>
        <v>0</v>
      </c>
      <c r="O254" s="26">
        <f t="shared" si="48"/>
        <v>1499134949</v>
      </c>
      <c r="P254" s="26">
        <f t="shared" si="48"/>
        <v>0</v>
      </c>
      <c r="Q254" s="26">
        <f t="shared" si="48"/>
        <v>397906921.87</v>
      </c>
      <c r="R254" s="26">
        <f t="shared" si="48"/>
        <v>0</v>
      </c>
      <c r="S254" s="26">
        <f t="shared" si="48"/>
        <v>328249945.88</v>
      </c>
      <c r="T254" s="26">
        <f t="shared" si="48"/>
        <v>328249945.88</v>
      </c>
      <c r="U254" s="26">
        <f t="shared" si="48"/>
        <v>39734564.25</v>
      </c>
      <c r="V254" s="26">
        <f t="shared" si="48"/>
        <v>772129563.25</v>
      </c>
      <c r="W254" s="26">
        <f t="shared" si="48"/>
        <v>0</v>
      </c>
      <c r="X254" s="26">
        <f t="shared" si="48"/>
        <v>772978081.25</v>
      </c>
      <c r="Y254" s="27">
        <f t="shared" si="44"/>
        <v>0.21895957138412361</v>
      </c>
      <c r="Z254" s="27">
        <f t="shared" si="45"/>
        <v>0.26542435164721118</v>
      </c>
      <c r="AA254" s="28">
        <f t="shared" si="46"/>
        <v>0.48438392303133482</v>
      </c>
    </row>
    <row r="255" spans="1:27" outlineLevel="2" collapsed="1" x14ac:dyDescent="0.25">
      <c r="A255" s="22"/>
      <c r="B255" s="23" t="s">
        <v>290</v>
      </c>
      <c r="C255" s="23"/>
      <c r="D255" s="23"/>
      <c r="E255" s="23"/>
      <c r="F255" s="23"/>
      <c r="G255" s="23"/>
      <c r="H255" s="23"/>
      <c r="I255" s="24"/>
      <c r="J255" s="25">
        <f t="shared" ref="J255:X255" si="49">SUBTOTAL(9,J201:J253)</f>
        <v>10619750480</v>
      </c>
      <c r="K255" s="26">
        <f t="shared" si="49"/>
        <v>10619750480</v>
      </c>
      <c r="L255" s="26">
        <f t="shared" si="49"/>
        <v>26510891</v>
      </c>
      <c r="M255" s="26">
        <f t="shared" si="49"/>
        <v>0</v>
      </c>
      <c r="N255" s="26">
        <f t="shared" si="49"/>
        <v>-9650000</v>
      </c>
      <c r="O255" s="26">
        <f t="shared" si="49"/>
        <v>10636611371</v>
      </c>
      <c r="P255" s="26">
        <f t="shared" si="49"/>
        <v>0</v>
      </c>
      <c r="Q255" s="26">
        <f t="shared" si="49"/>
        <v>1244296918.5800002</v>
      </c>
      <c r="R255" s="26">
        <f t="shared" si="49"/>
        <v>40482139.259999998</v>
      </c>
      <c r="S255" s="26">
        <f t="shared" si="49"/>
        <v>3175471849.8399997</v>
      </c>
      <c r="T255" s="26">
        <f t="shared" si="49"/>
        <v>3175471849.8399997</v>
      </c>
      <c r="U255" s="26">
        <f t="shared" si="49"/>
        <v>3999267786.3200002</v>
      </c>
      <c r="V255" s="26">
        <f t="shared" si="49"/>
        <v>6159499572.3200006</v>
      </c>
      <c r="W255" s="26">
        <f t="shared" si="49"/>
        <v>0</v>
      </c>
      <c r="X255" s="26">
        <f t="shared" si="49"/>
        <v>6176360463.3200006</v>
      </c>
      <c r="Y255" s="27">
        <f t="shared" si="44"/>
        <v>0.29854168203397075</v>
      </c>
      <c r="Z255" s="27">
        <f t="shared" si="45"/>
        <v>0.12078838015487368</v>
      </c>
      <c r="AA255" s="28">
        <f t="shared" si="46"/>
        <v>0.41933006218884444</v>
      </c>
    </row>
    <row r="256" spans="1:27" hidden="1" outlineLevel="4" x14ac:dyDescent="0.25">
      <c r="A256" s="15" t="s">
        <v>255</v>
      </c>
      <c r="B256" s="16" t="s">
        <v>291</v>
      </c>
      <c r="C256" s="16" t="s">
        <v>37</v>
      </c>
      <c r="D256" s="16" t="s">
        <v>38</v>
      </c>
      <c r="E256" s="16"/>
      <c r="F256" s="16" t="s">
        <v>39</v>
      </c>
      <c r="G256" s="16">
        <v>1111</v>
      </c>
      <c r="H256" s="16">
        <v>3480</v>
      </c>
      <c r="I256" s="17" t="s">
        <v>40</v>
      </c>
      <c r="J256" s="18">
        <v>500307036</v>
      </c>
      <c r="K256" s="19">
        <v>500307036</v>
      </c>
      <c r="L256" s="19">
        <v>0</v>
      </c>
      <c r="M256" s="19">
        <v>0</v>
      </c>
      <c r="N256" s="19">
        <v>0</v>
      </c>
      <c r="O256" s="19">
        <v>500307036</v>
      </c>
      <c r="P256" s="19">
        <v>0</v>
      </c>
      <c r="Q256" s="19">
        <v>322780</v>
      </c>
      <c r="R256" s="19">
        <v>0</v>
      </c>
      <c r="S256" s="19">
        <v>183785813.16999999</v>
      </c>
      <c r="T256" s="19">
        <v>183785813.16999999</v>
      </c>
      <c r="U256" s="19">
        <v>316198442.82999998</v>
      </c>
      <c r="V256" s="19">
        <v>316198442.82999998</v>
      </c>
      <c r="W256" s="19">
        <v>0</v>
      </c>
      <c r="X256" s="19">
        <v>316198442.83000004</v>
      </c>
      <c r="Y256" s="20">
        <f t="shared" si="44"/>
        <v>0.36734604941674254</v>
      </c>
      <c r="Z256" s="20">
        <f t="shared" si="45"/>
        <v>6.451638229609067E-4</v>
      </c>
      <c r="AA256" s="21">
        <f t="shared" si="46"/>
        <v>0.36799121323970346</v>
      </c>
    </row>
    <row r="257" spans="1:27" hidden="1" outlineLevel="4" x14ac:dyDescent="0.25">
      <c r="A257" s="15" t="s">
        <v>255</v>
      </c>
      <c r="B257" s="16" t="s">
        <v>291</v>
      </c>
      <c r="C257" s="16" t="s">
        <v>37</v>
      </c>
      <c r="D257" s="16" t="s">
        <v>41</v>
      </c>
      <c r="E257" s="16"/>
      <c r="F257" s="16" t="s">
        <v>39</v>
      </c>
      <c r="G257" s="16">
        <v>1111</v>
      </c>
      <c r="H257" s="16">
        <v>3480</v>
      </c>
      <c r="I257" s="17" t="s">
        <v>42</v>
      </c>
      <c r="J257" s="18">
        <v>450034</v>
      </c>
      <c r="K257" s="19">
        <v>450034</v>
      </c>
      <c r="L257" s="19">
        <v>0</v>
      </c>
      <c r="M257" s="19">
        <v>0</v>
      </c>
      <c r="N257" s="19">
        <v>0</v>
      </c>
      <c r="O257" s="19">
        <v>450034</v>
      </c>
      <c r="P257" s="19">
        <v>0</v>
      </c>
      <c r="Q257" s="19">
        <v>0</v>
      </c>
      <c r="R257" s="19">
        <v>0</v>
      </c>
      <c r="S257" s="19">
        <v>106080.78</v>
      </c>
      <c r="T257" s="19">
        <v>106080.78</v>
      </c>
      <c r="U257" s="19">
        <v>343953.22</v>
      </c>
      <c r="V257" s="19">
        <v>343953.22</v>
      </c>
      <c r="W257" s="19">
        <v>0</v>
      </c>
      <c r="X257" s="19">
        <v>343953.22</v>
      </c>
      <c r="Y257" s="20">
        <f t="shared" si="44"/>
        <v>0.23571725691836617</v>
      </c>
      <c r="Z257" s="20">
        <f t="shared" si="45"/>
        <v>0</v>
      </c>
      <c r="AA257" s="21">
        <f t="shared" si="46"/>
        <v>0.23571725691836617</v>
      </c>
    </row>
    <row r="258" spans="1:27" hidden="1" outlineLevel="4" x14ac:dyDescent="0.25">
      <c r="A258" s="15" t="s">
        <v>255</v>
      </c>
      <c r="B258" s="16" t="s">
        <v>291</v>
      </c>
      <c r="C258" s="16" t="s">
        <v>37</v>
      </c>
      <c r="D258" s="16" t="s">
        <v>47</v>
      </c>
      <c r="E258" s="16"/>
      <c r="F258" s="16" t="s">
        <v>39</v>
      </c>
      <c r="G258" s="16">
        <v>1111</v>
      </c>
      <c r="H258" s="16">
        <v>3480</v>
      </c>
      <c r="I258" s="17" t="s">
        <v>48</v>
      </c>
      <c r="J258" s="18">
        <v>212842089</v>
      </c>
      <c r="K258" s="19">
        <v>212842089</v>
      </c>
      <c r="L258" s="19">
        <v>0</v>
      </c>
      <c r="M258" s="19">
        <v>0</v>
      </c>
      <c r="N258" s="19">
        <v>0</v>
      </c>
      <c r="O258" s="19">
        <v>212842089</v>
      </c>
      <c r="P258" s="19">
        <v>0</v>
      </c>
      <c r="Q258" s="19">
        <v>117378.8</v>
      </c>
      <c r="R258" s="19">
        <v>0</v>
      </c>
      <c r="S258" s="19">
        <v>76317775.260000005</v>
      </c>
      <c r="T258" s="19">
        <v>76317775.260000005</v>
      </c>
      <c r="U258" s="19">
        <v>136406934.94</v>
      </c>
      <c r="V258" s="19">
        <v>136406934.94</v>
      </c>
      <c r="W258" s="19">
        <v>0</v>
      </c>
      <c r="X258" s="19">
        <v>136406934.94</v>
      </c>
      <c r="Y258" s="20">
        <f t="shared" si="44"/>
        <v>0.3585652425164837</v>
      </c>
      <c r="Z258" s="20">
        <f t="shared" si="45"/>
        <v>5.5148302927998422E-4</v>
      </c>
      <c r="AA258" s="21">
        <f t="shared" si="46"/>
        <v>0.35911672554576368</v>
      </c>
    </row>
    <row r="259" spans="1:27" ht="30" hidden="1" outlineLevel="4" x14ac:dyDescent="0.25">
      <c r="A259" s="15" t="s">
        <v>255</v>
      </c>
      <c r="B259" s="16" t="s">
        <v>291</v>
      </c>
      <c r="C259" s="16" t="s">
        <v>37</v>
      </c>
      <c r="D259" s="16" t="s">
        <v>49</v>
      </c>
      <c r="E259" s="16"/>
      <c r="F259" s="16" t="s">
        <v>39</v>
      </c>
      <c r="G259" s="16">
        <v>1111</v>
      </c>
      <c r="H259" s="16">
        <v>3480</v>
      </c>
      <c r="I259" s="17" t="s">
        <v>50</v>
      </c>
      <c r="J259" s="18">
        <v>256451138</v>
      </c>
      <c r="K259" s="19">
        <v>256451138</v>
      </c>
      <c r="L259" s="19">
        <v>0</v>
      </c>
      <c r="M259" s="19">
        <v>0</v>
      </c>
      <c r="N259" s="19">
        <v>0</v>
      </c>
      <c r="O259" s="19">
        <v>256451138</v>
      </c>
      <c r="P259" s="19">
        <v>0</v>
      </c>
      <c r="Q259" s="19">
        <v>177529</v>
      </c>
      <c r="R259" s="19">
        <v>0</v>
      </c>
      <c r="S259" s="19">
        <v>92233675.430000007</v>
      </c>
      <c r="T259" s="19">
        <v>92233675.430000007</v>
      </c>
      <c r="U259" s="19">
        <v>164039933.56999999</v>
      </c>
      <c r="V259" s="19">
        <v>164039933.56999999</v>
      </c>
      <c r="W259" s="19">
        <v>0</v>
      </c>
      <c r="X259" s="19">
        <v>164039933.56999999</v>
      </c>
      <c r="Y259" s="20">
        <f t="shared" si="44"/>
        <v>0.35965399159195777</v>
      </c>
      <c r="Z259" s="20">
        <f t="shared" si="45"/>
        <v>6.922527284710275E-4</v>
      </c>
      <c r="AA259" s="21">
        <f t="shared" si="46"/>
        <v>0.36034624432042878</v>
      </c>
    </row>
    <row r="260" spans="1:27" hidden="1" outlineLevel="4" x14ac:dyDescent="0.25">
      <c r="A260" s="15" t="s">
        <v>255</v>
      </c>
      <c r="B260" s="16" t="s">
        <v>291</v>
      </c>
      <c r="C260" s="16" t="s">
        <v>37</v>
      </c>
      <c r="D260" s="16" t="s">
        <v>51</v>
      </c>
      <c r="E260" s="16"/>
      <c r="F260" s="16">
        <v>280</v>
      </c>
      <c r="G260" s="16">
        <v>1111</v>
      </c>
      <c r="H260" s="16">
        <v>3480</v>
      </c>
      <c r="I260" s="17" t="s">
        <v>52</v>
      </c>
      <c r="J260" s="18">
        <v>100781015</v>
      </c>
      <c r="K260" s="19">
        <v>100781015</v>
      </c>
      <c r="L260" s="19">
        <v>0</v>
      </c>
      <c r="M260" s="19">
        <v>0</v>
      </c>
      <c r="N260" s="19">
        <v>0</v>
      </c>
      <c r="O260" s="19">
        <v>100781015</v>
      </c>
      <c r="P260" s="19">
        <v>0</v>
      </c>
      <c r="Q260" s="19">
        <v>0</v>
      </c>
      <c r="R260" s="19">
        <v>0</v>
      </c>
      <c r="S260" s="19">
        <v>0</v>
      </c>
      <c r="T260" s="19">
        <v>0</v>
      </c>
      <c r="U260" s="19">
        <v>100781015</v>
      </c>
      <c r="V260" s="19">
        <v>100781015</v>
      </c>
      <c r="W260" s="19">
        <v>0</v>
      </c>
      <c r="X260" s="19">
        <v>100781015</v>
      </c>
      <c r="Y260" s="20">
        <f t="shared" si="44"/>
        <v>0</v>
      </c>
      <c r="Z260" s="20">
        <f t="shared" si="45"/>
        <v>0</v>
      </c>
      <c r="AA260" s="21">
        <f t="shared" si="46"/>
        <v>0</v>
      </c>
    </row>
    <row r="261" spans="1:27" hidden="1" outlineLevel="4" x14ac:dyDescent="0.25">
      <c r="A261" s="15" t="s">
        <v>255</v>
      </c>
      <c r="B261" s="16" t="s">
        <v>291</v>
      </c>
      <c r="C261" s="16" t="s">
        <v>37</v>
      </c>
      <c r="D261" s="16" t="s">
        <v>53</v>
      </c>
      <c r="E261" s="16"/>
      <c r="F261" s="16" t="s">
        <v>39</v>
      </c>
      <c r="G261" s="16">
        <v>1111</v>
      </c>
      <c r="H261" s="16">
        <v>3480</v>
      </c>
      <c r="I261" s="17" t="s">
        <v>54</v>
      </c>
      <c r="J261" s="18">
        <v>94862237</v>
      </c>
      <c r="K261" s="19">
        <v>94862237</v>
      </c>
      <c r="L261" s="19">
        <v>0</v>
      </c>
      <c r="M261" s="19">
        <v>0</v>
      </c>
      <c r="N261" s="19">
        <v>0</v>
      </c>
      <c r="O261" s="19">
        <v>94862237</v>
      </c>
      <c r="P261" s="19">
        <v>0</v>
      </c>
      <c r="Q261" s="19">
        <v>0</v>
      </c>
      <c r="R261" s="19">
        <v>0</v>
      </c>
      <c r="S261" s="19">
        <v>87069386.390000001</v>
      </c>
      <c r="T261" s="19">
        <v>87069386.390000001</v>
      </c>
      <c r="U261" s="19">
        <v>7792850.6100000003</v>
      </c>
      <c r="V261" s="19">
        <v>7792850.6100000003</v>
      </c>
      <c r="W261" s="19">
        <v>0</v>
      </c>
      <c r="X261" s="19">
        <v>7792850.6099999994</v>
      </c>
      <c r="Y261" s="20">
        <f t="shared" si="44"/>
        <v>0.91785086609332223</v>
      </c>
      <c r="Z261" s="20">
        <f t="shared" si="45"/>
        <v>0</v>
      </c>
      <c r="AA261" s="21">
        <f t="shared" si="46"/>
        <v>0.91785086609332223</v>
      </c>
    </row>
    <row r="262" spans="1:27" hidden="1" outlineLevel="4" x14ac:dyDescent="0.25">
      <c r="A262" s="15" t="s">
        <v>255</v>
      </c>
      <c r="B262" s="16" t="s">
        <v>291</v>
      </c>
      <c r="C262" s="16" t="s">
        <v>37</v>
      </c>
      <c r="D262" s="16" t="s">
        <v>55</v>
      </c>
      <c r="E262" s="16"/>
      <c r="F262" s="16" t="s">
        <v>39</v>
      </c>
      <c r="G262" s="16">
        <v>1111</v>
      </c>
      <c r="H262" s="16">
        <v>3480</v>
      </c>
      <c r="I262" s="17" t="s">
        <v>56</v>
      </c>
      <c r="J262" s="18">
        <v>130990404</v>
      </c>
      <c r="K262" s="19">
        <v>130990404</v>
      </c>
      <c r="L262" s="19">
        <v>0</v>
      </c>
      <c r="M262" s="19">
        <v>0</v>
      </c>
      <c r="N262" s="19">
        <v>0</v>
      </c>
      <c r="O262" s="19">
        <v>130990404</v>
      </c>
      <c r="P262" s="19">
        <v>0</v>
      </c>
      <c r="Q262" s="19">
        <v>86418.64</v>
      </c>
      <c r="R262" s="19">
        <v>0</v>
      </c>
      <c r="S262" s="19">
        <v>51364106.840000004</v>
      </c>
      <c r="T262" s="19">
        <v>51364106.840000004</v>
      </c>
      <c r="U262" s="19">
        <v>79539878.519999996</v>
      </c>
      <c r="V262" s="19">
        <v>79539878.519999996</v>
      </c>
      <c r="W262" s="19">
        <v>0</v>
      </c>
      <c r="X262" s="19">
        <v>79539878.519999996</v>
      </c>
      <c r="Y262" s="20">
        <f t="shared" si="44"/>
        <v>0.3921211422479467</v>
      </c>
      <c r="Z262" s="20">
        <f t="shared" si="45"/>
        <v>6.5973260148125044E-4</v>
      </c>
      <c r="AA262" s="21">
        <f t="shared" si="46"/>
        <v>0.39278087484942797</v>
      </c>
    </row>
    <row r="263" spans="1:27" ht="120" hidden="1" outlineLevel="4" x14ac:dyDescent="0.25">
      <c r="A263" s="15" t="s">
        <v>255</v>
      </c>
      <c r="B263" s="16" t="s">
        <v>291</v>
      </c>
      <c r="C263" s="16" t="s">
        <v>37</v>
      </c>
      <c r="D263" s="16" t="s">
        <v>57</v>
      </c>
      <c r="E263" s="16" t="s">
        <v>58</v>
      </c>
      <c r="F263" s="16" t="s">
        <v>39</v>
      </c>
      <c r="G263" s="16">
        <v>1112</v>
      </c>
      <c r="H263" s="16">
        <v>3480</v>
      </c>
      <c r="I263" s="17" t="s">
        <v>59</v>
      </c>
      <c r="J263" s="18">
        <v>111669382</v>
      </c>
      <c r="K263" s="19">
        <v>111669382</v>
      </c>
      <c r="L263" s="19">
        <v>0</v>
      </c>
      <c r="M263" s="19">
        <v>0</v>
      </c>
      <c r="N263" s="19">
        <v>0</v>
      </c>
      <c r="O263" s="19">
        <v>111669382</v>
      </c>
      <c r="P263" s="19">
        <v>0</v>
      </c>
      <c r="Q263" s="19">
        <v>82207797</v>
      </c>
      <c r="R263" s="19">
        <v>0</v>
      </c>
      <c r="S263" s="19">
        <v>29461585</v>
      </c>
      <c r="T263" s="19">
        <v>29461585</v>
      </c>
      <c r="U263" s="19">
        <v>0</v>
      </c>
      <c r="V263" s="19">
        <v>0</v>
      </c>
      <c r="W263" s="19">
        <v>0</v>
      </c>
      <c r="X263" s="19">
        <v>0</v>
      </c>
      <c r="Y263" s="20">
        <f t="shared" si="44"/>
        <v>0.26382867418394057</v>
      </c>
      <c r="Z263" s="20">
        <f t="shared" si="45"/>
        <v>0.73617132581605937</v>
      </c>
      <c r="AA263" s="21">
        <f t="shared" si="46"/>
        <v>1</v>
      </c>
    </row>
    <row r="264" spans="1:27" ht="60" hidden="1" outlineLevel="4" x14ac:dyDescent="0.25">
      <c r="A264" s="15" t="s">
        <v>255</v>
      </c>
      <c r="B264" s="16" t="s">
        <v>291</v>
      </c>
      <c r="C264" s="16" t="s">
        <v>37</v>
      </c>
      <c r="D264" s="16" t="s">
        <v>60</v>
      </c>
      <c r="E264" s="16" t="s">
        <v>58</v>
      </c>
      <c r="F264" s="16" t="s">
        <v>39</v>
      </c>
      <c r="G264" s="16">
        <v>1112</v>
      </c>
      <c r="H264" s="16">
        <v>3480</v>
      </c>
      <c r="I264" s="17" t="s">
        <v>61</v>
      </c>
      <c r="J264" s="18">
        <v>6036183</v>
      </c>
      <c r="K264" s="19">
        <v>6036183</v>
      </c>
      <c r="L264" s="19">
        <v>0</v>
      </c>
      <c r="M264" s="19">
        <v>0</v>
      </c>
      <c r="N264" s="19">
        <v>0</v>
      </c>
      <c r="O264" s="19">
        <v>6036183</v>
      </c>
      <c r="P264" s="19">
        <v>0</v>
      </c>
      <c r="Q264" s="19">
        <v>4443658</v>
      </c>
      <c r="R264" s="19">
        <v>0</v>
      </c>
      <c r="S264" s="19">
        <v>1592525</v>
      </c>
      <c r="T264" s="19">
        <v>1592525</v>
      </c>
      <c r="U264" s="19">
        <v>0</v>
      </c>
      <c r="V264" s="19">
        <v>0</v>
      </c>
      <c r="W264" s="19">
        <v>0</v>
      </c>
      <c r="X264" s="19">
        <v>0</v>
      </c>
      <c r="Y264" s="20">
        <f t="shared" si="44"/>
        <v>0.26382980767813036</v>
      </c>
      <c r="Z264" s="20">
        <f t="shared" si="45"/>
        <v>0.73617019232186964</v>
      </c>
      <c r="AA264" s="21">
        <f t="shared" si="46"/>
        <v>1</v>
      </c>
    </row>
    <row r="265" spans="1:27" ht="120" hidden="1" outlineLevel="4" x14ac:dyDescent="0.25">
      <c r="A265" s="15" t="s">
        <v>255</v>
      </c>
      <c r="B265" s="16" t="s">
        <v>291</v>
      </c>
      <c r="C265" s="16" t="s">
        <v>37</v>
      </c>
      <c r="D265" s="16" t="s">
        <v>62</v>
      </c>
      <c r="E265" s="16" t="s">
        <v>58</v>
      </c>
      <c r="F265" s="16" t="s">
        <v>39</v>
      </c>
      <c r="G265" s="16">
        <v>1112</v>
      </c>
      <c r="H265" s="16">
        <v>3480</v>
      </c>
      <c r="I265" s="17" t="s">
        <v>63</v>
      </c>
      <c r="J265" s="18">
        <v>19771126</v>
      </c>
      <c r="K265" s="19">
        <v>19771126</v>
      </c>
      <c r="L265" s="19">
        <v>0</v>
      </c>
      <c r="M265" s="19">
        <v>0</v>
      </c>
      <c r="N265" s="19">
        <v>0</v>
      </c>
      <c r="O265" s="19">
        <v>19771126</v>
      </c>
      <c r="P265" s="19">
        <v>0</v>
      </c>
      <c r="Q265" s="19">
        <v>13926955</v>
      </c>
      <c r="R265" s="19">
        <v>0</v>
      </c>
      <c r="S265" s="19">
        <v>5844171</v>
      </c>
      <c r="T265" s="19">
        <v>5844171</v>
      </c>
      <c r="U265" s="19">
        <v>0</v>
      </c>
      <c r="V265" s="19">
        <v>0</v>
      </c>
      <c r="W265" s="19">
        <v>0</v>
      </c>
      <c r="X265" s="19">
        <v>0</v>
      </c>
      <c r="Y265" s="20">
        <f t="shared" si="44"/>
        <v>0.29559120709665193</v>
      </c>
      <c r="Z265" s="20">
        <f t="shared" si="45"/>
        <v>0.70440879290334801</v>
      </c>
      <c r="AA265" s="21">
        <f t="shared" si="46"/>
        <v>1</v>
      </c>
    </row>
    <row r="266" spans="1:27" ht="90" hidden="1" outlineLevel="4" x14ac:dyDescent="0.25">
      <c r="A266" s="15" t="s">
        <v>255</v>
      </c>
      <c r="B266" s="16" t="s">
        <v>291</v>
      </c>
      <c r="C266" s="16" t="s">
        <v>37</v>
      </c>
      <c r="D266" s="16" t="s">
        <v>64</v>
      </c>
      <c r="E266" s="16" t="s">
        <v>58</v>
      </c>
      <c r="F266" s="16" t="s">
        <v>39</v>
      </c>
      <c r="G266" s="16">
        <v>1112</v>
      </c>
      <c r="H266" s="16">
        <v>3480</v>
      </c>
      <c r="I266" s="17" t="s">
        <v>65</v>
      </c>
      <c r="J266" s="18">
        <v>18108548</v>
      </c>
      <c r="K266" s="19">
        <v>35608548</v>
      </c>
      <c r="L266" s="19">
        <v>0</v>
      </c>
      <c r="M266" s="19">
        <v>0</v>
      </c>
      <c r="N266" s="19">
        <v>0</v>
      </c>
      <c r="O266" s="19">
        <v>35608548</v>
      </c>
      <c r="P266" s="19">
        <v>0</v>
      </c>
      <c r="Q266" s="19">
        <v>8553439</v>
      </c>
      <c r="R266" s="19">
        <v>0</v>
      </c>
      <c r="S266" s="19">
        <v>9555109</v>
      </c>
      <c r="T266" s="19">
        <v>9555109</v>
      </c>
      <c r="U266" s="19">
        <v>17500000</v>
      </c>
      <c r="V266" s="19">
        <v>17500000</v>
      </c>
      <c r="W266" s="19">
        <v>0</v>
      </c>
      <c r="X266" s="19">
        <v>17500000</v>
      </c>
      <c r="Y266" s="20">
        <f t="shared" ref="Y266:Y297" si="50">S266/O266</f>
        <v>0.26833750705027343</v>
      </c>
      <c r="Z266" s="20">
        <f t="shared" ref="Z266:Z297" si="51">(P266+Q266+R266)/O266</f>
        <v>0.24020746366855508</v>
      </c>
      <c r="AA266" s="21">
        <f t="shared" ref="AA266:AA297" si="52">Y266+Z266</f>
        <v>0.50854497071882854</v>
      </c>
    </row>
    <row r="267" spans="1:27" ht="90" hidden="1" outlineLevel="4" x14ac:dyDescent="0.25">
      <c r="A267" s="15" t="s">
        <v>255</v>
      </c>
      <c r="B267" s="16" t="s">
        <v>291</v>
      </c>
      <c r="C267" s="16" t="s">
        <v>37</v>
      </c>
      <c r="D267" s="16" t="s">
        <v>66</v>
      </c>
      <c r="E267" s="16" t="s">
        <v>58</v>
      </c>
      <c r="F267" s="16" t="s">
        <v>39</v>
      </c>
      <c r="G267" s="16">
        <v>1112</v>
      </c>
      <c r="H267" s="16">
        <v>3480</v>
      </c>
      <c r="I267" s="17" t="s">
        <v>67</v>
      </c>
      <c r="J267" s="18">
        <v>36217097</v>
      </c>
      <c r="K267" s="19">
        <v>18717097</v>
      </c>
      <c r="L267" s="19">
        <v>0</v>
      </c>
      <c r="M267" s="19">
        <v>0</v>
      </c>
      <c r="N267" s="19">
        <v>0</v>
      </c>
      <c r="O267" s="19">
        <v>18717097</v>
      </c>
      <c r="P267" s="19">
        <v>0</v>
      </c>
      <c r="Q267" s="19">
        <v>13939532</v>
      </c>
      <c r="R267" s="19">
        <v>0</v>
      </c>
      <c r="S267" s="19">
        <v>4777565</v>
      </c>
      <c r="T267" s="19">
        <v>4777565</v>
      </c>
      <c r="U267" s="19">
        <v>0</v>
      </c>
      <c r="V267" s="19">
        <v>0</v>
      </c>
      <c r="W267" s="19">
        <v>0</v>
      </c>
      <c r="X267" s="19">
        <v>0</v>
      </c>
      <c r="Y267" s="20">
        <f t="shared" si="50"/>
        <v>0.25525138861010338</v>
      </c>
      <c r="Z267" s="20">
        <f t="shared" si="51"/>
        <v>0.74474861138989668</v>
      </c>
      <c r="AA267" s="21">
        <f t="shared" si="52"/>
        <v>1</v>
      </c>
    </row>
    <row r="268" spans="1:27" ht="60" hidden="1" outlineLevel="4" x14ac:dyDescent="0.25">
      <c r="A268" s="15" t="s">
        <v>255</v>
      </c>
      <c r="B268" s="16" t="s">
        <v>291</v>
      </c>
      <c r="C268" s="16" t="s">
        <v>37</v>
      </c>
      <c r="D268" s="16" t="s">
        <v>68</v>
      </c>
      <c r="E268" s="16" t="s">
        <v>58</v>
      </c>
      <c r="F268" s="16" t="s">
        <v>39</v>
      </c>
      <c r="G268" s="16">
        <v>1112</v>
      </c>
      <c r="H268" s="16">
        <v>3480</v>
      </c>
      <c r="I268" s="17" t="s">
        <v>69</v>
      </c>
      <c r="J268" s="18">
        <v>56068447</v>
      </c>
      <c r="K268" s="19">
        <v>56068447</v>
      </c>
      <c r="L268" s="19">
        <v>0</v>
      </c>
      <c r="M268" s="19">
        <v>0</v>
      </c>
      <c r="N268" s="19">
        <v>0</v>
      </c>
      <c r="O268" s="19">
        <v>56068447</v>
      </c>
      <c r="P268" s="19">
        <v>0</v>
      </c>
      <c r="Q268" s="19">
        <v>37832751.509999998</v>
      </c>
      <c r="R268" s="19">
        <v>0</v>
      </c>
      <c r="S268" s="19">
        <v>18235695.489999998</v>
      </c>
      <c r="T268" s="19">
        <v>18235695.489999998</v>
      </c>
      <c r="U268" s="19">
        <v>0</v>
      </c>
      <c r="V268" s="19">
        <v>0</v>
      </c>
      <c r="W268" s="19">
        <v>0</v>
      </c>
      <c r="X268" s="19">
        <v>3.7252902984619141E-9</v>
      </c>
      <c r="Y268" s="20">
        <f t="shared" si="50"/>
        <v>0.32523988920185354</v>
      </c>
      <c r="Z268" s="20">
        <f t="shared" si="51"/>
        <v>0.67476011079814635</v>
      </c>
      <c r="AA268" s="21">
        <f t="shared" si="52"/>
        <v>0.99999999999999989</v>
      </c>
    </row>
    <row r="269" spans="1:27" hidden="1" outlineLevel="3" x14ac:dyDescent="0.25">
      <c r="A269" s="22"/>
      <c r="B269" s="23"/>
      <c r="C269" s="23" t="s">
        <v>70</v>
      </c>
      <c r="D269" s="23"/>
      <c r="E269" s="23"/>
      <c r="F269" s="23"/>
      <c r="G269" s="23"/>
      <c r="H269" s="23"/>
      <c r="I269" s="24"/>
      <c r="J269" s="25">
        <f t="shared" ref="J269:X269" si="53">SUBTOTAL(9,J256:J268)</f>
        <v>1544554736</v>
      </c>
      <c r="K269" s="26">
        <f t="shared" si="53"/>
        <v>1544554736</v>
      </c>
      <c r="L269" s="26">
        <f t="shared" si="53"/>
        <v>0</v>
      </c>
      <c r="M269" s="26">
        <f t="shared" si="53"/>
        <v>0</v>
      </c>
      <c r="N269" s="26">
        <f t="shared" si="53"/>
        <v>0</v>
      </c>
      <c r="O269" s="26">
        <f t="shared" si="53"/>
        <v>1544554736</v>
      </c>
      <c r="P269" s="26">
        <f t="shared" si="53"/>
        <v>0</v>
      </c>
      <c r="Q269" s="26">
        <f t="shared" si="53"/>
        <v>161608238.94999999</v>
      </c>
      <c r="R269" s="26">
        <f t="shared" si="53"/>
        <v>0</v>
      </c>
      <c r="S269" s="26">
        <f t="shared" si="53"/>
        <v>560343488.36000001</v>
      </c>
      <c r="T269" s="26">
        <f t="shared" si="53"/>
        <v>560343488.36000001</v>
      </c>
      <c r="U269" s="26">
        <f t="shared" si="53"/>
        <v>822603008.68999994</v>
      </c>
      <c r="V269" s="26">
        <f t="shared" si="53"/>
        <v>822603008.68999994</v>
      </c>
      <c r="W269" s="26">
        <f t="shared" si="53"/>
        <v>0</v>
      </c>
      <c r="X269" s="26">
        <f t="shared" si="53"/>
        <v>822603008.69000006</v>
      </c>
      <c r="Y269" s="27">
        <f t="shared" si="50"/>
        <v>0.36278642336181993</v>
      </c>
      <c r="Z269" s="27">
        <f t="shared" si="51"/>
        <v>0.10463095621235399</v>
      </c>
      <c r="AA269" s="28">
        <f t="shared" si="52"/>
        <v>0.46741737957417395</v>
      </c>
    </row>
    <row r="270" spans="1:27" hidden="1" outlineLevel="4" x14ac:dyDescent="0.25">
      <c r="A270" s="15" t="s">
        <v>255</v>
      </c>
      <c r="B270" s="16" t="s">
        <v>291</v>
      </c>
      <c r="C270" s="16" t="s">
        <v>71</v>
      </c>
      <c r="D270" s="16" t="s">
        <v>74</v>
      </c>
      <c r="E270" s="16"/>
      <c r="F270" s="16" t="s">
        <v>39</v>
      </c>
      <c r="G270" s="16">
        <v>1120</v>
      </c>
      <c r="H270" s="16">
        <v>3480</v>
      </c>
      <c r="I270" s="17" t="s">
        <v>75</v>
      </c>
      <c r="J270" s="18">
        <v>1058970</v>
      </c>
      <c r="K270" s="19">
        <v>1058970</v>
      </c>
      <c r="L270" s="19">
        <v>0</v>
      </c>
      <c r="M270" s="19">
        <v>0</v>
      </c>
      <c r="N270" s="19">
        <v>0</v>
      </c>
      <c r="O270" s="19">
        <v>1058970</v>
      </c>
      <c r="P270" s="19">
        <v>0</v>
      </c>
      <c r="Q270" s="19">
        <v>0</v>
      </c>
      <c r="R270" s="19">
        <v>0</v>
      </c>
      <c r="S270" s="19">
        <v>0</v>
      </c>
      <c r="T270" s="19">
        <v>0</v>
      </c>
      <c r="U270" s="19">
        <v>264742.5</v>
      </c>
      <c r="V270" s="19">
        <v>1058970</v>
      </c>
      <c r="W270" s="19">
        <v>0</v>
      </c>
      <c r="X270" s="19">
        <v>1058970</v>
      </c>
      <c r="Y270" s="20">
        <f t="shared" si="50"/>
        <v>0</v>
      </c>
      <c r="Z270" s="20">
        <f t="shared" si="51"/>
        <v>0</v>
      </c>
      <c r="AA270" s="21">
        <f t="shared" si="52"/>
        <v>0</v>
      </c>
    </row>
    <row r="271" spans="1:27" ht="105" hidden="1" outlineLevel="4" x14ac:dyDescent="0.25">
      <c r="A271" s="15" t="s">
        <v>255</v>
      </c>
      <c r="B271" s="16" t="s">
        <v>291</v>
      </c>
      <c r="C271" s="16" t="s">
        <v>71</v>
      </c>
      <c r="D271" s="16" t="s">
        <v>292</v>
      </c>
      <c r="E271" s="16"/>
      <c r="F271" s="16" t="s">
        <v>39</v>
      </c>
      <c r="G271" s="16">
        <v>1120</v>
      </c>
      <c r="H271" s="16">
        <v>3480</v>
      </c>
      <c r="I271" s="17" t="s">
        <v>293</v>
      </c>
      <c r="J271" s="18">
        <v>0</v>
      </c>
      <c r="K271" s="19">
        <v>0</v>
      </c>
      <c r="L271" s="19"/>
      <c r="M271" s="19">
        <v>100000</v>
      </c>
      <c r="N271" s="19"/>
      <c r="O271" s="19">
        <v>100000</v>
      </c>
      <c r="P271" s="19">
        <v>0</v>
      </c>
      <c r="Q271" s="19">
        <v>0</v>
      </c>
      <c r="R271" s="19">
        <v>0</v>
      </c>
      <c r="S271" s="19">
        <v>0</v>
      </c>
      <c r="T271" s="19">
        <v>0</v>
      </c>
      <c r="U271" s="19">
        <v>0</v>
      </c>
      <c r="V271" s="19">
        <v>0</v>
      </c>
      <c r="W271" s="19">
        <v>0</v>
      </c>
      <c r="X271" s="19">
        <v>100000</v>
      </c>
      <c r="Y271" s="20">
        <f t="shared" si="50"/>
        <v>0</v>
      </c>
      <c r="Z271" s="20">
        <f t="shared" si="51"/>
        <v>0</v>
      </c>
      <c r="AA271" s="21">
        <f t="shared" si="52"/>
        <v>0</v>
      </c>
    </row>
    <row r="272" spans="1:27" ht="30" hidden="1" outlineLevel="4" x14ac:dyDescent="0.25">
      <c r="A272" s="15" t="s">
        <v>255</v>
      </c>
      <c r="B272" s="16" t="s">
        <v>291</v>
      </c>
      <c r="C272" s="16" t="s">
        <v>71</v>
      </c>
      <c r="D272" s="16" t="s">
        <v>80</v>
      </c>
      <c r="E272" s="16"/>
      <c r="F272" s="16" t="s">
        <v>39</v>
      </c>
      <c r="G272" s="16">
        <v>1120</v>
      </c>
      <c r="H272" s="16">
        <v>3480</v>
      </c>
      <c r="I272" s="17" t="s">
        <v>81</v>
      </c>
      <c r="J272" s="18">
        <v>600000</v>
      </c>
      <c r="K272" s="19">
        <v>600000</v>
      </c>
      <c r="L272" s="19">
        <v>0</v>
      </c>
      <c r="M272" s="19">
        <v>0</v>
      </c>
      <c r="N272" s="19">
        <v>0</v>
      </c>
      <c r="O272" s="19">
        <v>600000</v>
      </c>
      <c r="P272" s="19">
        <v>0</v>
      </c>
      <c r="Q272" s="19">
        <v>0</v>
      </c>
      <c r="R272" s="19">
        <v>0</v>
      </c>
      <c r="S272" s="19">
        <v>0</v>
      </c>
      <c r="T272" s="19">
        <v>0</v>
      </c>
      <c r="U272" s="19">
        <v>150000</v>
      </c>
      <c r="V272" s="19">
        <v>600000</v>
      </c>
      <c r="W272" s="19">
        <v>0</v>
      </c>
      <c r="X272" s="19">
        <v>600000</v>
      </c>
      <c r="Y272" s="20">
        <f t="shared" si="50"/>
        <v>0</v>
      </c>
      <c r="Z272" s="20">
        <f t="shared" si="51"/>
        <v>0</v>
      </c>
      <c r="AA272" s="21">
        <f t="shared" si="52"/>
        <v>0</v>
      </c>
    </row>
    <row r="273" spans="1:27" ht="90" hidden="1" outlineLevel="4" x14ac:dyDescent="0.25">
      <c r="A273" s="15" t="s">
        <v>255</v>
      </c>
      <c r="B273" s="16" t="s">
        <v>291</v>
      </c>
      <c r="C273" s="16" t="s">
        <v>71</v>
      </c>
      <c r="D273" s="16" t="s">
        <v>294</v>
      </c>
      <c r="E273" s="16"/>
      <c r="F273" s="16" t="s">
        <v>39</v>
      </c>
      <c r="G273" s="16">
        <v>1120</v>
      </c>
      <c r="H273" s="16">
        <v>3480</v>
      </c>
      <c r="I273" s="17" t="s">
        <v>295</v>
      </c>
      <c r="J273" s="18">
        <v>23600000</v>
      </c>
      <c r="K273" s="19">
        <v>31600000</v>
      </c>
      <c r="L273" s="19"/>
      <c r="M273" s="19">
        <v>-3600000</v>
      </c>
      <c r="N273" s="19"/>
      <c r="O273" s="19">
        <v>28000000</v>
      </c>
      <c r="P273" s="19">
        <v>0</v>
      </c>
      <c r="Q273" s="19">
        <v>0</v>
      </c>
      <c r="R273" s="19">
        <v>0</v>
      </c>
      <c r="S273" s="19">
        <v>0</v>
      </c>
      <c r="T273" s="19">
        <v>0</v>
      </c>
      <c r="U273" s="19">
        <v>5900000</v>
      </c>
      <c r="V273" s="19">
        <v>31600000</v>
      </c>
      <c r="W273" s="19">
        <v>0</v>
      </c>
      <c r="X273" s="19">
        <v>28000000</v>
      </c>
      <c r="Y273" s="20">
        <f t="shared" si="50"/>
        <v>0</v>
      </c>
      <c r="Z273" s="20">
        <f t="shared" si="51"/>
        <v>0</v>
      </c>
      <c r="AA273" s="21">
        <f t="shared" si="52"/>
        <v>0</v>
      </c>
    </row>
    <row r="274" spans="1:27" ht="90" hidden="1" outlineLevel="4" x14ac:dyDescent="0.25">
      <c r="A274" s="15" t="s">
        <v>255</v>
      </c>
      <c r="B274" s="16" t="s">
        <v>291</v>
      </c>
      <c r="C274" s="16" t="s">
        <v>71</v>
      </c>
      <c r="D274" s="16" t="s">
        <v>202</v>
      </c>
      <c r="E274" s="16"/>
      <c r="F274" s="16" t="s">
        <v>39</v>
      </c>
      <c r="G274" s="16">
        <v>1120</v>
      </c>
      <c r="H274" s="16">
        <v>3480</v>
      </c>
      <c r="I274" s="17" t="s">
        <v>296</v>
      </c>
      <c r="J274" s="18">
        <v>376533695</v>
      </c>
      <c r="K274" s="19">
        <v>376533695</v>
      </c>
      <c r="L274" s="19">
        <v>0</v>
      </c>
      <c r="M274" s="19">
        <v>0</v>
      </c>
      <c r="N274" s="19">
        <v>0</v>
      </c>
      <c r="O274" s="19">
        <v>376533695</v>
      </c>
      <c r="P274" s="19">
        <v>0</v>
      </c>
      <c r="Q274" s="19">
        <v>0</v>
      </c>
      <c r="R274" s="19">
        <v>0</v>
      </c>
      <c r="S274" s="19">
        <v>84771070.510000005</v>
      </c>
      <c r="T274" s="19">
        <v>55993073.719999999</v>
      </c>
      <c r="U274" s="19">
        <v>9362353.2400000002</v>
      </c>
      <c r="V274" s="19">
        <v>291762624.49000001</v>
      </c>
      <c r="W274" s="19">
        <v>0</v>
      </c>
      <c r="X274" s="19">
        <v>291762624.49000001</v>
      </c>
      <c r="Y274" s="20">
        <f t="shared" si="50"/>
        <v>0.22513541719021987</v>
      </c>
      <c r="Z274" s="20">
        <f t="shared" si="51"/>
        <v>0</v>
      </c>
      <c r="AA274" s="21">
        <f t="shared" si="52"/>
        <v>0.22513541719021987</v>
      </c>
    </row>
    <row r="275" spans="1:27" hidden="1" outlineLevel="4" x14ac:dyDescent="0.25">
      <c r="A275" s="15" t="s">
        <v>255</v>
      </c>
      <c r="B275" s="16" t="s">
        <v>291</v>
      </c>
      <c r="C275" s="16" t="s">
        <v>71</v>
      </c>
      <c r="D275" s="16" t="s">
        <v>90</v>
      </c>
      <c r="E275" s="16"/>
      <c r="F275" s="16" t="s">
        <v>39</v>
      </c>
      <c r="G275" s="16">
        <v>1120</v>
      </c>
      <c r="H275" s="16">
        <v>3480</v>
      </c>
      <c r="I275" s="17" t="s">
        <v>91</v>
      </c>
      <c r="J275" s="18">
        <v>6043600</v>
      </c>
      <c r="K275" s="19">
        <v>1043600</v>
      </c>
      <c r="L275" s="19">
        <v>0</v>
      </c>
      <c r="M275" s="19">
        <v>0</v>
      </c>
      <c r="N275" s="19">
        <v>0</v>
      </c>
      <c r="O275" s="19">
        <v>1043600</v>
      </c>
      <c r="P275" s="19">
        <v>0</v>
      </c>
      <c r="Q275" s="19">
        <v>0</v>
      </c>
      <c r="R275" s="19">
        <v>0</v>
      </c>
      <c r="S275" s="19">
        <v>375000</v>
      </c>
      <c r="T275" s="19">
        <v>375000</v>
      </c>
      <c r="U275" s="19">
        <v>668600</v>
      </c>
      <c r="V275" s="19">
        <v>668600</v>
      </c>
      <c r="W275" s="19">
        <v>0</v>
      </c>
      <c r="X275" s="19">
        <v>668600</v>
      </c>
      <c r="Y275" s="20">
        <f t="shared" si="50"/>
        <v>0.35933307780758911</v>
      </c>
      <c r="Z275" s="20">
        <f t="shared" si="51"/>
        <v>0</v>
      </c>
      <c r="AA275" s="21">
        <f t="shared" si="52"/>
        <v>0.35933307780758911</v>
      </c>
    </row>
    <row r="276" spans="1:27" hidden="1" outlineLevel="4" x14ac:dyDescent="0.25">
      <c r="A276" s="15" t="s">
        <v>255</v>
      </c>
      <c r="B276" s="16" t="s">
        <v>291</v>
      </c>
      <c r="C276" s="16" t="s">
        <v>71</v>
      </c>
      <c r="D276" s="16" t="s">
        <v>204</v>
      </c>
      <c r="E276" s="16"/>
      <c r="F276" s="16" t="s">
        <v>39</v>
      </c>
      <c r="G276" s="16">
        <v>1120</v>
      </c>
      <c r="H276" s="16">
        <v>3480</v>
      </c>
      <c r="I276" s="17" t="s">
        <v>205</v>
      </c>
      <c r="J276" s="18">
        <v>5000000</v>
      </c>
      <c r="K276" s="19">
        <v>5000000</v>
      </c>
      <c r="L276" s="19">
        <v>0</v>
      </c>
      <c r="M276" s="19">
        <v>0</v>
      </c>
      <c r="N276" s="19">
        <v>0</v>
      </c>
      <c r="O276" s="19">
        <v>5000000</v>
      </c>
      <c r="P276" s="19">
        <v>0</v>
      </c>
      <c r="Q276" s="19">
        <v>0</v>
      </c>
      <c r="R276" s="19">
        <v>0</v>
      </c>
      <c r="S276" s="19">
        <v>0</v>
      </c>
      <c r="T276" s="19">
        <v>0</v>
      </c>
      <c r="U276" s="19">
        <v>1250000</v>
      </c>
      <c r="V276" s="19">
        <v>5000000</v>
      </c>
      <c r="W276" s="19">
        <v>0</v>
      </c>
      <c r="X276" s="19">
        <v>5000000</v>
      </c>
      <c r="Y276" s="20">
        <f t="shared" si="50"/>
        <v>0</v>
      </c>
      <c r="Z276" s="20">
        <f t="shared" si="51"/>
        <v>0</v>
      </c>
      <c r="AA276" s="21">
        <f t="shared" si="52"/>
        <v>0</v>
      </c>
    </row>
    <row r="277" spans="1:27" ht="60" hidden="1" outlineLevel="4" x14ac:dyDescent="0.25">
      <c r="A277" s="15" t="s">
        <v>255</v>
      </c>
      <c r="B277" s="16" t="s">
        <v>291</v>
      </c>
      <c r="C277" s="16" t="s">
        <v>71</v>
      </c>
      <c r="D277" s="16" t="s">
        <v>268</v>
      </c>
      <c r="E277" s="16"/>
      <c r="F277" s="16" t="s">
        <v>39</v>
      </c>
      <c r="G277" s="16">
        <v>1120</v>
      </c>
      <c r="H277" s="16">
        <v>3480</v>
      </c>
      <c r="I277" s="17" t="s">
        <v>297</v>
      </c>
      <c r="J277" s="18">
        <v>98901824</v>
      </c>
      <c r="K277" s="19">
        <v>95901824</v>
      </c>
      <c r="L277" s="19">
        <v>0</v>
      </c>
      <c r="M277" s="19">
        <v>0</v>
      </c>
      <c r="N277" s="19">
        <v>0</v>
      </c>
      <c r="O277" s="19">
        <v>95901824</v>
      </c>
      <c r="P277" s="19">
        <v>0</v>
      </c>
      <c r="Q277" s="19">
        <v>0</v>
      </c>
      <c r="R277" s="19">
        <v>0</v>
      </c>
      <c r="S277" s="19">
        <v>13109040</v>
      </c>
      <c r="T277" s="19">
        <v>0</v>
      </c>
      <c r="U277" s="19">
        <v>11616416</v>
      </c>
      <c r="V277" s="19">
        <v>82792784</v>
      </c>
      <c r="W277" s="19">
        <v>0</v>
      </c>
      <c r="X277" s="19">
        <v>82792784</v>
      </c>
      <c r="Y277" s="20">
        <f t="shared" si="50"/>
        <v>0.1366922906492373</v>
      </c>
      <c r="Z277" s="20">
        <f t="shared" si="51"/>
        <v>0</v>
      </c>
      <c r="AA277" s="21">
        <f t="shared" si="52"/>
        <v>0.1366922906492373</v>
      </c>
    </row>
    <row r="278" spans="1:27" ht="30" hidden="1" outlineLevel="4" x14ac:dyDescent="0.25">
      <c r="A278" s="15" t="s">
        <v>255</v>
      </c>
      <c r="B278" s="16" t="s">
        <v>291</v>
      </c>
      <c r="C278" s="16" t="s">
        <v>71</v>
      </c>
      <c r="D278" s="16" t="s">
        <v>210</v>
      </c>
      <c r="E278" s="16"/>
      <c r="F278" s="16" t="s">
        <v>39</v>
      </c>
      <c r="G278" s="16">
        <v>1120</v>
      </c>
      <c r="H278" s="16">
        <v>3480</v>
      </c>
      <c r="I278" s="17" t="s">
        <v>298</v>
      </c>
      <c r="J278" s="18">
        <v>0</v>
      </c>
      <c r="K278" s="19">
        <v>0</v>
      </c>
      <c r="L278" s="19"/>
      <c r="M278" s="19">
        <v>1474650</v>
      </c>
      <c r="N278" s="19"/>
      <c r="O278" s="19">
        <v>1474650</v>
      </c>
      <c r="P278" s="19">
        <v>0</v>
      </c>
      <c r="Q278" s="19">
        <v>0</v>
      </c>
      <c r="R278" s="19">
        <v>0</v>
      </c>
      <c r="S278" s="19">
        <v>0</v>
      </c>
      <c r="T278" s="19">
        <v>0</v>
      </c>
      <c r="U278" s="19">
        <v>0</v>
      </c>
      <c r="V278" s="19">
        <v>0</v>
      </c>
      <c r="W278" s="19">
        <v>0</v>
      </c>
      <c r="X278" s="19">
        <v>1474650</v>
      </c>
      <c r="Y278" s="20">
        <f t="shared" si="50"/>
        <v>0</v>
      </c>
      <c r="Z278" s="20">
        <f t="shared" si="51"/>
        <v>0</v>
      </c>
      <c r="AA278" s="21">
        <f t="shared" si="52"/>
        <v>0</v>
      </c>
    </row>
    <row r="279" spans="1:27" ht="30" hidden="1" outlineLevel="4" x14ac:dyDescent="0.25">
      <c r="A279" s="15" t="s">
        <v>255</v>
      </c>
      <c r="B279" s="16" t="s">
        <v>291</v>
      </c>
      <c r="C279" s="16" t="s">
        <v>71</v>
      </c>
      <c r="D279" s="16" t="s">
        <v>212</v>
      </c>
      <c r="E279" s="16"/>
      <c r="F279" s="16" t="s">
        <v>39</v>
      </c>
      <c r="G279" s="16">
        <v>1120</v>
      </c>
      <c r="H279" s="16">
        <v>3480</v>
      </c>
      <c r="I279" s="17" t="s">
        <v>213</v>
      </c>
      <c r="J279" s="18">
        <v>220000</v>
      </c>
      <c r="K279" s="19">
        <v>220000</v>
      </c>
      <c r="L279" s="19"/>
      <c r="M279" s="19">
        <v>3390000</v>
      </c>
      <c r="N279" s="19"/>
      <c r="O279" s="19">
        <v>3610000</v>
      </c>
      <c r="P279" s="19">
        <v>0</v>
      </c>
      <c r="Q279" s="19">
        <v>0</v>
      </c>
      <c r="R279" s="19">
        <v>0</v>
      </c>
      <c r="S279" s="19">
        <v>0</v>
      </c>
      <c r="T279" s="19">
        <v>0</v>
      </c>
      <c r="U279" s="19">
        <v>55000</v>
      </c>
      <c r="V279" s="19">
        <v>220000</v>
      </c>
      <c r="W279" s="19">
        <v>0</v>
      </c>
      <c r="X279" s="19">
        <v>3610000</v>
      </c>
      <c r="Y279" s="20">
        <f t="shared" si="50"/>
        <v>0</v>
      </c>
      <c r="Z279" s="20">
        <f t="shared" si="51"/>
        <v>0</v>
      </c>
      <c r="AA279" s="21">
        <f t="shared" si="52"/>
        <v>0</v>
      </c>
    </row>
    <row r="280" spans="1:27" ht="45" hidden="1" outlineLevel="4" x14ac:dyDescent="0.25">
      <c r="A280" s="15" t="s">
        <v>255</v>
      </c>
      <c r="B280" s="16" t="s">
        <v>291</v>
      </c>
      <c r="C280" s="16" t="s">
        <v>71</v>
      </c>
      <c r="D280" s="16" t="s">
        <v>94</v>
      </c>
      <c r="E280" s="16"/>
      <c r="F280" s="16" t="s">
        <v>39</v>
      </c>
      <c r="G280" s="16">
        <v>1120</v>
      </c>
      <c r="H280" s="16">
        <v>3480</v>
      </c>
      <c r="I280" s="17" t="s">
        <v>95</v>
      </c>
      <c r="J280" s="18">
        <v>14850000</v>
      </c>
      <c r="K280" s="19">
        <v>14850000</v>
      </c>
      <c r="L280" s="19"/>
      <c r="M280" s="19">
        <v>-1724650</v>
      </c>
      <c r="N280" s="19"/>
      <c r="O280" s="19">
        <v>13125350</v>
      </c>
      <c r="P280" s="19">
        <v>0</v>
      </c>
      <c r="Q280" s="19">
        <v>0</v>
      </c>
      <c r="R280" s="19">
        <v>0</v>
      </c>
      <c r="S280" s="19">
        <v>0</v>
      </c>
      <c r="T280" s="19">
        <v>0</v>
      </c>
      <c r="U280" s="19">
        <v>3712500</v>
      </c>
      <c r="V280" s="19">
        <v>14850000</v>
      </c>
      <c r="W280" s="19">
        <v>0</v>
      </c>
      <c r="X280" s="19">
        <v>13125350</v>
      </c>
      <c r="Y280" s="20">
        <f t="shared" si="50"/>
        <v>0</v>
      </c>
      <c r="Z280" s="20">
        <f t="shared" si="51"/>
        <v>0</v>
      </c>
      <c r="AA280" s="21">
        <f t="shared" si="52"/>
        <v>0</v>
      </c>
    </row>
    <row r="281" spans="1:27" ht="60" hidden="1" outlineLevel="4" x14ac:dyDescent="0.25">
      <c r="A281" s="15" t="s">
        <v>255</v>
      </c>
      <c r="B281" s="16" t="s">
        <v>291</v>
      </c>
      <c r="C281" s="16" t="s">
        <v>71</v>
      </c>
      <c r="D281" s="16" t="s">
        <v>299</v>
      </c>
      <c r="E281" s="16"/>
      <c r="F281" s="16" t="s">
        <v>39</v>
      </c>
      <c r="G281" s="16">
        <v>1120</v>
      </c>
      <c r="H281" s="16">
        <v>3480</v>
      </c>
      <c r="I281" s="17" t="s">
        <v>300</v>
      </c>
      <c r="J281" s="18">
        <v>0</v>
      </c>
      <c r="K281" s="19">
        <v>0</v>
      </c>
      <c r="L281" s="19"/>
      <c r="M281" s="19">
        <v>360000</v>
      </c>
      <c r="N281" s="19"/>
      <c r="O281" s="19">
        <v>360000</v>
      </c>
      <c r="P281" s="19">
        <v>0</v>
      </c>
      <c r="Q281" s="19">
        <v>0</v>
      </c>
      <c r="R281" s="19">
        <v>0</v>
      </c>
      <c r="S281" s="19">
        <v>0</v>
      </c>
      <c r="T281" s="19">
        <v>0</v>
      </c>
      <c r="U281" s="19">
        <v>0</v>
      </c>
      <c r="V281" s="19">
        <v>0</v>
      </c>
      <c r="W281" s="19">
        <v>0</v>
      </c>
      <c r="X281" s="19">
        <v>360000</v>
      </c>
      <c r="Y281" s="20">
        <f t="shared" si="50"/>
        <v>0</v>
      </c>
      <c r="Z281" s="20">
        <f t="shared" si="51"/>
        <v>0</v>
      </c>
      <c r="AA281" s="21">
        <f t="shared" si="52"/>
        <v>0</v>
      </c>
    </row>
    <row r="282" spans="1:27" hidden="1" outlineLevel="3" x14ac:dyDescent="0.25">
      <c r="A282" s="22"/>
      <c r="B282" s="23"/>
      <c r="C282" s="23" t="s">
        <v>96</v>
      </c>
      <c r="D282" s="23"/>
      <c r="E282" s="23"/>
      <c r="F282" s="23"/>
      <c r="G282" s="23"/>
      <c r="H282" s="23"/>
      <c r="I282" s="24"/>
      <c r="J282" s="25">
        <f t="shared" ref="J282:X282" si="54">SUBTOTAL(9,J270:J281)</f>
        <v>526808089</v>
      </c>
      <c r="K282" s="26">
        <f t="shared" si="54"/>
        <v>526808089</v>
      </c>
      <c r="L282" s="26">
        <f t="shared" si="54"/>
        <v>0</v>
      </c>
      <c r="M282" s="26">
        <f t="shared" si="54"/>
        <v>0</v>
      </c>
      <c r="N282" s="26">
        <f t="shared" si="54"/>
        <v>0</v>
      </c>
      <c r="O282" s="26">
        <f t="shared" si="54"/>
        <v>526808089</v>
      </c>
      <c r="P282" s="26">
        <f t="shared" si="54"/>
        <v>0</v>
      </c>
      <c r="Q282" s="26">
        <f t="shared" si="54"/>
        <v>0</v>
      </c>
      <c r="R282" s="26">
        <f t="shared" si="54"/>
        <v>0</v>
      </c>
      <c r="S282" s="26">
        <f t="shared" si="54"/>
        <v>98255110.510000005</v>
      </c>
      <c r="T282" s="26">
        <f t="shared" si="54"/>
        <v>56368073.719999999</v>
      </c>
      <c r="U282" s="26">
        <f t="shared" si="54"/>
        <v>32979611.740000002</v>
      </c>
      <c r="V282" s="26">
        <f t="shared" si="54"/>
        <v>428552978.49000001</v>
      </c>
      <c r="W282" s="26">
        <f t="shared" si="54"/>
        <v>0</v>
      </c>
      <c r="X282" s="26">
        <f t="shared" si="54"/>
        <v>428552978.49000001</v>
      </c>
      <c r="Y282" s="27">
        <f t="shared" si="50"/>
        <v>0.18651025404053734</v>
      </c>
      <c r="Z282" s="27">
        <f t="shared" si="51"/>
        <v>0</v>
      </c>
      <c r="AA282" s="28">
        <f t="shared" si="52"/>
        <v>0.18651025404053734</v>
      </c>
    </row>
    <row r="283" spans="1:27" ht="30" hidden="1" outlineLevel="4" x14ac:dyDescent="0.25">
      <c r="A283" s="15" t="s">
        <v>255</v>
      </c>
      <c r="B283" s="16" t="s">
        <v>291</v>
      </c>
      <c r="C283" s="16" t="s">
        <v>97</v>
      </c>
      <c r="D283" s="16" t="s">
        <v>98</v>
      </c>
      <c r="E283" s="16"/>
      <c r="F283" s="16" t="s">
        <v>39</v>
      </c>
      <c r="G283" s="16">
        <v>1120</v>
      </c>
      <c r="H283" s="16">
        <v>3480</v>
      </c>
      <c r="I283" s="17" t="s">
        <v>99</v>
      </c>
      <c r="J283" s="18">
        <v>370858</v>
      </c>
      <c r="K283" s="19">
        <v>370858</v>
      </c>
      <c r="L283" s="19">
        <v>0</v>
      </c>
      <c r="M283" s="19">
        <v>0</v>
      </c>
      <c r="N283" s="19">
        <v>0</v>
      </c>
      <c r="O283" s="19">
        <v>370858</v>
      </c>
      <c r="P283" s="19">
        <v>0</v>
      </c>
      <c r="Q283" s="19">
        <v>0</v>
      </c>
      <c r="R283" s="19">
        <v>0</v>
      </c>
      <c r="S283" s="19">
        <v>109694.98</v>
      </c>
      <c r="T283" s="19">
        <v>107753.47</v>
      </c>
      <c r="U283" s="19">
        <v>4579.5200000000004</v>
      </c>
      <c r="V283" s="19">
        <v>261163.02</v>
      </c>
      <c r="W283" s="19">
        <v>0</v>
      </c>
      <c r="X283" s="19">
        <v>261163.02000000002</v>
      </c>
      <c r="Y283" s="20">
        <f t="shared" si="50"/>
        <v>0.29578701281892261</v>
      </c>
      <c r="Z283" s="20">
        <f t="shared" si="51"/>
        <v>0</v>
      </c>
      <c r="AA283" s="21">
        <f t="shared" si="52"/>
        <v>0.29578701281892261</v>
      </c>
    </row>
    <row r="284" spans="1:27" hidden="1" outlineLevel="4" x14ac:dyDescent="0.25">
      <c r="A284" s="15" t="s">
        <v>255</v>
      </c>
      <c r="B284" s="16" t="s">
        <v>291</v>
      </c>
      <c r="C284" s="16" t="s">
        <v>97</v>
      </c>
      <c r="D284" s="16" t="s">
        <v>102</v>
      </c>
      <c r="E284" s="16"/>
      <c r="F284" s="16" t="s">
        <v>39</v>
      </c>
      <c r="G284" s="16">
        <v>1120</v>
      </c>
      <c r="H284" s="16">
        <v>3480</v>
      </c>
      <c r="I284" s="17" t="s">
        <v>260</v>
      </c>
      <c r="J284" s="18">
        <v>150000</v>
      </c>
      <c r="K284" s="19">
        <v>150000</v>
      </c>
      <c r="L284" s="19">
        <v>0</v>
      </c>
      <c r="M284" s="19">
        <v>0</v>
      </c>
      <c r="N284" s="19">
        <v>0</v>
      </c>
      <c r="O284" s="19">
        <v>150000</v>
      </c>
      <c r="P284" s="19">
        <v>0</v>
      </c>
      <c r="Q284" s="19">
        <v>0</v>
      </c>
      <c r="R284" s="19">
        <v>0</v>
      </c>
      <c r="S284" s="19">
        <v>0</v>
      </c>
      <c r="T284" s="19">
        <v>0</v>
      </c>
      <c r="U284" s="19">
        <v>37500</v>
      </c>
      <c r="V284" s="19">
        <v>150000</v>
      </c>
      <c r="W284" s="19">
        <v>0</v>
      </c>
      <c r="X284" s="19">
        <v>150000</v>
      </c>
      <c r="Y284" s="20">
        <f t="shared" si="50"/>
        <v>0</v>
      </c>
      <c r="Z284" s="20">
        <f t="shared" si="51"/>
        <v>0</v>
      </c>
      <c r="AA284" s="21">
        <f t="shared" si="52"/>
        <v>0</v>
      </c>
    </row>
    <row r="285" spans="1:27" ht="30" hidden="1" outlineLevel="4" x14ac:dyDescent="0.25">
      <c r="A285" s="15" t="s">
        <v>255</v>
      </c>
      <c r="B285" s="16" t="s">
        <v>291</v>
      </c>
      <c r="C285" s="16" t="s">
        <v>97</v>
      </c>
      <c r="D285" s="16" t="s">
        <v>104</v>
      </c>
      <c r="E285" s="16"/>
      <c r="F285" s="16" t="s">
        <v>39</v>
      </c>
      <c r="G285" s="16">
        <v>1120</v>
      </c>
      <c r="H285" s="16">
        <v>3480</v>
      </c>
      <c r="I285" s="17" t="s">
        <v>105</v>
      </c>
      <c r="J285" s="18">
        <v>3081280</v>
      </c>
      <c r="K285" s="19">
        <v>3081280</v>
      </c>
      <c r="L285" s="19">
        <v>0</v>
      </c>
      <c r="M285" s="19">
        <v>0</v>
      </c>
      <c r="N285" s="19">
        <v>0</v>
      </c>
      <c r="O285" s="19">
        <v>3081280</v>
      </c>
      <c r="P285" s="19">
        <v>0</v>
      </c>
      <c r="Q285" s="19">
        <v>0</v>
      </c>
      <c r="R285" s="19">
        <v>0</v>
      </c>
      <c r="S285" s="19">
        <v>0</v>
      </c>
      <c r="T285" s="19">
        <v>0</v>
      </c>
      <c r="U285" s="19">
        <v>690910</v>
      </c>
      <c r="V285" s="19">
        <v>3081280</v>
      </c>
      <c r="W285" s="19">
        <v>0</v>
      </c>
      <c r="X285" s="19">
        <v>3081280</v>
      </c>
      <c r="Y285" s="20">
        <f t="shared" si="50"/>
        <v>0</v>
      </c>
      <c r="Z285" s="20">
        <f t="shared" si="51"/>
        <v>0</v>
      </c>
      <c r="AA285" s="21">
        <f t="shared" si="52"/>
        <v>0</v>
      </c>
    </row>
    <row r="286" spans="1:27" ht="30" hidden="1" outlineLevel="4" x14ac:dyDescent="0.25">
      <c r="A286" s="15" t="s">
        <v>255</v>
      </c>
      <c r="B286" s="16" t="s">
        <v>291</v>
      </c>
      <c r="C286" s="16" t="s">
        <v>97</v>
      </c>
      <c r="D286" s="16" t="s">
        <v>106</v>
      </c>
      <c r="E286" s="16"/>
      <c r="F286" s="16" t="s">
        <v>39</v>
      </c>
      <c r="G286" s="16">
        <v>1120</v>
      </c>
      <c r="H286" s="16">
        <v>3480</v>
      </c>
      <c r="I286" s="17" t="s">
        <v>107</v>
      </c>
      <c r="J286" s="18">
        <v>583627</v>
      </c>
      <c r="K286" s="19">
        <v>583627</v>
      </c>
      <c r="L286" s="19">
        <v>0</v>
      </c>
      <c r="M286" s="19">
        <v>0</v>
      </c>
      <c r="N286" s="19">
        <v>0</v>
      </c>
      <c r="O286" s="19">
        <v>583627</v>
      </c>
      <c r="P286" s="19">
        <v>0</v>
      </c>
      <c r="Q286" s="19">
        <v>0</v>
      </c>
      <c r="R286" s="19">
        <v>0</v>
      </c>
      <c r="S286" s="19">
        <v>140691.13</v>
      </c>
      <c r="T286" s="19">
        <v>138122.01999999999</v>
      </c>
      <c r="U286" s="19">
        <v>5215.62</v>
      </c>
      <c r="V286" s="19">
        <v>442935.87</v>
      </c>
      <c r="W286" s="19">
        <v>0</v>
      </c>
      <c r="X286" s="19">
        <v>442935.87</v>
      </c>
      <c r="Y286" s="20">
        <f t="shared" si="50"/>
        <v>0.2410634360644727</v>
      </c>
      <c r="Z286" s="20">
        <f t="shared" si="51"/>
        <v>0</v>
      </c>
      <c r="AA286" s="21">
        <f t="shared" si="52"/>
        <v>0.2410634360644727</v>
      </c>
    </row>
    <row r="287" spans="1:27" ht="30" hidden="1" outlineLevel="4" x14ac:dyDescent="0.25">
      <c r="A287" s="15" t="s">
        <v>255</v>
      </c>
      <c r="B287" s="16" t="s">
        <v>291</v>
      </c>
      <c r="C287" s="16" t="s">
        <v>97</v>
      </c>
      <c r="D287" s="16" t="s">
        <v>108</v>
      </c>
      <c r="E287" s="16"/>
      <c r="F287" s="16" t="s">
        <v>39</v>
      </c>
      <c r="G287" s="16">
        <v>1120</v>
      </c>
      <c r="H287" s="16">
        <v>3480</v>
      </c>
      <c r="I287" s="17" t="s">
        <v>109</v>
      </c>
      <c r="J287" s="18">
        <v>8600</v>
      </c>
      <c r="K287" s="19">
        <v>8600</v>
      </c>
      <c r="L287" s="19">
        <v>0</v>
      </c>
      <c r="M287" s="19">
        <v>0</v>
      </c>
      <c r="N287" s="19">
        <v>0</v>
      </c>
      <c r="O287" s="19">
        <v>8600</v>
      </c>
      <c r="P287" s="19">
        <v>0</v>
      </c>
      <c r="Q287" s="19">
        <v>0</v>
      </c>
      <c r="R287" s="19">
        <v>0</v>
      </c>
      <c r="S287" s="19">
        <v>0</v>
      </c>
      <c r="T287" s="19">
        <v>0</v>
      </c>
      <c r="U287" s="19">
        <v>2150</v>
      </c>
      <c r="V287" s="19">
        <v>8600</v>
      </c>
      <c r="W287" s="19">
        <v>0</v>
      </c>
      <c r="X287" s="19">
        <v>8600</v>
      </c>
      <c r="Y287" s="20">
        <f t="shared" si="50"/>
        <v>0</v>
      </c>
      <c r="Z287" s="20">
        <f t="shared" si="51"/>
        <v>0</v>
      </c>
      <c r="AA287" s="21">
        <f t="shared" si="52"/>
        <v>0</v>
      </c>
    </row>
    <row r="288" spans="1:27" ht="30" hidden="1" outlineLevel="4" x14ac:dyDescent="0.25">
      <c r="A288" s="15" t="s">
        <v>255</v>
      </c>
      <c r="B288" s="16" t="s">
        <v>291</v>
      </c>
      <c r="C288" s="16" t="s">
        <v>97</v>
      </c>
      <c r="D288" s="16" t="s">
        <v>110</v>
      </c>
      <c r="E288" s="16"/>
      <c r="F288" s="16" t="s">
        <v>39</v>
      </c>
      <c r="G288" s="16">
        <v>1120</v>
      </c>
      <c r="H288" s="16">
        <v>3480</v>
      </c>
      <c r="I288" s="17" t="s">
        <v>111</v>
      </c>
      <c r="J288" s="18">
        <v>78123</v>
      </c>
      <c r="K288" s="19">
        <v>78123</v>
      </c>
      <c r="L288" s="19">
        <v>0</v>
      </c>
      <c r="M288" s="19">
        <v>0</v>
      </c>
      <c r="N288" s="19">
        <v>0</v>
      </c>
      <c r="O288" s="19">
        <v>78123</v>
      </c>
      <c r="P288" s="19">
        <v>0</v>
      </c>
      <c r="Q288" s="19">
        <v>0</v>
      </c>
      <c r="R288" s="19">
        <v>0</v>
      </c>
      <c r="S288" s="19">
        <v>0</v>
      </c>
      <c r="T288" s="19">
        <v>0</v>
      </c>
      <c r="U288" s="19">
        <v>19530.75</v>
      </c>
      <c r="V288" s="19">
        <v>78123</v>
      </c>
      <c r="W288" s="19">
        <v>0</v>
      </c>
      <c r="X288" s="19">
        <v>78123</v>
      </c>
      <c r="Y288" s="20">
        <f t="shared" si="50"/>
        <v>0</v>
      </c>
      <c r="Z288" s="20">
        <f t="shared" si="51"/>
        <v>0</v>
      </c>
      <c r="AA288" s="21">
        <f t="shared" si="52"/>
        <v>0</v>
      </c>
    </row>
    <row r="289" spans="1:27" hidden="1" outlineLevel="4" x14ac:dyDescent="0.25">
      <c r="A289" s="15" t="s">
        <v>255</v>
      </c>
      <c r="B289" s="16" t="s">
        <v>291</v>
      </c>
      <c r="C289" s="16" t="s">
        <v>97</v>
      </c>
      <c r="D289" s="16" t="s">
        <v>112</v>
      </c>
      <c r="E289" s="16"/>
      <c r="F289" s="16" t="s">
        <v>39</v>
      </c>
      <c r="G289" s="16">
        <v>1120</v>
      </c>
      <c r="H289" s="16">
        <v>3480</v>
      </c>
      <c r="I289" s="17" t="s">
        <v>113</v>
      </c>
      <c r="J289" s="18">
        <v>743123</v>
      </c>
      <c r="K289" s="19">
        <v>743123</v>
      </c>
      <c r="L289" s="19">
        <v>0</v>
      </c>
      <c r="M289" s="19">
        <v>0</v>
      </c>
      <c r="N289" s="19">
        <v>0</v>
      </c>
      <c r="O289" s="19">
        <v>743123</v>
      </c>
      <c r="P289" s="19">
        <v>0</v>
      </c>
      <c r="Q289" s="19">
        <v>0</v>
      </c>
      <c r="R289" s="19">
        <v>0</v>
      </c>
      <c r="S289" s="19">
        <v>126173.2</v>
      </c>
      <c r="T289" s="19">
        <v>123940.05</v>
      </c>
      <c r="U289" s="19">
        <v>59607.55</v>
      </c>
      <c r="V289" s="19">
        <v>616949.80000000005</v>
      </c>
      <c r="W289" s="19">
        <v>0</v>
      </c>
      <c r="X289" s="19">
        <v>616949.80000000005</v>
      </c>
      <c r="Y289" s="20">
        <f t="shared" si="50"/>
        <v>0.16978777402933296</v>
      </c>
      <c r="Z289" s="20">
        <f t="shared" si="51"/>
        <v>0</v>
      </c>
      <c r="AA289" s="21">
        <f t="shared" si="52"/>
        <v>0.16978777402933296</v>
      </c>
    </row>
    <row r="290" spans="1:27" ht="30" hidden="1" outlineLevel="4" x14ac:dyDescent="0.25">
      <c r="A290" s="15" t="s">
        <v>255</v>
      </c>
      <c r="B290" s="16" t="s">
        <v>291</v>
      </c>
      <c r="C290" s="16" t="s">
        <v>97</v>
      </c>
      <c r="D290" s="16" t="s">
        <v>236</v>
      </c>
      <c r="E290" s="16"/>
      <c r="F290" s="16" t="s">
        <v>39</v>
      </c>
      <c r="G290" s="16">
        <v>1120</v>
      </c>
      <c r="H290" s="16">
        <v>3480</v>
      </c>
      <c r="I290" s="17" t="s">
        <v>237</v>
      </c>
      <c r="J290" s="18">
        <v>105200</v>
      </c>
      <c r="K290" s="19">
        <v>105200</v>
      </c>
      <c r="L290" s="19">
        <v>0</v>
      </c>
      <c r="M290" s="19">
        <v>0</v>
      </c>
      <c r="N290" s="19">
        <v>0</v>
      </c>
      <c r="O290" s="19">
        <v>105200</v>
      </c>
      <c r="P290" s="19">
        <v>0</v>
      </c>
      <c r="Q290" s="19">
        <v>0</v>
      </c>
      <c r="R290" s="19">
        <v>0</v>
      </c>
      <c r="S290" s="19">
        <v>84147.66</v>
      </c>
      <c r="T290" s="19">
        <v>82658.320000000007</v>
      </c>
      <c r="U290" s="19">
        <v>2.34</v>
      </c>
      <c r="V290" s="19">
        <v>21052.34</v>
      </c>
      <c r="W290" s="19">
        <v>0</v>
      </c>
      <c r="X290" s="19">
        <v>21052.339999999997</v>
      </c>
      <c r="Y290" s="20">
        <f t="shared" si="50"/>
        <v>0.79988269961977188</v>
      </c>
      <c r="Z290" s="20">
        <f t="shared" si="51"/>
        <v>0</v>
      </c>
      <c r="AA290" s="21">
        <f t="shared" si="52"/>
        <v>0.79988269961977188</v>
      </c>
    </row>
    <row r="291" spans="1:27" hidden="1" outlineLevel="3" x14ac:dyDescent="0.25">
      <c r="A291" s="22"/>
      <c r="B291" s="23"/>
      <c r="C291" s="23" t="s">
        <v>114</v>
      </c>
      <c r="D291" s="23"/>
      <c r="E291" s="23"/>
      <c r="F291" s="23"/>
      <c r="G291" s="23"/>
      <c r="H291" s="23"/>
      <c r="I291" s="24"/>
      <c r="J291" s="25">
        <f t="shared" ref="J291:X291" si="55">SUBTOTAL(9,J283:J290)</f>
        <v>5120811</v>
      </c>
      <c r="K291" s="26">
        <f t="shared" si="55"/>
        <v>5120811</v>
      </c>
      <c r="L291" s="26">
        <f t="shared" si="55"/>
        <v>0</v>
      </c>
      <c r="M291" s="26">
        <f t="shared" si="55"/>
        <v>0</v>
      </c>
      <c r="N291" s="26">
        <f t="shared" si="55"/>
        <v>0</v>
      </c>
      <c r="O291" s="26">
        <f t="shared" si="55"/>
        <v>5120811</v>
      </c>
      <c r="P291" s="26">
        <f t="shared" si="55"/>
        <v>0</v>
      </c>
      <c r="Q291" s="26">
        <f t="shared" si="55"/>
        <v>0</v>
      </c>
      <c r="R291" s="26">
        <f t="shared" si="55"/>
        <v>0</v>
      </c>
      <c r="S291" s="26">
        <f t="shared" si="55"/>
        <v>460706.97</v>
      </c>
      <c r="T291" s="26">
        <f t="shared" si="55"/>
        <v>452473.86</v>
      </c>
      <c r="U291" s="26">
        <f t="shared" si="55"/>
        <v>819495.78</v>
      </c>
      <c r="V291" s="26">
        <f t="shared" si="55"/>
        <v>4660104.03</v>
      </c>
      <c r="W291" s="26">
        <f t="shared" si="55"/>
        <v>0</v>
      </c>
      <c r="X291" s="26">
        <f t="shared" si="55"/>
        <v>4660104.03</v>
      </c>
      <c r="Y291" s="27">
        <f t="shared" si="50"/>
        <v>8.9967579354129648E-2</v>
      </c>
      <c r="Z291" s="27">
        <f t="shared" si="51"/>
        <v>0</v>
      </c>
      <c r="AA291" s="28">
        <f t="shared" si="52"/>
        <v>8.9967579354129648E-2</v>
      </c>
    </row>
    <row r="292" spans="1:27" hidden="1" outlineLevel="4" x14ac:dyDescent="0.25">
      <c r="A292" s="15" t="s">
        <v>255</v>
      </c>
      <c r="B292" s="16" t="s">
        <v>291</v>
      </c>
      <c r="C292" s="16" t="s">
        <v>115</v>
      </c>
      <c r="D292" s="16" t="s">
        <v>116</v>
      </c>
      <c r="E292" s="16"/>
      <c r="F292" s="16">
        <v>280</v>
      </c>
      <c r="G292" s="16">
        <v>2210</v>
      </c>
      <c r="H292" s="16">
        <v>3480</v>
      </c>
      <c r="I292" s="17" t="s">
        <v>117</v>
      </c>
      <c r="J292" s="18">
        <v>1513432</v>
      </c>
      <c r="K292" s="19">
        <v>2468680</v>
      </c>
      <c r="L292" s="19">
        <v>0</v>
      </c>
      <c r="M292" s="19">
        <v>0</v>
      </c>
      <c r="N292" s="19">
        <v>0</v>
      </c>
      <c r="O292" s="19">
        <v>2468680</v>
      </c>
      <c r="P292" s="19">
        <v>0</v>
      </c>
      <c r="Q292" s="19">
        <v>0</v>
      </c>
      <c r="R292" s="19">
        <v>0</v>
      </c>
      <c r="S292" s="19">
        <v>0</v>
      </c>
      <c r="T292" s="19">
        <v>0</v>
      </c>
      <c r="U292" s="19">
        <v>378358</v>
      </c>
      <c r="V292" s="19">
        <v>2468680</v>
      </c>
      <c r="W292" s="19">
        <v>0</v>
      </c>
      <c r="X292" s="19">
        <v>2468680</v>
      </c>
      <c r="Y292" s="20">
        <f t="shared" si="50"/>
        <v>0</v>
      </c>
      <c r="Z292" s="20">
        <f t="shared" si="51"/>
        <v>0</v>
      </c>
      <c r="AA292" s="21">
        <f t="shared" si="52"/>
        <v>0</v>
      </c>
    </row>
    <row r="293" spans="1:27" hidden="1" outlineLevel="4" x14ac:dyDescent="0.25">
      <c r="A293" s="15" t="s">
        <v>255</v>
      </c>
      <c r="B293" s="16" t="s">
        <v>291</v>
      </c>
      <c r="C293" s="16" t="s">
        <v>115</v>
      </c>
      <c r="D293" s="16" t="s">
        <v>118</v>
      </c>
      <c r="E293" s="16"/>
      <c r="F293" s="16">
        <v>280</v>
      </c>
      <c r="G293" s="16">
        <v>2210</v>
      </c>
      <c r="H293" s="16">
        <v>3480</v>
      </c>
      <c r="I293" s="17" t="s">
        <v>119</v>
      </c>
      <c r="J293" s="18">
        <v>24981096</v>
      </c>
      <c r="K293" s="19">
        <v>24025848</v>
      </c>
      <c r="L293" s="19">
        <v>0</v>
      </c>
      <c r="M293" s="19">
        <v>0</v>
      </c>
      <c r="N293" s="19">
        <v>0</v>
      </c>
      <c r="O293" s="19">
        <v>24025848</v>
      </c>
      <c r="P293" s="19">
        <v>0</v>
      </c>
      <c r="Q293" s="19">
        <v>0</v>
      </c>
      <c r="R293" s="19">
        <v>0</v>
      </c>
      <c r="S293" s="19">
        <v>0</v>
      </c>
      <c r="T293" s="19">
        <v>0</v>
      </c>
      <c r="U293" s="19">
        <v>6245274</v>
      </c>
      <c r="V293" s="19">
        <v>24025848</v>
      </c>
      <c r="W293" s="19">
        <v>0</v>
      </c>
      <c r="X293" s="19">
        <v>24025848</v>
      </c>
      <c r="Y293" s="20">
        <f t="shared" si="50"/>
        <v>0</v>
      </c>
      <c r="Z293" s="20">
        <f t="shared" si="51"/>
        <v>0</v>
      </c>
      <c r="AA293" s="21">
        <f t="shared" si="52"/>
        <v>0</v>
      </c>
    </row>
    <row r="294" spans="1:27" hidden="1" outlineLevel="4" x14ac:dyDescent="0.25">
      <c r="A294" s="15" t="s">
        <v>255</v>
      </c>
      <c r="B294" s="16" t="s">
        <v>291</v>
      </c>
      <c r="C294" s="16" t="s">
        <v>115</v>
      </c>
      <c r="D294" s="16" t="s">
        <v>122</v>
      </c>
      <c r="E294" s="16"/>
      <c r="F294" s="16">
        <v>280</v>
      </c>
      <c r="G294" s="16">
        <v>2240</v>
      </c>
      <c r="H294" s="16">
        <v>3480</v>
      </c>
      <c r="I294" s="17" t="s">
        <v>123</v>
      </c>
      <c r="J294" s="18">
        <v>117191705</v>
      </c>
      <c r="K294" s="19">
        <v>117191705</v>
      </c>
      <c r="L294" s="19">
        <v>0</v>
      </c>
      <c r="M294" s="19">
        <v>0</v>
      </c>
      <c r="N294" s="19">
        <v>0</v>
      </c>
      <c r="O294" s="19">
        <v>117191705</v>
      </c>
      <c r="P294" s="19">
        <v>0</v>
      </c>
      <c r="Q294" s="19">
        <v>0</v>
      </c>
      <c r="R294" s="19">
        <v>0</v>
      </c>
      <c r="S294" s="19">
        <v>0</v>
      </c>
      <c r="T294" s="19">
        <v>0</v>
      </c>
      <c r="U294" s="19">
        <v>29297926.25</v>
      </c>
      <c r="V294" s="19">
        <v>117191705</v>
      </c>
      <c r="W294" s="19">
        <v>0</v>
      </c>
      <c r="X294" s="19">
        <v>117191705</v>
      </c>
      <c r="Y294" s="20">
        <f t="shared" si="50"/>
        <v>0</v>
      </c>
      <c r="Z294" s="20">
        <f t="shared" si="51"/>
        <v>0</v>
      </c>
      <c r="AA294" s="21">
        <f t="shared" si="52"/>
        <v>0</v>
      </c>
    </row>
    <row r="295" spans="1:27" hidden="1" outlineLevel="3" x14ac:dyDescent="0.25">
      <c r="A295" s="22"/>
      <c r="B295" s="23"/>
      <c r="C295" s="23" t="s">
        <v>125</v>
      </c>
      <c r="D295" s="23"/>
      <c r="E295" s="23"/>
      <c r="F295" s="23"/>
      <c r="G295" s="23"/>
      <c r="H295" s="23"/>
      <c r="I295" s="24"/>
      <c r="J295" s="25">
        <f t="shared" ref="J295:X295" si="56">SUBTOTAL(9,J292:J294)</f>
        <v>143686233</v>
      </c>
      <c r="K295" s="26">
        <f t="shared" si="56"/>
        <v>143686233</v>
      </c>
      <c r="L295" s="26">
        <f t="shared" si="56"/>
        <v>0</v>
      </c>
      <c r="M295" s="26">
        <f t="shared" si="56"/>
        <v>0</v>
      </c>
      <c r="N295" s="26">
        <f t="shared" si="56"/>
        <v>0</v>
      </c>
      <c r="O295" s="26">
        <f t="shared" si="56"/>
        <v>143686233</v>
      </c>
      <c r="P295" s="26">
        <f t="shared" si="56"/>
        <v>0</v>
      </c>
      <c r="Q295" s="26">
        <f t="shared" si="56"/>
        <v>0</v>
      </c>
      <c r="R295" s="26">
        <f t="shared" si="56"/>
        <v>0</v>
      </c>
      <c r="S295" s="26">
        <f t="shared" si="56"/>
        <v>0</v>
      </c>
      <c r="T295" s="26">
        <f t="shared" si="56"/>
        <v>0</v>
      </c>
      <c r="U295" s="26">
        <f t="shared" si="56"/>
        <v>35921558.25</v>
      </c>
      <c r="V295" s="26">
        <f t="shared" si="56"/>
        <v>143686233</v>
      </c>
      <c r="W295" s="26">
        <f t="shared" si="56"/>
        <v>0</v>
      </c>
      <c r="X295" s="26">
        <f t="shared" si="56"/>
        <v>143686233</v>
      </c>
      <c r="Y295" s="27">
        <f t="shared" si="50"/>
        <v>0</v>
      </c>
      <c r="Z295" s="27">
        <f t="shared" si="51"/>
        <v>0</v>
      </c>
      <c r="AA295" s="28">
        <f t="shared" si="52"/>
        <v>0</v>
      </c>
    </row>
    <row r="296" spans="1:27" ht="150" hidden="1" outlineLevel="4" x14ac:dyDescent="0.25">
      <c r="A296" s="15" t="s">
        <v>255</v>
      </c>
      <c r="B296" s="16" t="s">
        <v>291</v>
      </c>
      <c r="C296" s="16" t="s">
        <v>126</v>
      </c>
      <c r="D296" s="16" t="s">
        <v>301</v>
      </c>
      <c r="E296" s="16" t="s">
        <v>285</v>
      </c>
      <c r="F296" s="16" t="s">
        <v>39</v>
      </c>
      <c r="G296" s="16">
        <v>1310</v>
      </c>
      <c r="H296" s="16">
        <v>3480</v>
      </c>
      <c r="I296" s="17" t="s">
        <v>302</v>
      </c>
      <c r="J296" s="18">
        <v>15000000</v>
      </c>
      <c r="K296" s="19">
        <v>15000000</v>
      </c>
      <c r="L296" s="19"/>
      <c r="M296" s="19">
        <v>-7503057</v>
      </c>
      <c r="N296" s="19"/>
      <c r="O296" s="19">
        <v>7496943</v>
      </c>
      <c r="P296" s="19">
        <v>0</v>
      </c>
      <c r="Q296" s="19">
        <v>0</v>
      </c>
      <c r="R296" s="19">
        <v>0</v>
      </c>
      <c r="S296" s="19">
        <v>7496942.3399999999</v>
      </c>
      <c r="T296" s="19">
        <v>7496942.3399999999</v>
      </c>
      <c r="U296" s="19">
        <v>0</v>
      </c>
      <c r="V296" s="19">
        <v>7503057.6600000001</v>
      </c>
      <c r="W296" s="19">
        <v>0</v>
      </c>
      <c r="X296" s="19">
        <v>0.66000000014901161</v>
      </c>
      <c r="Y296" s="20">
        <f t="shared" si="50"/>
        <v>0.99999991196411653</v>
      </c>
      <c r="Z296" s="20">
        <f t="shared" si="51"/>
        <v>0</v>
      </c>
      <c r="AA296" s="21">
        <f t="shared" si="52"/>
        <v>0.99999991196411653</v>
      </c>
    </row>
    <row r="297" spans="1:27" ht="120" hidden="1" outlineLevel="4" x14ac:dyDescent="0.25">
      <c r="A297" s="15" t="s">
        <v>255</v>
      </c>
      <c r="B297" s="16" t="s">
        <v>291</v>
      </c>
      <c r="C297" s="16" t="s">
        <v>126</v>
      </c>
      <c r="D297" s="16" t="s">
        <v>127</v>
      </c>
      <c r="E297" s="16" t="s">
        <v>58</v>
      </c>
      <c r="F297" s="16" t="s">
        <v>39</v>
      </c>
      <c r="G297" s="16">
        <v>1310</v>
      </c>
      <c r="H297" s="16">
        <v>3480</v>
      </c>
      <c r="I297" s="17" t="s">
        <v>128</v>
      </c>
      <c r="J297" s="18">
        <v>5372288</v>
      </c>
      <c r="K297" s="19">
        <v>5372288</v>
      </c>
      <c r="L297" s="19">
        <v>0</v>
      </c>
      <c r="M297" s="19">
        <v>0</v>
      </c>
      <c r="N297" s="19">
        <v>0</v>
      </c>
      <c r="O297" s="19">
        <v>5372288</v>
      </c>
      <c r="P297" s="19">
        <v>0</v>
      </c>
      <c r="Q297" s="19">
        <v>3815121.35</v>
      </c>
      <c r="R297" s="19">
        <v>0</v>
      </c>
      <c r="S297" s="19">
        <v>1557166.65</v>
      </c>
      <c r="T297" s="19">
        <v>1557166.65</v>
      </c>
      <c r="U297" s="19">
        <v>0</v>
      </c>
      <c r="V297" s="19">
        <v>0</v>
      </c>
      <c r="W297" s="19">
        <v>0</v>
      </c>
      <c r="X297" s="19">
        <v>0</v>
      </c>
      <c r="Y297" s="20">
        <f t="shared" si="50"/>
        <v>0.28985167027530911</v>
      </c>
      <c r="Z297" s="20">
        <f t="shared" si="51"/>
        <v>0.71014832972469089</v>
      </c>
      <c r="AA297" s="21">
        <f t="shared" si="52"/>
        <v>1</v>
      </c>
    </row>
    <row r="298" spans="1:27" ht="120" hidden="1" outlineLevel="4" x14ac:dyDescent="0.25">
      <c r="A298" s="15" t="s">
        <v>255</v>
      </c>
      <c r="B298" s="16" t="s">
        <v>291</v>
      </c>
      <c r="C298" s="16" t="s">
        <v>126</v>
      </c>
      <c r="D298" s="16" t="s">
        <v>127</v>
      </c>
      <c r="E298" s="16" t="s">
        <v>129</v>
      </c>
      <c r="F298" s="16" t="s">
        <v>39</v>
      </c>
      <c r="G298" s="16">
        <v>1310</v>
      </c>
      <c r="H298" s="16">
        <v>3480</v>
      </c>
      <c r="I298" s="17" t="s">
        <v>130</v>
      </c>
      <c r="J298" s="18">
        <v>3053894</v>
      </c>
      <c r="K298" s="19">
        <v>3053894</v>
      </c>
      <c r="L298" s="19">
        <v>0</v>
      </c>
      <c r="M298" s="19">
        <v>0</v>
      </c>
      <c r="N298" s="19">
        <v>0</v>
      </c>
      <c r="O298" s="19">
        <v>3053894</v>
      </c>
      <c r="P298" s="19">
        <v>0</v>
      </c>
      <c r="Q298" s="19">
        <v>2257634.96</v>
      </c>
      <c r="R298" s="19">
        <v>0</v>
      </c>
      <c r="S298" s="19">
        <v>796259.04</v>
      </c>
      <c r="T298" s="19">
        <v>796259.04</v>
      </c>
      <c r="U298" s="19">
        <v>0</v>
      </c>
      <c r="V298" s="19">
        <v>0</v>
      </c>
      <c r="W298" s="19">
        <v>0</v>
      </c>
      <c r="X298" s="19">
        <v>0</v>
      </c>
      <c r="Y298" s="20">
        <f t="shared" ref="Y298:Y329" si="57">S298/O298</f>
        <v>0.26073565094269807</v>
      </c>
      <c r="Z298" s="20">
        <f t="shared" ref="Z298:Z329" si="58">(P298+Q298+R298)/O298</f>
        <v>0.73926434905730187</v>
      </c>
      <c r="AA298" s="21">
        <f t="shared" ref="AA298:AA329" si="59">Y298+Z298</f>
        <v>1</v>
      </c>
    </row>
    <row r="299" spans="1:27" ht="75" hidden="1" outlineLevel="4" x14ac:dyDescent="0.25">
      <c r="A299" s="15" t="s">
        <v>255</v>
      </c>
      <c r="B299" s="16" t="s">
        <v>291</v>
      </c>
      <c r="C299" s="16" t="s">
        <v>126</v>
      </c>
      <c r="D299" s="16" t="s">
        <v>127</v>
      </c>
      <c r="E299" s="16" t="s">
        <v>131</v>
      </c>
      <c r="F299" s="16" t="s">
        <v>39</v>
      </c>
      <c r="G299" s="16">
        <v>1310</v>
      </c>
      <c r="H299" s="16">
        <v>3480</v>
      </c>
      <c r="I299" s="17" t="s">
        <v>132</v>
      </c>
      <c r="J299" s="18">
        <v>11712076</v>
      </c>
      <c r="K299" s="19">
        <v>11712076</v>
      </c>
      <c r="L299" s="19">
        <v>0</v>
      </c>
      <c r="M299" s="19">
        <v>0</v>
      </c>
      <c r="N299" s="19">
        <v>0</v>
      </c>
      <c r="O299" s="19">
        <v>11712076</v>
      </c>
      <c r="P299" s="19">
        <v>0</v>
      </c>
      <c r="Q299" s="19">
        <v>7902841.8399999999</v>
      </c>
      <c r="R299" s="19">
        <v>0</v>
      </c>
      <c r="S299" s="19">
        <v>3809234.16</v>
      </c>
      <c r="T299" s="19">
        <v>3809234.16</v>
      </c>
      <c r="U299" s="19">
        <v>0</v>
      </c>
      <c r="V299" s="19">
        <v>0</v>
      </c>
      <c r="W299" s="19">
        <v>0</v>
      </c>
      <c r="X299" s="19">
        <v>0</v>
      </c>
      <c r="Y299" s="20">
        <f t="shared" si="57"/>
        <v>0.32523987720025044</v>
      </c>
      <c r="Z299" s="20">
        <f t="shared" si="58"/>
        <v>0.67476012279974962</v>
      </c>
      <c r="AA299" s="21">
        <f t="shared" si="59"/>
        <v>1</v>
      </c>
    </row>
    <row r="300" spans="1:27" ht="45" hidden="1" outlineLevel="4" x14ac:dyDescent="0.25">
      <c r="A300" s="15" t="s">
        <v>255</v>
      </c>
      <c r="B300" s="16" t="s">
        <v>291</v>
      </c>
      <c r="C300" s="16" t="s">
        <v>126</v>
      </c>
      <c r="D300" s="16" t="s">
        <v>161</v>
      </c>
      <c r="E300" s="16"/>
      <c r="F300" s="16" t="s">
        <v>39</v>
      </c>
      <c r="G300" s="16">
        <v>1320</v>
      </c>
      <c r="H300" s="16">
        <v>3480</v>
      </c>
      <c r="I300" s="17" t="s">
        <v>162</v>
      </c>
      <c r="J300" s="18">
        <v>10000757</v>
      </c>
      <c r="K300" s="19">
        <v>10000757</v>
      </c>
      <c r="L300" s="19">
        <v>0</v>
      </c>
      <c r="M300" s="19">
        <v>0</v>
      </c>
      <c r="N300" s="19">
        <v>0</v>
      </c>
      <c r="O300" s="19">
        <v>10000757</v>
      </c>
      <c r="P300" s="19">
        <v>0</v>
      </c>
      <c r="Q300" s="19">
        <v>0</v>
      </c>
      <c r="R300" s="19">
        <v>0</v>
      </c>
      <c r="S300" s="19">
        <v>331543.74</v>
      </c>
      <c r="T300" s="19">
        <v>331543.74</v>
      </c>
      <c r="U300" s="19">
        <v>9669213.2599999998</v>
      </c>
      <c r="V300" s="19">
        <v>9669213.2599999998</v>
      </c>
      <c r="W300" s="19">
        <v>0</v>
      </c>
      <c r="X300" s="19">
        <v>9669213.2599999998</v>
      </c>
      <c r="Y300" s="20">
        <f t="shared" si="57"/>
        <v>3.3151864403864625E-2</v>
      </c>
      <c r="Z300" s="20">
        <f t="shared" si="58"/>
        <v>0</v>
      </c>
      <c r="AA300" s="21">
        <f t="shared" si="59"/>
        <v>3.3151864403864625E-2</v>
      </c>
    </row>
    <row r="301" spans="1:27" ht="135" hidden="1" outlineLevel="4" x14ac:dyDescent="0.25">
      <c r="A301" s="15" t="s">
        <v>255</v>
      </c>
      <c r="B301" s="16" t="s">
        <v>291</v>
      </c>
      <c r="C301" s="16" t="s">
        <v>126</v>
      </c>
      <c r="D301" s="16" t="s">
        <v>252</v>
      </c>
      <c r="E301" s="16"/>
      <c r="F301" s="16" t="s">
        <v>39</v>
      </c>
      <c r="G301" s="16">
        <v>1320</v>
      </c>
      <c r="H301" s="16">
        <v>3480</v>
      </c>
      <c r="I301" s="17" t="s">
        <v>303</v>
      </c>
      <c r="J301" s="18">
        <v>3000000</v>
      </c>
      <c r="K301" s="19">
        <v>3000000</v>
      </c>
      <c r="L301" s="19"/>
      <c r="M301" s="19">
        <v>7503057</v>
      </c>
      <c r="N301" s="19"/>
      <c r="O301" s="19">
        <v>10503057</v>
      </c>
      <c r="P301" s="19">
        <v>0</v>
      </c>
      <c r="Q301" s="19">
        <v>0</v>
      </c>
      <c r="R301" s="19">
        <v>0</v>
      </c>
      <c r="S301" s="19">
        <v>0</v>
      </c>
      <c r="T301" s="19">
        <v>0</v>
      </c>
      <c r="U301" s="19">
        <v>750000</v>
      </c>
      <c r="V301" s="19">
        <v>3000000</v>
      </c>
      <c r="W301" s="19">
        <v>0</v>
      </c>
      <c r="X301" s="19">
        <v>10503057</v>
      </c>
      <c r="Y301" s="20">
        <f t="shared" si="57"/>
        <v>0</v>
      </c>
      <c r="Z301" s="20">
        <f t="shared" si="58"/>
        <v>0</v>
      </c>
      <c r="AA301" s="21">
        <f t="shared" si="59"/>
        <v>0</v>
      </c>
    </row>
    <row r="302" spans="1:27" ht="240" hidden="1" outlineLevel="4" x14ac:dyDescent="0.25">
      <c r="A302" s="15" t="s">
        <v>255</v>
      </c>
      <c r="B302" s="16" t="s">
        <v>291</v>
      </c>
      <c r="C302" s="16" t="s">
        <v>126</v>
      </c>
      <c r="D302" s="16" t="s">
        <v>166</v>
      </c>
      <c r="E302" s="16" t="s">
        <v>131</v>
      </c>
      <c r="F302" s="16" t="s">
        <v>39</v>
      </c>
      <c r="G302" s="16">
        <v>1330</v>
      </c>
      <c r="H302" s="16">
        <v>3480</v>
      </c>
      <c r="I302" s="17" t="s">
        <v>304</v>
      </c>
      <c r="J302" s="18">
        <v>30000000</v>
      </c>
      <c r="K302" s="19">
        <v>30000000</v>
      </c>
      <c r="L302" s="19">
        <v>0</v>
      </c>
      <c r="M302" s="19">
        <v>0</v>
      </c>
      <c r="N302" s="19">
        <v>0</v>
      </c>
      <c r="O302" s="19">
        <v>30000000</v>
      </c>
      <c r="P302" s="19">
        <v>0</v>
      </c>
      <c r="Q302" s="19">
        <v>0</v>
      </c>
      <c r="R302" s="19">
        <v>0</v>
      </c>
      <c r="S302" s="19">
        <v>0</v>
      </c>
      <c r="T302" s="19">
        <v>0</v>
      </c>
      <c r="U302" s="19">
        <v>7500000</v>
      </c>
      <c r="V302" s="19">
        <v>30000000</v>
      </c>
      <c r="W302" s="19">
        <v>0</v>
      </c>
      <c r="X302" s="19">
        <v>30000000</v>
      </c>
      <c r="Y302" s="20">
        <f t="shared" si="57"/>
        <v>0</v>
      </c>
      <c r="Z302" s="20">
        <f t="shared" si="58"/>
        <v>0</v>
      </c>
      <c r="AA302" s="21">
        <f t="shared" si="59"/>
        <v>0</v>
      </c>
    </row>
    <row r="303" spans="1:27" hidden="1" outlineLevel="3" x14ac:dyDescent="0.25">
      <c r="A303" s="22"/>
      <c r="B303" s="23"/>
      <c r="C303" s="23" t="s">
        <v>182</v>
      </c>
      <c r="D303" s="23"/>
      <c r="E303" s="23"/>
      <c r="F303" s="23"/>
      <c r="G303" s="23"/>
      <c r="H303" s="23"/>
      <c r="I303" s="24"/>
      <c r="J303" s="25">
        <f t="shared" ref="J303:X303" si="60">SUBTOTAL(9,J296:J302)</f>
        <v>78139015</v>
      </c>
      <c r="K303" s="26">
        <f t="shared" si="60"/>
        <v>78139015</v>
      </c>
      <c r="L303" s="26">
        <f t="shared" si="60"/>
        <v>0</v>
      </c>
      <c r="M303" s="26">
        <f t="shared" si="60"/>
        <v>0</v>
      </c>
      <c r="N303" s="26">
        <f t="shared" si="60"/>
        <v>0</v>
      </c>
      <c r="O303" s="26">
        <f t="shared" si="60"/>
        <v>78139015</v>
      </c>
      <c r="P303" s="26">
        <f t="shared" si="60"/>
        <v>0</v>
      </c>
      <c r="Q303" s="26">
        <f t="shared" si="60"/>
        <v>13975598.15</v>
      </c>
      <c r="R303" s="26">
        <f t="shared" si="60"/>
        <v>0</v>
      </c>
      <c r="S303" s="26">
        <f t="shared" si="60"/>
        <v>13991145.930000002</v>
      </c>
      <c r="T303" s="26">
        <f t="shared" si="60"/>
        <v>13991145.930000002</v>
      </c>
      <c r="U303" s="26">
        <f t="shared" si="60"/>
        <v>17919213.259999998</v>
      </c>
      <c r="V303" s="26">
        <f t="shared" si="60"/>
        <v>50172270.920000002</v>
      </c>
      <c r="W303" s="26">
        <f t="shared" si="60"/>
        <v>0</v>
      </c>
      <c r="X303" s="26">
        <f t="shared" si="60"/>
        <v>50172270.920000002</v>
      </c>
      <c r="Y303" s="27">
        <f t="shared" si="57"/>
        <v>0.17905454695071343</v>
      </c>
      <c r="Z303" s="27">
        <f t="shared" si="58"/>
        <v>0.17885557106139616</v>
      </c>
      <c r="AA303" s="28">
        <f t="shared" si="59"/>
        <v>0.35791011801210959</v>
      </c>
    </row>
    <row r="304" spans="1:27" outlineLevel="2" collapsed="1" x14ac:dyDescent="0.25">
      <c r="A304" s="22"/>
      <c r="B304" s="23" t="s">
        <v>305</v>
      </c>
      <c r="C304" s="23"/>
      <c r="D304" s="23"/>
      <c r="E304" s="23"/>
      <c r="F304" s="23"/>
      <c r="G304" s="23"/>
      <c r="H304" s="23"/>
      <c r="I304" s="24"/>
      <c r="J304" s="25">
        <f t="shared" ref="J304:X304" si="61">SUBTOTAL(9,J256:J302)</f>
        <v>2298308884</v>
      </c>
      <c r="K304" s="26">
        <f t="shared" si="61"/>
        <v>2298308884</v>
      </c>
      <c r="L304" s="26">
        <f t="shared" si="61"/>
        <v>0</v>
      </c>
      <c r="M304" s="26">
        <f t="shared" si="61"/>
        <v>0</v>
      </c>
      <c r="N304" s="26">
        <f t="shared" si="61"/>
        <v>0</v>
      </c>
      <c r="O304" s="26">
        <f t="shared" si="61"/>
        <v>2298308884</v>
      </c>
      <c r="P304" s="26">
        <f t="shared" si="61"/>
        <v>0</v>
      </c>
      <c r="Q304" s="26">
        <f t="shared" si="61"/>
        <v>175583837.09999999</v>
      </c>
      <c r="R304" s="26">
        <f t="shared" si="61"/>
        <v>0</v>
      </c>
      <c r="S304" s="26">
        <f t="shared" si="61"/>
        <v>673050451.76999998</v>
      </c>
      <c r="T304" s="26">
        <f t="shared" si="61"/>
        <v>631155181.87</v>
      </c>
      <c r="U304" s="26">
        <f t="shared" si="61"/>
        <v>910242887.71999991</v>
      </c>
      <c r="V304" s="26">
        <f t="shared" si="61"/>
        <v>1449674595.1299996</v>
      </c>
      <c r="W304" s="26">
        <f t="shared" si="61"/>
        <v>0</v>
      </c>
      <c r="X304" s="26">
        <f t="shared" si="61"/>
        <v>1449674595.1299999</v>
      </c>
      <c r="Y304" s="27">
        <f t="shared" si="57"/>
        <v>0.29284595141041975</v>
      </c>
      <c r="Z304" s="27">
        <f t="shared" si="58"/>
        <v>7.639697097389804E-2</v>
      </c>
      <c r="AA304" s="28">
        <f t="shared" si="59"/>
        <v>0.36924292238431777</v>
      </c>
    </row>
    <row r="305" spans="1:27" outlineLevel="1" x14ac:dyDescent="0.25">
      <c r="A305" s="22" t="s">
        <v>306</v>
      </c>
      <c r="B305" s="23"/>
      <c r="C305" s="23"/>
      <c r="D305" s="23"/>
      <c r="E305" s="23"/>
      <c r="F305" s="23"/>
      <c r="G305" s="23"/>
      <c r="H305" s="23"/>
      <c r="I305" s="24"/>
      <c r="J305" s="25">
        <f t="shared" ref="J305:X305" si="62">SUBTOTAL(9,J160:J302)</f>
        <v>13461660663</v>
      </c>
      <c r="K305" s="26">
        <f t="shared" si="62"/>
        <v>13461660663</v>
      </c>
      <c r="L305" s="26">
        <f t="shared" si="62"/>
        <v>26510891</v>
      </c>
      <c r="M305" s="26">
        <f t="shared" si="62"/>
        <v>0</v>
      </c>
      <c r="N305" s="26">
        <f t="shared" si="62"/>
        <v>-9650000</v>
      </c>
      <c r="O305" s="26">
        <f t="shared" si="62"/>
        <v>13478521554</v>
      </c>
      <c r="P305" s="26">
        <f t="shared" si="62"/>
        <v>0</v>
      </c>
      <c r="Q305" s="26">
        <f t="shared" si="62"/>
        <v>1465089024.4100001</v>
      </c>
      <c r="R305" s="26">
        <f t="shared" si="62"/>
        <v>40482139.259999998</v>
      </c>
      <c r="S305" s="26">
        <f t="shared" si="62"/>
        <v>4019925308.2399998</v>
      </c>
      <c r="T305" s="26">
        <f t="shared" si="62"/>
        <v>3978030038.3399997</v>
      </c>
      <c r="U305" s="26">
        <f t="shared" si="62"/>
        <v>5217622428.9300003</v>
      </c>
      <c r="V305" s="26">
        <f t="shared" si="62"/>
        <v>7936164191.0900002</v>
      </c>
      <c r="W305" s="26">
        <f t="shared" si="62"/>
        <v>0</v>
      </c>
      <c r="X305" s="26">
        <f t="shared" si="62"/>
        <v>7953025082.0900002</v>
      </c>
      <c r="Y305" s="27">
        <f t="shared" si="57"/>
        <v>0.29824675444815479</v>
      </c>
      <c r="Z305" s="27">
        <f t="shared" si="58"/>
        <v>0.11170150655159905</v>
      </c>
      <c r="AA305" s="28">
        <f t="shared" si="59"/>
        <v>0.40994826099975384</v>
      </c>
    </row>
    <row r="306" spans="1:27" hidden="1" outlineLevel="4" x14ac:dyDescent="0.25">
      <c r="A306" s="15" t="s">
        <v>307</v>
      </c>
      <c r="B306" s="16" t="s">
        <v>36</v>
      </c>
      <c r="C306" s="16" t="s">
        <v>37</v>
      </c>
      <c r="D306" s="16" t="s">
        <v>38</v>
      </c>
      <c r="E306" s="16"/>
      <c r="F306" s="16" t="s">
        <v>39</v>
      </c>
      <c r="G306" s="16">
        <v>1111</v>
      </c>
      <c r="H306" s="16">
        <v>3480</v>
      </c>
      <c r="I306" s="17" t="s">
        <v>40</v>
      </c>
      <c r="J306" s="18">
        <v>796835667</v>
      </c>
      <c r="K306" s="19">
        <v>796835667</v>
      </c>
      <c r="L306" s="19">
        <v>0</v>
      </c>
      <c r="M306" s="19">
        <v>0</v>
      </c>
      <c r="N306" s="19">
        <v>0</v>
      </c>
      <c r="O306" s="19">
        <v>796835667</v>
      </c>
      <c r="P306" s="19">
        <v>0</v>
      </c>
      <c r="Q306" s="19">
        <v>0</v>
      </c>
      <c r="R306" s="19">
        <v>0</v>
      </c>
      <c r="S306" s="19">
        <v>315086613.52999997</v>
      </c>
      <c r="T306" s="19">
        <v>315086613.52999997</v>
      </c>
      <c r="U306" s="19">
        <v>481749053.47000003</v>
      </c>
      <c r="V306" s="19">
        <v>481749053.47000003</v>
      </c>
      <c r="W306" s="19">
        <v>0</v>
      </c>
      <c r="X306" s="19">
        <v>481749053.47000003</v>
      </c>
      <c r="Y306" s="20">
        <f t="shared" si="57"/>
        <v>0.39542232680957534</v>
      </c>
      <c r="Z306" s="20">
        <f t="shared" si="58"/>
        <v>0</v>
      </c>
      <c r="AA306" s="21">
        <f t="shared" si="59"/>
        <v>0.39542232680957534</v>
      </c>
    </row>
    <row r="307" spans="1:27" hidden="1" outlineLevel="4" x14ac:dyDescent="0.25">
      <c r="A307" s="15" t="s">
        <v>307</v>
      </c>
      <c r="B307" s="16" t="s">
        <v>36</v>
      </c>
      <c r="C307" s="16" t="s">
        <v>37</v>
      </c>
      <c r="D307" s="16" t="s">
        <v>308</v>
      </c>
      <c r="E307" s="16"/>
      <c r="F307" s="16" t="s">
        <v>39</v>
      </c>
      <c r="G307" s="16">
        <v>1111</v>
      </c>
      <c r="H307" s="16">
        <v>3480</v>
      </c>
      <c r="I307" s="17" t="s">
        <v>309</v>
      </c>
      <c r="J307" s="18">
        <v>169473000</v>
      </c>
      <c r="K307" s="19">
        <v>169473000</v>
      </c>
      <c r="L307" s="19">
        <v>0</v>
      </c>
      <c r="M307" s="19">
        <v>0</v>
      </c>
      <c r="N307" s="19">
        <v>0</v>
      </c>
      <c r="O307" s="19">
        <v>169473000</v>
      </c>
      <c r="P307" s="19">
        <v>0</v>
      </c>
      <c r="Q307" s="19">
        <v>0</v>
      </c>
      <c r="R307" s="19">
        <v>0</v>
      </c>
      <c r="S307" s="19">
        <v>52206016.670000002</v>
      </c>
      <c r="T307" s="19">
        <v>52206016.670000002</v>
      </c>
      <c r="U307" s="19">
        <v>117266983.33</v>
      </c>
      <c r="V307" s="19">
        <v>117266983.33</v>
      </c>
      <c r="W307" s="19">
        <v>0</v>
      </c>
      <c r="X307" s="19">
        <v>117266983.33</v>
      </c>
      <c r="Y307" s="20">
        <f t="shared" si="57"/>
        <v>0.30804916812707628</v>
      </c>
      <c r="Z307" s="20">
        <f t="shared" si="58"/>
        <v>0</v>
      </c>
      <c r="AA307" s="21">
        <f t="shared" si="59"/>
        <v>0.30804916812707628</v>
      </c>
    </row>
    <row r="308" spans="1:27" hidden="1" outlineLevel="4" x14ac:dyDescent="0.25">
      <c r="A308" s="15" t="s">
        <v>307</v>
      </c>
      <c r="B308" s="16" t="s">
        <v>36</v>
      </c>
      <c r="C308" s="16" t="s">
        <v>37</v>
      </c>
      <c r="D308" s="16" t="s">
        <v>41</v>
      </c>
      <c r="E308" s="16"/>
      <c r="F308" s="16" t="s">
        <v>39</v>
      </c>
      <c r="G308" s="16">
        <v>1111</v>
      </c>
      <c r="H308" s="16">
        <v>3480</v>
      </c>
      <c r="I308" s="17" t="s">
        <v>42</v>
      </c>
      <c r="J308" s="18">
        <v>4121238</v>
      </c>
      <c r="K308" s="19">
        <v>4121238</v>
      </c>
      <c r="L308" s="19">
        <v>0</v>
      </c>
      <c r="M308" s="19">
        <v>0</v>
      </c>
      <c r="N308" s="19">
        <v>0</v>
      </c>
      <c r="O308" s="19">
        <v>4121238</v>
      </c>
      <c r="P308" s="19">
        <v>0</v>
      </c>
      <c r="Q308" s="19">
        <v>0</v>
      </c>
      <c r="R308" s="19">
        <v>0</v>
      </c>
      <c r="S308" s="19">
        <v>156883.32999999999</v>
      </c>
      <c r="T308" s="19">
        <v>156883.32999999999</v>
      </c>
      <c r="U308" s="19">
        <v>3964354.67</v>
      </c>
      <c r="V308" s="19">
        <v>3964354.67</v>
      </c>
      <c r="W308" s="19">
        <v>0</v>
      </c>
      <c r="X308" s="19">
        <v>3964354.67</v>
      </c>
      <c r="Y308" s="20">
        <f t="shared" si="57"/>
        <v>3.8067039564325084E-2</v>
      </c>
      <c r="Z308" s="20">
        <f t="shared" si="58"/>
        <v>0</v>
      </c>
      <c r="AA308" s="21">
        <f t="shared" si="59"/>
        <v>3.8067039564325084E-2</v>
      </c>
    </row>
    <row r="309" spans="1:27" hidden="1" outlineLevel="4" x14ac:dyDescent="0.25">
      <c r="A309" s="15" t="s">
        <v>307</v>
      </c>
      <c r="B309" s="16" t="s">
        <v>36</v>
      </c>
      <c r="C309" s="16" t="s">
        <v>37</v>
      </c>
      <c r="D309" s="16" t="s">
        <v>43</v>
      </c>
      <c r="E309" s="16"/>
      <c r="F309" s="16" t="s">
        <v>39</v>
      </c>
      <c r="G309" s="16">
        <v>1111</v>
      </c>
      <c r="H309" s="16">
        <v>3480</v>
      </c>
      <c r="I309" s="17" t="s">
        <v>44</v>
      </c>
      <c r="J309" s="18">
        <v>12181118</v>
      </c>
      <c r="K309" s="19">
        <v>12181118</v>
      </c>
      <c r="L309" s="19">
        <v>0</v>
      </c>
      <c r="M309" s="19">
        <v>0</v>
      </c>
      <c r="N309" s="19">
        <v>0</v>
      </c>
      <c r="O309" s="19">
        <v>12181118</v>
      </c>
      <c r="P309" s="19">
        <v>0</v>
      </c>
      <c r="Q309" s="19">
        <v>0</v>
      </c>
      <c r="R309" s="19">
        <v>0</v>
      </c>
      <c r="S309" s="19">
        <v>3297834.36</v>
      </c>
      <c r="T309" s="19">
        <v>3297834.36</v>
      </c>
      <c r="U309" s="19">
        <v>8883283.6400000006</v>
      </c>
      <c r="V309" s="19">
        <v>8883283.6400000006</v>
      </c>
      <c r="W309" s="19">
        <v>0</v>
      </c>
      <c r="X309" s="19">
        <v>8883283.6400000006</v>
      </c>
      <c r="Y309" s="20">
        <f t="shared" si="57"/>
        <v>0.27073330707411258</v>
      </c>
      <c r="Z309" s="20">
        <f t="shared" si="58"/>
        <v>0</v>
      </c>
      <c r="AA309" s="21">
        <f t="shared" si="59"/>
        <v>0.27073330707411258</v>
      </c>
    </row>
    <row r="310" spans="1:27" hidden="1" outlineLevel="4" x14ac:dyDescent="0.25">
      <c r="A310" s="15" t="s">
        <v>307</v>
      </c>
      <c r="B310" s="16" t="s">
        <v>36</v>
      </c>
      <c r="C310" s="16" t="s">
        <v>37</v>
      </c>
      <c r="D310" s="16" t="s">
        <v>47</v>
      </c>
      <c r="E310" s="16"/>
      <c r="F310" s="16" t="s">
        <v>39</v>
      </c>
      <c r="G310" s="16">
        <v>1111</v>
      </c>
      <c r="H310" s="16">
        <v>3480</v>
      </c>
      <c r="I310" s="17" t="s">
        <v>48</v>
      </c>
      <c r="J310" s="18">
        <v>202765289</v>
      </c>
      <c r="K310" s="19">
        <v>202765289</v>
      </c>
      <c r="L310" s="19">
        <v>0</v>
      </c>
      <c r="M310" s="19">
        <v>0</v>
      </c>
      <c r="N310" s="19">
        <v>0</v>
      </c>
      <c r="O310" s="19">
        <v>202765289</v>
      </c>
      <c r="P310" s="19">
        <v>0</v>
      </c>
      <c r="Q310" s="19">
        <v>0</v>
      </c>
      <c r="R310" s="19">
        <v>0</v>
      </c>
      <c r="S310" s="19">
        <v>78420775.540000007</v>
      </c>
      <c r="T310" s="19">
        <v>78420775.540000007</v>
      </c>
      <c r="U310" s="19">
        <v>124344513.45999999</v>
      </c>
      <c r="V310" s="19">
        <v>124344513.45999999</v>
      </c>
      <c r="W310" s="19">
        <v>0</v>
      </c>
      <c r="X310" s="19">
        <v>124344513.45999999</v>
      </c>
      <c r="Y310" s="20">
        <f t="shared" si="57"/>
        <v>0.38675641144870709</v>
      </c>
      <c r="Z310" s="20">
        <f t="shared" si="58"/>
        <v>0</v>
      </c>
      <c r="AA310" s="21">
        <f t="shared" si="59"/>
        <v>0.38675641144870709</v>
      </c>
    </row>
    <row r="311" spans="1:27" ht="30" hidden="1" outlineLevel="4" x14ac:dyDescent="0.25">
      <c r="A311" s="15" t="s">
        <v>307</v>
      </c>
      <c r="B311" s="16" t="s">
        <v>36</v>
      </c>
      <c r="C311" s="16" t="s">
        <v>37</v>
      </c>
      <c r="D311" s="16" t="s">
        <v>49</v>
      </c>
      <c r="E311" s="16"/>
      <c r="F311" s="16" t="s">
        <v>39</v>
      </c>
      <c r="G311" s="16">
        <v>1111</v>
      </c>
      <c r="H311" s="16">
        <v>3480</v>
      </c>
      <c r="I311" s="17" t="s">
        <v>50</v>
      </c>
      <c r="J311" s="18">
        <v>482252440</v>
      </c>
      <c r="K311" s="19">
        <v>482252440</v>
      </c>
      <c r="L311" s="19">
        <v>0</v>
      </c>
      <c r="M311" s="19">
        <v>0</v>
      </c>
      <c r="N311" s="19">
        <v>0</v>
      </c>
      <c r="O311" s="19">
        <v>482252440</v>
      </c>
      <c r="P311" s="19">
        <v>0</v>
      </c>
      <c r="Q311" s="19">
        <v>0</v>
      </c>
      <c r="R311" s="19">
        <v>0</v>
      </c>
      <c r="S311" s="19">
        <v>171414933.33000001</v>
      </c>
      <c r="T311" s="19">
        <v>171414933.33000001</v>
      </c>
      <c r="U311" s="19">
        <v>310837506.67000002</v>
      </c>
      <c r="V311" s="19">
        <v>310837506.67000002</v>
      </c>
      <c r="W311" s="19">
        <v>0</v>
      </c>
      <c r="X311" s="19">
        <v>310837506.66999996</v>
      </c>
      <c r="Y311" s="20">
        <f t="shared" si="57"/>
        <v>0.35544648219923991</v>
      </c>
      <c r="Z311" s="20">
        <f t="shared" si="58"/>
        <v>0</v>
      </c>
      <c r="AA311" s="21">
        <f t="shared" si="59"/>
        <v>0.35544648219923991</v>
      </c>
    </row>
    <row r="312" spans="1:27" hidden="1" outlineLevel="4" x14ac:dyDescent="0.25">
      <c r="A312" s="15" t="s">
        <v>307</v>
      </c>
      <c r="B312" s="16" t="s">
        <v>36</v>
      </c>
      <c r="C312" s="16" t="s">
        <v>37</v>
      </c>
      <c r="D312" s="16" t="s">
        <v>51</v>
      </c>
      <c r="E312" s="16"/>
      <c r="F312" s="16">
        <v>280</v>
      </c>
      <c r="G312" s="16">
        <v>1111</v>
      </c>
      <c r="H312" s="16">
        <v>3480</v>
      </c>
      <c r="I312" s="17" t="s">
        <v>52</v>
      </c>
      <c r="J312" s="18">
        <v>159453440</v>
      </c>
      <c r="K312" s="19">
        <v>159453440</v>
      </c>
      <c r="L312" s="19">
        <v>0</v>
      </c>
      <c r="M312" s="19">
        <v>0</v>
      </c>
      <c r="N312" s="19">
        <v>0</v>
      </c>
      <c r="O312" s="19">
        <v>159453440</v>
      </c>
      <c r="P312" s="19">
        <v>0</v>
      </c>
      <c r="Q312" s="19">
        <v>0</v>
      </c>
      <c r="R312" s="19">
        <v>0</v>
      </c>
      <c r="S312" s="19">
        <v>8725.9699999999993</v>
      </c>
      <c r="T312" s="19">
        <v>8725.9699999999993</v>
      </c>
      <c r="U312" s="19">
        <v>159444714.03</v>
      </c>
      <c r="V312" s="19">
        <v>159444714.03</v>
      </c>
      <c r="W312" s="19">
        <v>0</v>
      </c>
      <c r="X312" s="19">
        <v>159444714.03</v>
      </c>
      <c r="Y312" s="20">
        <f t="shared" si="57"/>
        <v>5.4724250539844106E-5</v>
      </c>
      <c r="Z312" s="20">
        <f t="shared" si="58"/>
        <v>0</v>
      </c>
      <c r="AA312" s="21">
        <f t="shared" si="59"/>
        <v>5.4724250539844106E-5</v>
      </c>
    </row>
    <row r="313" spans="1:27" hidden="1" outlineLevel="4" x14ac:dyDescent="0.25">
      <c r="A313" s="15" t="s">
        <v>307</v>
      </c>
      <c r="B313" s="16" t="s">
        <v>36</v>
      </c>
      <c r="C313" s="16" t="s">
        <v>37</v>
      </c>
      <c r="D313" s="16" t="s">
        <v>53</v>
      </c>
      <c r="E313" s="16"/>
      <c r="F313" s="16" t="s">
        <v>39</v>
      </c>
      <c r="G313" s="16">
        <v>1111</v>
      </c>
      <c r="H313" s="16">
        <v>3480</v>
      </c>
      <c r="I313" s="17" t="s">
        <v>54</v>
      </c>
      <c r="J313" s="18">
        <v>141736947</v>
      </c>
      <c r="K313" s="19">
        <v>141736947</v>
      </c>
      <c r="L313" s="19">
        <v>0</v>
      </c>
      <c r="M313" s="19">
        <v>0</v>
      </c>
      <c r="N313" s="19">
        <v>0</v>
      </c>
      <c r="O313" s="19">
        <v>141736947</v>
      </c>
      <c r="P313" s="19">
        <v>0</v>
      </c>
      <c r="Q313" s="19">
        <v>1141267.31</v>
      </c>
      <c r="R313" s="19">
        <v>0</v>
      </c>
      <c r="S313" s="19">
        <v>136666017.71000001</v>
      </c>
      <c r="T313" s="19">
        <v>136666017.71000001</v>
      </c>
      <c r="U313" s="19">
        <v>3929661.98</v>
      </c>
      <c r="V313" s="19">
        <v>3929661.98</v>
      </c>
      <c r="W313" s="19">
        <v>0</v>
      </c>
      <c r="X313" s="19">
        <v>3929661.9799999893</v>
      </c>
      <c r="Y313" s="20">
        <f t="shared" si="57"/>
        <v>0.96422295387807389</v>
      </c>
      <c r="Z313" s="20">
        <f t="shared" si="58"/>
        <v>8.052009967450478E-3</v>
      </c>
      <c r="AA313" s="21">
        <f t="shared" si="59"/>
        <v>0.97227496384552436</v>
      </c>
    </row>
    <row r="314" spans="1:27" hidden="1" outlineLevel="4" x14ac:dyDescent="0.25">
      <c r="A314" s="15" t="s">
        <v>307</v>
      </c>
      <c r="B314" s="16" t="s">
        <v>36</v>
      </c>
      <c r="C314" s="16" t="s">
        <v>37</v>
      </c>
      <c r="D314" s="16" t="s">
        <v>55</v>
      </c>
      <c r="E314" s="16"/>
      <c r="F314" s="16" t="s">
        <v>39</v>
      </c>
      <c r="G314" s="16">
        <v>1111</v>
      </c>
      <c r="H314" s="16">
        <v>3480</v>
      </c>
      <c r="I314" s="17" t="s">
        <v>56</v>
      </c>
      <c r="J314" s="18">
        <v>79873736</v>
      </c>
      <c r="K314" s="19">
        <v>79873736</v>
      </c>
      <c r="L314" s="19">
        <v>0</v>
      </c>
      <c r="M314" s="19">
        <v>0</v>
      </c>
      <c r="N314" s="19">
        <v>0</v>
      </c>
      <c r="O314" s="19">
        <v>79873736</v>
      </c>
      <c r="P314" s="19">
        <v>0</v>
      </c>
      <c r="Q314" s="19">
        <v>0</v>
      </c>
      <c r="R314" s="19">
        <v>0</v>
      </c>
      <c r="S314" s="19">
        <v>27887664.300000001</v>
      </c>
      <c r="T314" s="19">
        <v>27887664.300000001</v>
      </c>
      <c r="U314" s="19">
        <v>51986071.700000003</v>
      </c>
      <c r="V314" s="19">
        <v>51986071.700000003</v>
      </c>
      <c r="W314" s="19">
        <v>0</v>
      </c>
      <c r="X314" s="19">
        <v>51986071.700000003</v>
      </c>
      <c r="Y314" s="20">
        <f t="shared" si="57"/>
        <v>0.3491468622426776</v>
      </c>
      <c r="Z314" s="20">
        <f t="shared" si="58"/>
        <v>0</v>
      </c>
      <c r="AA314" s="21">
        <f t="shared" si="59"/>
        <v>0.3491468622426776</v>
      </c>
    </row>
    <row r="315" spans="1:27" ht="120" hidden="1" outlineLevel="4" x14ac:dyDescent="0.25">
      <c r="A315" s="15" t="s">
        <v>307</v>
      </c>
      <c r="B315" s="16" t="s">
        <v>36</v>
      </c>
      <c r="C315" s="16" t="s">
        <v>37</v>
      </c>
      <c r="D315" s="16" t="s">
        <v>57</v>
      </c>
      <c r="E315" s="16" t="s">
        <v>58</v>
      </c>
      <c r="F315" s="16" t="s">
        <v>39</v>
      </c>
      <c r="G315" s="16">
        <v>1112</v>
      </c>
      <c r="H315" s="16">
        <v>3480</v>
      </c>
      <c r="I315" s="17" t="s">
        <v>257</v>
      </c>
      <c r="J315" s="18">
        <v>176993319</v>
      </c>
      <c r="K315" s="19">
        <v>176993319</v>
      </c>
      <c r="L315" s="19">
        <v>0</v>
      </c>
      <c r="M315" s="19">
        <v>0</v>
      </c>
      <c r="N315" s="19">
        <v>0</v>
      </c>
      <c r="O315" s="19">
        <v>176993319</v>
      </c>
      <c r="P315" s="19">
        <v>0</v>
      </c>
      <c r="Q315" s="19">
        <v>104336406</v>
      </c>
      <c r="R315" s="19">
        <v>0</v>
      </c>
      <c r="S315" s="19">
        <v>72656913</v>
      </c>
      <c r="T315" s="19">
        <v>72656913</v>
      </c>
      <c r="U315" s="19">
        <v>0</v>
      </c>
      <c r="V315" s="19">
        <v>0</v>
      </c>
      <c r="W315" s="19">
        <v>0</v>
      </c>
      <c r="X315" s="19">
        <v>0</v>
      </c>
      <c r="Y315" s="20">
        <f t="shared" si="57"/>
        <v>0.41050652878033211</v>
      </c>
      <c r="Z315" s="20">
        <f t="shared" si="58"/>
        <v>0.58949347121966789</v>
      </c>
      <c r="AA315" s="21">
        <f t="shared" si="59"/>
        <v>1</v>
      </c>
    </row>
    <row r="316" spans="1:27" ht="60" hidden="1" outlineLevel="4" x14ac:dyDescent="0.25">
      <c r="A316" s="15" t="s">
        <v>307</v>
      </c>
      <c r="B316" s="16" t="s">
        <v>36</v>
      </c>
      <c r="C316" s="16" t="s">
        <v>37</v>
      </c>
      <c r="D316" s="16" t="s">
        <v>60</v>
      </c>
      <c r="E316" s="16" t="s">
        <v>58</v>
      </c>
      <c r="F316" s="16" t="s">
        <v>39</v>
      </c>
      <c r="G316" s="16">
        <v>1112</v>
      </c>
      <c r="H316" s="16">
        <v>3480</v>
      </c>
      <c r="I316" s="17" t="s">
        <v>61</v>
      </c>
      <c r="J316" s="18">
        <v>9567205</v>
      </c>
      <c r="K316" s="19">
        <v>9567205</v>
      </c>
      <c r="L316" s="19">
        <v>0</v>
      </c>
      <c r="M316" s="19">
        <v>0</v>
      </c>
      <c r="N316" s="19">
        <v>0</v>
      </c>
      <c r="O316" s="19">
        <v>9567205</v>
      </c>
      <c r="P316" s="19">
        <v>0</v>
      </c>
      <c r="Q316" s="19">
        <v>5639795</v>
      </c>
      <c r="R316" s="19">
        <v>0</v>
      </c>
      <c r="S316" s="19">
        <v>3927410</v>
      </c>
      <c r="T316" s="19">
        <v>3927410</v>
      </c>
      <c r="U316" s="19">
        <v>0</v>
      </c>
      <c r="V316" s="19">
        <v>0</v>
      </c>
      <c r="W316" s="19">
        <v>0</v>
      </c>
      <c r="X316" s="19">
        <v>0</v>
      </c>
      <c r="Y316" s="20">
        <f t="shared" si="57"/>
        <v>0.41050756203091709</v>
      </c>
      <c r="Z316" s="20">
        <f t="shared" si="58"/>
        <v>0.58949243796908291</v>
      </c>
      <c r="AA316" s="21">
        <f t="shared" si="59"/>
        <v>1</v>
      </c>
    </row>
    <row r="317" spans="1:27" ht="120" hidden="1" outlineLevel="4" x14ac:dyDescent="0.25">
      <c r="A317" s="15" t="s">
        <v>307</v>
      </c>
      <c r="B317" s="16" t="s">
        <v>36</v>
      </c>
      <c r="C317" s="16" t="s">
        <v>37</v>
      </c>
      <c r="D317" s="16" t="s">
        <v>62</v>
      </c>
      <c r="E317" s="16" t="s">
        <v>58</v>
      </c>
      <c r="F317" s="16" t="s">
        <v>39</v>
      </c>
      <c r="G317" s="16">
        <v>1112</v>
      </c>
      <c r="H317" s="16">
        <v>3480</v>
      </c>
      <c r="I317" s="17" t="s">
        <v>63</v>
      </c>
      <c r="J317" s="18">
        <v>38930218</v>
      </c>
      <c r="K317" s="19">
        <v>38930218</v>
      </c>
      <c r="L317" s="19">
        <v>0</v>
      </c>
      <c r="M317" s="19">
        <v>0</v>
      </c>
      <c r="N317" s="19">
        <v>0</v>
      </c>
      <c r="O317" s="19">
        <v>38930218</v>
      </c>
      <c r="P317" s="19">
        <v>0</v>
      </c>
      <c r="Q317" s="19">
        <v>22927403</v>
      </c>
      <c r="R317" s="19">
        <v>0</v>
      </c>
      <c r="S317" s="19">
        <v>16002815</v>
      </c>
      <c r="T317" s="19">
        <v>16002815</v>
      </c>
      <c r="U317" s="19">
        <v>0</v>
      </c>
      <c r="V317" s="19">
        <v>0</v>
      </c>
      <c r="W317" s="19">
        <v>0</v>
      </c>
      <c r="X317" s="19">
        <v>0</v>
      </c>
      <c r="Y317" s="20">
        <f t="shared" si="57"/>
        <v>0.4110640993584983</v>
      </c>
      <c r="Z317" s="20">
        <f t="shared" si="58"/>
        <v>0.5889359006415017</v>
      </c>
      <c r="AA317" s="21">
        <f t="shared" si="59"/>
        <v>1</v>
      </c>
    </row>
    <row r="318" spans="1:27" ht="90" hidden="1" outlineLevel="4" x14ac:dyDescent="0.25">
      <c r="A318" s="15" t="s">
        <v>307</v>
      </c>
      <c r="B318" s="16" t="s">
        <v>36</v>
      </c>
      <c r="C318" s="16" t="s">
        <v>37</v>
      </c>
      <c r="D318" s="16" t="s">
        <v>64</v>
      </c>
      <c r="E318" s="16" t="s">
        <v>58</v>
      </c>
      <c r="F318" s="16" t="s">
        <v>39</v>
      </c>
      <c r="G318" s="16">
        <v>1112</v>
      </c>
      <c r="H318" s="16">
        <v>3480</v>
      </c>
      <c r="I318" s="17" t="s">
        <v>65</v>
      </c>
      <c r="J318" s="18">
        <v>28701618</v>
      </c>
      <c r="K318" s="19">
        <v>55201618</v>
      </c>
      <c r="L318" s="19">
        <v>0</v>
      </c>
      <c r="M318" s="19">
        <v>0</v>
      </c>
      <c r="N318" s="19">
        <v>0</v>
      </c>
      <c r="O318" s="19">
        <v>55201618</v>
      </c>
      <c r="P318" s="19">
        <v>0</v>
      </c>
      <c r="Q318" s="19">
        <v>5203411</v>
      </c>
      <c r="R318" s="19">
        <v>0</v>
      </c>
      <c r="S318" s="19">
        <v>23498207</v>
      </c>
      <c r="T318" s="19">
        <v>23498207</v>
      </c>
      <c r="U318" s="19">
        <v>26500000</v>
      </c>
      <c r="V318" s="19">
        <v>26500000</v>
      </c>
      <c r="W318" s="19">
        <v>0</v>
      </c>
      <c r="X318" s="19">
        <v>26500000</v>
      </c>
      <c r="Y318" s="20">
        <f t="shared" si="57"/>
        <v>0.42567967844710641</v>
      </c>
      <c r="Z318" s="20">
        <f t="shared" si="58"/>
        <v>9.4261929061572075E-2</v>
      </c>
      <c r="AA318" s="21">
        <f t="shared" si="59"/>
        <v>0.51994160750867846</v>
      </c>
    </row>
    <row r="319" spans="1:27" ht="90" hidden="1" outlineLevel="4" x14ac:dyDescent="0.25">
      <c r="A319" s="15" t="s">
        <v>307</v>
      </c>
      <c r="B319" s="16" t="s">
        <v>36</v>
      </c>
      <c r="C319" s="16" t="s">
        <v>37</v>
      </c>
      <c r="D319" s="16" t="s">
        <v>66</v>
      </c>
      <c r="E319" s="16" t="s">
        <v>58</v>
      </c>
      <c r="F319" s="16" t="s">
        <v>39</v>
      </c>
      <c r="G319" s="16">
        <v>1112</v>
      </c>
      <c r="H319" s="16">
        <v>3480</v>
      </c>
      <c r="I319" s="17" t="s">
        <v>67</v>
      </c>
      <c r="J319" s="18">
        <v>57403238</v>
      </c>
      <c r="K319" s="19">
        <v>30903238</v>
      </c>
      <c r="L319" s="19">
        <v>0</v>
      </c>
      <c r="M319" s="19">
        <v>0</v>
      </c>
      <c r="N319" s="19">
        <v>0</v>
      </c>
      <c r="O319" s="19">
        <v>30903238</v>
      </c>
      <c r="P319" s="19">
        <v>0</v>
      </c>
      <c r="Q319" s="19">
        <v>19054798</v>
      </c>
      <c r="R319" s="19">
        <v>0</v>
      </c>
      <c r="S319" s="19">
        <v>11848440</v>
      </c>
      <c r="T319" s="19">
        <v>11848440</v>
      </c>
      <c r="U319" s="19">
        <v>0</v>
      </c>
      <c r="V319" s="19">
        <v>0</v>
      </c>
      <c r="W319" s="19">
        <v>0</v>
      </c>
      <c r="X319" s="19">
        <v>0</v>
      </c>
      <c r="Y319" s="20">
        <f t="shared" si="57"/>
        <v>0.38340448337484895</v>
      </c>
      <c r="Z319" s="20">
        <f t="shared" si="58"/>
        <v>0.61659551662515111</v>
      </c>
      <c r="AA319" s="21">
        <f t="shared" si="59"/>
        <v>1</v>
      </c>
    </row>
    <row r="320" spans="1:27" ht="60" hidden="1" outlineLevel="4" x14ac:dyDescent="0.25">
      <c r="A320" s="15" t="s">
        <v>307</v>
      </c>
      <c r="B320" s="16" t="s">
        <v>36</v>
      </c>
      <c r="C320" s="16" t="s">
        <v>37</v>
      </c>
      <c r="D320" s="16" t="s">
        <v>68</v>
      </c>
      <c r="E320" s="16" t="s">
        <v>58</v>
      </c>
      <c r="F320" s="16" t="s">
        <v>39</v>
      </c>
      <c r="G320" s="16">
        <v>1112</v>
      </c>
      <c r="H320" s="16">
        <v>3480</v>
      </c>
      <c r="I320" s="17" t="s">
        <v>69</v>
      </c>
      <c r="J320" s="18">
        <v>79104149</v>
      </c>
      <c r="K320" s="19">
        <v>79104149</v>
      </c>
      <c r="L320" s="19">
        <v>0</v>
      </c>
      <c r="M320" s="19">
        <v>0</v>
      </c>
      <c r="N320" s="19">
        <v>0</v>
      </c>
      <c r="O320" s="19">
        <v>79104149</v>
      </c>
      <c r="P320" s="19">
        <v>0</v>
      </c>
      <c r="Q320" s="19">
        <v>46630384.240000002</v>
      </c>
      <c r="R320" s="19">
        <v>0</v>
      </c>
      <c r="S320" s="19">
        <v>32473764.760000002</v>
      </c>
      <c r="T320" s="19">
        <v>32473764.760000002</v>
      </c>
      <c r="U320" s="19">
        <v>0</v>
      </c>
      <c r="V320" s="19">
        <v>0</v>
      </c>
      <c r="W320" s="19">
        <v>0</v>
      </c>
      <c r="X320" s="19">
        <v>-3.7252902984619141E-9</v>
      </c>
      <c r="Y320" s="20">
        <f t="shared" si="57"/>
        <v>0.41051910892815496</v>
      </c>
      <c r="Z320" s="20">
        <f t="shared" si="58"/>
        <v>0.58948089107184509</v>
      </c>
      <c r="AA320" s="21">
        <f t="shared" si="59"/>
        <v>1</v>
      </c>
    </row>
    <row r="321" spans="1:27" hidden="1" outlineLevel="3" x14ac:dyDescent="0.25">
      <c r="A321" s="22"/>
      <c r="B321" s="23"/>
      <c r="C321" s="23" t="s">
        <v>70</v>
      </c>
      <c r="D321" s="23"/>
      <c r="E321" s="23"/>
      <c r="F321" s="23"/>
      <c r="G321" s="23"/>
      <c r="H321" s="23"/>
      <c r="I321" s="24"/>
      <c r="J321" s="25">
        <f t="shared" ref="J321:X321" si="63">SUBTOTAL(9,J306:J320)</f>
        <v>2439392622</v>
      </c>
      <c r="K321" s="26">
        <f t="shared" si="63"/>
        <v>2439392622</v>
      </c>
      <c r="L321" s="26">
        <f t="shared" si="63"/>
        <v>0</v>
      </c>
      <c r="M321" s="26">
        <f t="shared" si="63"/>
        <v>0</v>
      </c>
      <c r="N321" s="26">
        <f t="shared" si="63"/>
        <v>0</v>
      </c>
      <c r="O321" s="26">
        <f t="shared" si="63"/>
        <v>2439392622</v>
      </c>
      <c r="P321" s="26">
        <f t="shared" si="63"/>
        <v>0</v>
      </c>
      <c r="Q321" s="26">
        <f t="shared" si="63"/>
        <v>204933464.55000001</v>
      </c>
      <c r="R321" s="26">
        <f t="shared" si="63"/>
        <v>0</v>
      </c>
      <c r="S321" s="26">
        <f t="shared" si="63"/>
        <v>945553014.5</v>
      </c>
      <c r="T321" s="26">
        <f t="shared" si="63"/>
        <v>945553014.5</v>
      </c>
      <c r="U321" s="26">
        <f t="shared" si="63"/>
        <v>1288906142.95</v>
      </c>
      <c r="V321" s="26">
        <f t="shared" si="63"/>
        <v>1288906142.95</v>
      </c>
      <c r="W321" s="26">
        <f t="shared" si="63"/>
        <v>0</v>
      </c>
      <c r="X321" s="26">
        <f t="shared" si="63"/>
        <v>1288906142.95</v>
      </c>
      <c r="Y321" s="27">
        <f t="shared" si="57"/>
        <v>0.38761821527719614</v>
      </c>
      <c r="Z321" s="27">
        <f t="shared" si="58"/>
        <v>8.4010037048476413E-2</v>
      </c>
      <c r="AA321" s="28">
        <f t="shared" si="59"/>
        <v>0.47162825232567257</v>
      </c>
    </row>
    <row r="322" spans="1:27" ht="210" hidden="1" outlineLevel="4" x14ac:dyDescent="0.25">
      <c r="A322" s="15" t="s">
        <v>307</v>
      </c>
      <c r="B322" s="16" t="s">
        <v>36</v>
      </c>
      <c r="C322" s="16" t="s">
        <v>71</v>
      </c>
      <c r="D322" s="16" t="s">
        <v>199</v>
      </c>
      <c r="E322" s="16"/>
      <c r="F322" s="16" t="s">
        <v>39</v>
      </c>
      <c r="G322" s="16">
        <v>1120</v>
      </c>
      <c r="H322" s="16">
        <v>3480</v>
      </c>
      <c r="I322" s="17" t="s">
        <v>310</v>
      </c>
      <c r="J322" s="18">
        <v>807379329</v>
      </c>
      <c r="K322" s="19">
        <v>802574329</v>
      </c>
      <c r="L322" s="19">
        <v>-6315587</v>
      </c>
      <c r="M322" s="19"/>
      <c r="N322" s="19"/>
      <c r="O322" s="19">
        <v>796258742</v>
      </c>
      <c r="P322" s="19">
        <v>180000000</v>
      </c>
      <c r="Q322" s="19">
        <v>394198574.49000001</v>
      </c>
      <c r="R322" s="19">
        <v>0</v>
      </c>
      <c r="S322" s="19">
        <v>154681797.46000001</v>
      </c>
      <c r="T322" s="19">
        <v>154681797.46000001</v>
      </c>
      <c r="U322" s="19">
        <v>2892844.05</v>
      </c>
      <c r="V322" s="19">
        <v>73693957.049999997</v>
      </c>
      <c r="W322" s="19">
        <v>0</v>
      </c>
      <c r="X322" s="19">
        <v>67378370.049999982</v>
      </c>
      <c r="Y322" s="20">
        <f t="shared" si="57"/>
        <v>0.19426072117146062</v>
      </c>
      <c r="Z322" s="20">
        <f t="shared" si="58"/>
        <v>0.72112059083679114</v>
      </c>
      <c r="AA322" s="21">
        <f t="shared" si="59"/>
        <v>0.91538131200825179</v>
      </c>
    </row>
    <row r="323" spans="1:27" hidden="1" outlineLevel="4" x14ac:dyDescent="0.25">
      <c r="A323" s="15" t="s">
        <v>307</v>
      </c>
      <c r="B323" s="16" t="s">
        <v>36</v>
      </c>
      <c r="C323" s="16" t="s">
        <v>71</v>
      </c>
      <c r="D323" s="16" t="s">
        <v>88</v>
      </c>
      <c r="E323" s="16"/>
      <c r="F323" s="16" t="s">
        <v>39</v>
      </c>
      <c r="G323" s="16">
        <v>1120</v>
      </c>
      <c r="H323" s="16">
        <v>3480</v>
      </c>
      <c r="I323" s="17" t="s">
        <v>89</v>
      </c>
      <c r="J323" s="18">
        <v>0</v>
      </c>
      <c r="K323" s="19">
        <v>4805000</v>
      </c>
      <c r="L323" s="19">
        <v>0</v>
      </c>
      <c r="M323" s="19">
        <v>0</v>
      </c>
      <c r="N323" s="19">
        <v>0</v>
      </c>
      <c r="O323" s="19">
        <v>4805000</v>
      </c>
      <c r="P323" s="19">
        <v>0</v>
      </c>
      <c r="Q323" s="19">
        <v>0</v>
      </c>
      <c r="R323" s="19">
        <v>0</v>
      </c>
      <c r="S323" s="19">
        <v>0</v>
      </c>
      <c r="T323" s="19">
        <v>0</v>
      </c>
      <c r="U323" s="19">
        <v>0</v>
      </c>
      <c r="V323" s="19">
        <v>4805000</v>
      </c>
      <c r="W323" s="19">
        <v>0</v>
      </c>
      <c r="X323" s="19">
        <v>4805000</v>
      </c>
      <c r="Y323" s="20">
        <f t="shared" si="57"/>
        <v>0</v>
      </c>
      <c r="Z323" s="20">
        <f t="shared" si="58"/>
        <v>0</v>
      </c>
      <c r="AA323" s="21">
        <f t="shared" si="59"/>
        <v>0</v>
      </c>
    </row>
    <row r="324" spans="1:27" hidden="1" outlineLevel="4" x14ac:dyDescent="0.25">
      <c r="A324" s="15" t="s">
        <v>307</v>
      </c>
      <c r="B324" s="16" t="s">
        <v>36</v>
      </c>
      <c r="C324" s="16" t="s">
        <v>71</v>
      </c>
      <c r="D324" s="16" t="s">
        <v>90</v>
      </c>
      <c r="E324" s="16"/>
      <c r="F324" s="16" t="s">
        <v>39</v>
      </c>
      <c r="G324" s="16">
        <v>1120</v>
      </c>
      <c r="H324" s="16">
        <v>3480</v>
      </c>
      <c r="I324" s="17" t="s">
        <v>91</v>
      </c>
      <c r="J324" s="18">
        <v>60397500</v>
      </c>
      <c r="K324" s="19">
        <v>60397500</v>
      </c>
      <c r="L324" s="19">
        <v>0</v>
      </c>
      <c r="M324" s="19">
        <v>0</v>
      </c>
      <c r="N324" s="19">
        <v>0</v>
      </c>
      <c r="O324" s="19">
        <v>60397500</v>
      </c>
      <c r="P324" s="19">
        <v>463200</v>
      </c>
      <c r="Q324" s="19">
        <v>1702655.77</v>
      </c>
      <c r="R324" s="19">
        <v>0</v>
      </c>
      <c r="S324" s="19">
        <v>11715019.23</v>
      </c>
      <c r="T324" s="19">
        <v>11639419.23</v>
      </c>
      <c r="U324" s="19">
        <v>1218500</v>
      </c>
      <c r="V324" s="19">
        <v>46516625</v>
      </c>
      <c r="W324" s="19">
        <v>0</v>
      </c>
      <c r="X324" s="19">
        <v>46516625</v>
      </c>
      <c r="Y324" s="20">
        <f t="shared" si="57"/>
        <v>0.19396530038494972</v>
      </c>
      <c r="Z324" s="20">
        <f t="shared" si="58"/>
        <v>3.5860023510906912E-2</v>
      </c>
      <c r="AA324" s="21">
        <f t="shared" si="59"/>
        <v>0.22982532389585664</v>
      </c>
    </row>
    <row r="325" spans="1:27" hidden="1" outlineLevel="3" x14ac:dyDescent="0.25">
      <c r="A325" s="22"/>
      <c r="B325" s="23"/>
      <c r="C325" s="23" t="s">
        <v>96</v>
      </c>
      <c r="D325" s="23"/>
      <c r="E325" s="23"/>
      <c r="F325" s="23"/>
      <c r="G325" s="23"/>
      <c r="H325" s="23"/>
      <c r="I325" s="24"/>
      <c r="J325" s="25">
        <f t="shared" ref="J325:X325" si="64">SUBTOTAL(9,J322:J324)</f>
        <v>867776829</v>
      </c>
      <c r="K325" s="26">
        <f t="shared" si="64"/>
        <v>867776829</v>
      </c>
      <c r="L325" s="26">
        <f t="shared" si="64"/>
        <v>-6315587</v>
      </c>
      <c r="M325" s="26">
        <f t="shared" si="64"/>
        <v>0</v>
      </c>
      <c r="N325" s="26">
        <f t="shared" si="64"/>
        <v>0</v>
      </c>
      <c r="O325" s="26">
        <f t="shared" si="64"/>
        <v>861461242</v>
      </c>
      <c r="P325" s="26">
        <f t="shared" si="64"/>
        <v>180463200</v>
      </c>
      <c r="Q325" s="26">
        <f t="shared" si="64"/>
        <v>395901230.25999999</v>
      </c>
      <c r="R325" s="26">
        <f t="shared" si="64"/>
        <v>0</v>
      </c>
      <c r="S325" s="26">
        <f t="shared" si="64"/>
        <v>166396816.69</v>
      </c>
      <c r="T325" s="26">
        <f t="shared" si="64"/>
        <v>166321216.69</v>
      </c>
      <c r="U325" s="26">
        <f t="shared" si="64"/>
        <v>4111344.05</v>
      </c>
      <c r="V325" s="26">
        <f t="shared" si="64"/>
        <v>125015582.05</v>
      </c>
      <c r="W325" s="26">
        <f t="shared" si="64"/>
        <v>0</v>
      </c>
      <c r="X325" s="26">
        <f t="shared" si="64"/>
        <v>118699995.04999998</v>
      </c>
      <c r="Y325" s="27">
        <f t="shared" si="57"/>
        <v>0.19315647480980927</v>
      </c>
      <c r="Z325" s="27">
        <f t="shared" si="58"/>
        <v>0.66905439520632548</v>
      </c>
      <c r="AA325" s="28">
        <f t="shared" si="59"/>
        <v>0.86221087001613472</v>
      </c>
    </row>
    <row r="326" spans="1:27" hidden="1" outlineLevel="4" x14ac:dyDescent="0.25">
      <c r="A326" s="15" t="s">
        <v>307</v>
      </c>
      <c r="B326" s="16" t="s">
        <v>36</v>
      </c>
      <c r="C326" s="16" t="s">
        <v>97</v>
      </c>
      <c r="D326" s="16" t="s">
        <v>100</v>
      </c>
      <c r="E326" s="16"/>
      <c r="F326" s="16" t="s">
        <v>39</v>
      </c>
      <c r="G326" s="16">
        <v>1120</v>
      </c>
      <c r="H326" s="16">
        <v>3480</v>
      </c>
      <c r="I326" s="17" t="s">
        <v>101</v>
      </c>
      <c r="J326" s="18">
        <v>6469140</v>
      </c>
      <c r="K326" s="19">
        <v>6469140</v>
      </c>
      <c r="L326" s="19">
        <v>0</v>
      </c>
      <c r="M326" s="19">
        <v>0</v>
      </c>
      <c r="N326" s="19">
        <v>0</v>
      </c>
      <c r="O326" s="19">
        <v>6469140</v>
      </c>
      <c r="P326" s="19">
        <v>0</v>
      </c>
      <c r="Q326" s="19">
        <v>0</v>
      </c>
      <c r="R326" s="19">
        <v>0</v>
      </c>
      <c r="S326" s="19">
        <v>0</v>
      </c>
      <c r="T326" s="19">
        <v>0</v>
      </c>
      <c r="U326" s="19">
        <v>0</v>
      </c>
      <c r="V326" s="19">
        <v>6469140</v>
      </c>
      <c r="W326" s="19">
        <v>0</v>
      </c>
      <c r="X326" s="19">
        <v>6469140</v>
      </c>
      <c r="Y326" s="20">
        <f t="shared" si="57"/>
        <v>0</v>
      </c>
      <c r="Z326" s="20">
        <f t="shared" si="58"/>
        <v>0</v>
      </c>
      <c r="AA326" s="21">
        <f t="shared" si="59"/>
        <v>0</v>
      </c>
    </row>
    <row r="327" spans="1:27" ht="30" hidden="1" outlineLevel="4" x14ac:dyDescent="0.25">
      <c r="A327" s="15" t="s">
        <v>307</v>
      </c>
      <c r="B327" s="16" t="s">
        <v>36</v>
      </c>
      <c r="C327" s="16" t="s">
        <v>97</v>
      </c>
      <c r="D327" s="16" t="s">
        <v>104</v>
      </c>
      <c r="E327" s="16"/>
      <c r="F327" s="16" t="s">
        <v>39</v>
      </c>
      <c r="G327" s="16">
        <v>1120</v>
      </c>
      <c r="H327" s="16">
        <v>3480</v>
      </c>
      <c r="I327" s="17" t="s">
        <v>105</v>
      </c>
      <c r="J327" s="18">
        <v>2100000</v>
      </c>
      <c r="K327" s="19">
        <v>2100000</v>
      </c>
      <c r="L327" s="19">
        <v>0</v>
      </c>
      <c r="M327" s="19">
        <v>0</v>
      </c>
      <c r="N327" s="19">
        <v>0</v>
      </c>
      <c r="O327" s="19">
        <v>2100000</v>
      </c>
      <c r="P327" s="19">
        <v>0</v>
      </c>
      <c r="Q327" s="19">
        <v>0</v>
      </c>
      <c r="R327" s="19">
        <v>0</v>
      </c>
      <c r="S327" s="19">
        <v>0</v>
      </c>
      <c r="T327" s="19">
        <v>0</v>
      </c>
      <c r="U327" s="19">
        <v>0</v>
      </c>
      <c r="V327" s="19">
        <v>2100000</v>
      </c>
      <c r="W327" s="19">
        <v>0</v>
      </c>
      <c r="X327" s="19">
        <v>2100000</v>
      </c>
      <c r="Y327" s="20">
        <f t="shared" si="57"/>
        <v>0</v>
      </c>
      <c r="Z327" s="20">
        <f t="shared" si="58"/>
        <v>0</v>
      </c>
      <c r="AA327" s="21">
        <f t="shared" si="59"/>
        <v>0</v>
      </c>
    </row>
    <row r="328" spans="1:27" hidden="1" outlineLevel="4" x14ac:dyDescent="0.25">
      <c r="A328" s="15" t="s">
        <v>307</v>
      </c>
      <c r="B328" s="16" t="s">
        <v>36</v>
      </c>
      <c r="C328" s="16" t="s">
        <v>97</v>
      </c>
      <c r="D328" s="16" t="s">
        <v>311</v>
      </c>
      <c r="E328" s="16"/>
      <c r="F328" s="16" t="s">
        <v>39</v>
      </c>
      <c r="G328" s="16">
        <v>1120</v>
      </c>
      <c r="H328" s="16">
        <v>3480</v>
      </c>
      <c r="I328" s="17" t="s">
        <v>312</v>
      </c>
      <c r="J328" s="18">
        <v>34200</v>
      </c>
      <c r="K328" s="19">
        <v>34200</v>
      </c>
      <c r="L328" s="19">
        <v>0</v>
      </c>
      <c r="M328" s="19">
        <v>0</v>
      </c>
      <c r="N328" s="19">
        <v>0</v>
      </c>
      <c r="O328" s="19">
        <v>34200</v>
      </c>
      <c r="P328" s="19">
        <v>0</v>
      </c>
      <c r="Q328" s="19">
        <v>0</v>
      </c>
      <c r="R328" s="19">
        <v>0</v>
      </c>
      <c r="S328" s="19">
        <v>0</v>
      </c>
      <c r="T328" s="19">
        <v>0</v>
      </c>
      <c r="U328" s="19">
        <v>0</v>
      </c>
      <c r="V328" s="19">
        <v>34200</v>
      </c>
      <c r="W328" s="19">
        <v>0</v>
      </c>
      <c r="X328" s="19">
        <v>34200</v>
      </c>
      <c r="Y328" s="20">
        <f t="shared" si="57"/>
        <v>0</v>
      </c>
      <c r="Z328" s="20">
        <f t="shared" si="58"/>
        <v>0</v>
      </c>
      <c r="AA328" s="21">
        <f t="shared" si="59"/>
        <v>0</v>
      </c>
    </row>
    <row r="329" spans="1:27" ht="30" hidden="1" outlineLevel="4" x14ac:dyDescent="0.25">
      <c r="A329" s="15" t="s">
        <v>307</v>
      </c>
      <c r="B329" s="16" t="s">
        <v>36</v>
      </c>
      <c r="C329" s="16" t="s">
        <v>97</v>
      </c>
      <c r="D329" s="16" t="s">
        <v>106</v>
      </c>
      <c r="E329" s="16"/>
      <c r="F329" s="16" t="s">
        <v>39</v>
      </c>
      <c r="G329" s="16">
        <v>1120</v>
      </c>
      <c r="H329" s="16">
        <v>3480</v>
      </c>
      <c r="I329" s="17" t="s">
        <v>107</v>
      </c>
      <c r="J329" s="18">
        <v>934120</v>
      </c>
      <c r="K329" s="19">
        <v>934120</v>
      </c>
      <c r="L329" s="19">
        <v>0</v>
      </c>
      <c r="M329" s="19">
        <v>0</v>
      </c>
      <c r="N329" s="19">
        <v>0</v>
      </c>
      <c r="O329" s="19">
        <v>934120</v>
      </c>
      <c r="P329" s="19">
        <v>0</v>
      </c>
      <c r="Q329" s="19">
        <v>0</v>
      </c>
      <c r="R329" s="19">
        <v>0</v>
      </c>
      <c r="S329" s="19">
        <v>0</v>
      </c>
      <c r="T329" s="19">
        <v>0</v>
      </c>
      <c r="U329" s="19">
        <v>0</v>
      </c>
      <c r="V329" s="19">
        <v>934120</v>
      </c>
      <c r="W329" s="19">
        <v>0</v>
      </c>
      <c r="X329" s="19">
        <v>934120</v>
      </c>
      <c r="Y329" s="20">
        <f t="shared" si="57"/>
        <v>0</v>
      </c>
      <c r="Z329" s="20">
        <f t="shared" si="58"/>
        <v>0</v>
      </c>
      <c r="AA329" s="21">
        <f t="shared" si="59"/>
        <v>0</v>
      </c>
    </row>
    <row r="330" spans="1:27" ht="30" hidden="1" outlineLevel="4" x14ac:dyDescent="0.25">
      <c r="A330" s="15" t="s">
        <v>307</v>
      </c>
      <c r="B330" s="16" t="s">
        <v>36</v>
      </c>
      <c r="C330" s="16" t="s">
        <v>97</v>
      </c>
      <c r="D330" s="16" t="s">
        <v>110</v>
      </c>
      <c r="E330" s="16"/>
      <c r="F330" s="16" t="s">
        <v>39</v>
      </c>
      <c r="G330" s="16">
        <v>1120</v>
      </c>
      <c r="H330" s="16">
        <v>3480</v>
      </c>
      <c r="I330" s="17" t="s">
        <v>111</v>
      </c>
      <c r="J330" s="18">
        <v>3145285</v>
      </c>
      <c r="K330" s="19">
        <v>3145285</v>
      </c>
      <c r="L330" s="19">
        <v>0</v>
      </c>
      <c r="M330" s="19">
        <v>0</v>
      </c>
      <c r="N330" s="19">
        <v>0</v>
      </c>
      <c r="O330" s="19">
        <v>3145285</v>
      </c>
      <c r="P330" s="19">
        <v>0</v>
      </c>
      <c r="Q330" s="19">
        <v>0</v>
      </c>
      <c r="R330" s="19">
        <v>0</v>
      </c>
      <c r="S330" s="19">
        <v>0</v>
      </c>
      <c r="T330" s="19">
        <v>0</v>
      </c>
      <c r="U330" s="19">
        <v>0</v>
      </c>
      <c r="V330" s="19">
        <v>3145285</v>
      </c>
      <c r="W330" s="19">
        <v>0</v>
      </c>
      <c r="X330" s="19">
        <v>3145285</v>
      </c>
      <c r="Y330" s="20">
        <f t="shared" ref="Y330:Y365" si="65">S330/O330</f>
        <v>0</v>
      </c>
      <c r="Z330" s="20">
        <f t="shared" ref="Z330:Z365" si="66">(P330+Q330+R330)/O330</f>
        <v>0</v>
      </c>
      <c r="AA330" s="21">
        <f t="shared" ref="AA330:AA361" si="67">Y330+Z330</f>
        <v>0</v>
      </c>
    </row>
    <row r="331" spans="1:27" hidden="1" outlineLevel="3" x14ac:dyDescent="0.25">
      <c r="A331" s="22"/>
      <c r="B331" s="23"/>
      <c r="C331" s="23" t="s">
        <v>114</v>
      </c>
      <c r="D331" s="23"/>
      <c r="E331" s="23"/>
      <c r="F331" s="23"/>
      <c r="G331" s="23"/>
      <c r="H331" s="23"/>
      <c r="I331" s="24"/>
      <c r="J331" s="25">
        <f t="shared" ref="J331:X331" si="68">SUBTOTAL(9,J326:J330)</f>
        <v>12682745</v>
      </c>
      <c r="K331" s="26">
        <f t="shared" si="68"/>
        <v>12682745</v>
      </c>
      <c r="L331" s="26">
        <f t="shared" si="68"/>
        <v>0</v>
      </c>
      <c r="M331" s="26">
        <f t="shared" si="68"/>
        <v>0</v>
      </c>
      <c r="N331" s="26">
        <f t="shared" si="68"/>
        <v>0</v>
      </c>
      <c r="O331" s="26">
        <f t="shared" si="68"/>
        <v>12682745</v>
      </c>
      <c r="P331" s="26">
        <f t="shared" si="68"/>
        <v>0</v>
      </c>
      <c r="Q331" s="26">
        <f t="shared" si="68"/>
        <v>0</v>
      </c>
      <c r="R331" s="26">
        <f t="shared" si="68"/>
        <v>0</v>
      </c>
      <c r="S331" s="26">
        <f t="shared" si="68"/>
        <v>0</v>
      </c>
      <c r="T331" s="26">
        <f t="shared" si="68"/>
        <v>0</v>
      </c>
      <c r="U331" s="26">
        <f t="shared" si="68"/>
        <v>0</v>
      </c>
      <c r="V331" s="26">
        <f t="shared" si="68"/>
        <v>12682745</v>
      </c>
      <c r="W331" s="26">
        <f t="shared" si="68"/>
        <v>0</v>
      </c>
      <c r="X331" s="26">
        <f t="shared" si="68"/>
        <v>12682745</v>
      </c>
      <c r="Y331" s="27">
        <f t="shared" si="65"/>
        <v>0</v>
      </c>
      <c r="Z331" s="27">
        <f t="shared" si="66"/>
        <v>0</v>
      </c>
      <c r="AA331" s="28">
        <f t="shared" si="67"/>
        <v>0</v>
      </c>
    </row>
    <row r="332" spans="1:27" hidden="1" outlineLevel="4" x14ac:dyDescent="0.25">
      <c r="A332" s="15" t="s">
        <v>307</v>
      </c>
      <c r="B332" s="16" t="s">
        <v>36</v>
      </c>
      <c r="C332" s="16" t="s">
        <v>115</v>
      </c>
      <c r="D332" s="16" t="s">
        <v>116</v>
      </c>
      <c r="E332" s="16"/>
      <c r="F332" s="16">
        <v>280</v>
      </c>
      <c r="G332" s="16">
        <v>2210</v>
      </c>
      <c r="H332" s="16">
        <v>3480</v>
      </c>
      <c r="I332" s="17" t="s">
        <v>117</v>
      </c>
      <c r="J332" s="18">
        <v>15475000</v>
      </c>
      <c r="K332" s="19">
        <v>15475000</v>
      </c>
      <c r="L332" s="19"/>
      <c r="M332" s="19">
        <v>-10000000</v>
      </c>
      <c r="N332" s="19"/>
      <c r="O332" s="19">
        <v>5475000</v>
      </c>
      <c r="P332" s="19">
        <v>0</v>
      </c>
      <c r="Q332" s="19">
        <v>0</v>
      </c>
      <c r="R332" s="19">
        <v>0</v>
      </c>
      <c r="S332" s="19">
        <v>0</v>
      </c>
      <c r="T332" s="19">
        <v>0</v>
      </c>
      <c r="U332" s="19">
        <v>0</v>
      </c>
      <c r="V332" s="19">
        <v>15475000</v>
      </c>
      <c r="W332" s="19">
        <v>0</v>
      </c>
      <c r="X332" s="19">
        <v>5475000</v>
      </c>
      <c r="Y332" s="20">
        <f t="shared" si="65"/>
        <v>0</v>
      </c>
      <c r="Z332" s="20">
        <f t="shared" si="66"/>
        <v>0</v>
      </c>
      <c r="AA332" s="21">
        <f t="shared" si="67"/>
        <v>0</v>
      </c>
    </row>
    <row r="333" spans="1:27" hidden="1" outlineLevel="4" x14ac:dyDescent="0.25">
      <c r="A333" s="15" t="s">
        <v>307</v>
      </c>
      <c r="B333" s="16" t="s">
        <v>36</v>
      </c>
      <c r="C333" s="16" t="s">
        <v>115</v>
      </c>
      <c r="D333" s="16" t="s">
        <v>118</v>
      </c>
      <c r="E333" s="16"/>
      <c r="F333" s="16">
        <v>280</v>
      </c>
      <c r="G333" s="16">
        <v>2210</v>
      </c>
      <c r="H333" s="16">
        <v>3480</v>
      </c>
      <c r="I333" s="17" t="s">
        <v>119</v>
      </c>
      <c r="J333" s="18">
        <v>18000000</v>
      </c>
      <c r="K333" s="19">
        <v>18000000</v>
      </c>
      <c r="L333" s="19">
        <v>0</v>
      </c>
      <c r="M333" s="19">
        <v>0</v>
      </c>
      <c r="N333" s="19">
        <v>0</v>
      </c>
      <c r="O333" s="19">
        <v>18000000</v>
      </c>
      <c r="P333" s="19">
        <v>0</v>
      </c>
      <c r="Q333" s="19">
        <v>0</v>
      </c>
      <c r="R333" s="19">
        <v>0</v>
      </c>
      <c r="S333" s="19">
        <v>0</v>
      </c>
      <c r="T333" s="19">
        <v>0</v>
      </c>
      <c r="U333" s="19">
        <v>0</v>
      </c>
      <c r="V333" s="19">
        <v>18000000</v>
      </c>
      <c r="W333" s="19">
        <v>0</v>
      </c>
      <c r="X333" s="19">
        <v>18000000</v>
      </c>
      <c r="Y333" s="20">
        <f t="shared" si="65"/>
        <v>0</v>
      </c>
      <c r="Z333" s="20">
        <f t="shared" si="66"/>
        <v>0</v>
      </c>
      <c r="AA333" s="21">
        <f t="shared" si="67"/>
        <v>0</v>
      </c>
    </row>
    <row r="334" spans="1:27" ht="30" hidden="1" outlineLevel="4" x14ac:dyDescent="0.25">
      <c r="A334" s="15" t="s">
        <v>307</v>
      </c>
      <c r="B334" s="16" t="s">
        <v>36</v>
      </c>
      <c r="C334" s="16" t="s">
        <v>115</v>
      </c>
      <c r="D334" s="16" t="s">
        <v>270</v>
      </c>
      <c r="E334" s="16"/>
      <c r="F334" s="16">
        <v>280</v>
      </c>
      <c r="G334" s="16">
        <v>2210</v>
      </c>
      <c r="H334" s="16">
        <v>3480</v>
      </c>
      <c r="I334" s="17" t="s">
        <v>313</v>
      </c>
      <c r="J334" s="18">
        <v>1518687500</v>
      </c>
      <c r="K334" s="19">
        <v>1518687500</v>
      </c>
      <c r="L334" s="19">
        <v>0</v>
      </c>
      <c r="M334" s="19">
        <v>0</v>
      </c>
      <c r="N334" s="19">
        <v>0</v>
      </c>
      <c r="O334" s="19">
        <v>1518687500</v>
      </c>
      <c r="P334" s="19">
        <v>0</v>
      </c>
      <c r="Q334" s="19">
        <v>1518433052.51</v>
      </c>
      <c r="R334" s="19">
        <v>0</v>
      </c>
      <c r="S334" s="19">
        <v>0</v>
      </c>
      <c r="T334" s="19">
        <v>0</v>
      </c>
      <c r="U334" s="19">
        <v>254447.49</v>
      </c>
      <c r="V334" s="19">
        <v>254447.49</v>
      </c>
      <c r="W334" s="19">
        <v>0</v>
      </c>
      <c r="X334" s="19">
        <v>254447.49000000954</v>
      </c>
      <c r="Y334" s="20">
        <f t="shared" si="65"/>
        <v>0</v>
      </c>
      <c r="Z334" s="20">
        <f t="shared" si="66"/>
        <v>0.99983245566319601</v>
      </c>
      <c r="AA334" s="21">
        <f t="shared" si="67"/>
        <v>0.99983245566319601</v>
      </c>
    </row>
    <row r="335" spans="1:27" ht="60" hidden="1" outlineLevel="4" x14ac:dyDescent="0.25">
      <c r="A335" s="15" t="s">
        <v>307</v>
      </c>
      <c r="B335" s="16" t="s">
        <v>36</v>
      </c>
      <c r="C335" s="16" t="s">
        <v>115</v>
      </c>
      <c r="D335" s="16" t="s">
        <v>242</v>
      </c>
      <c r="E335" s="16"/>
      <c r="F335" s="16">
        <v>280</v>
      </c>
      <c r="G335" s="16">
        <v>2110</v>
      </c>
      <c r="H335" s="16">
        <v>3480</v>
      </c>
      <c r="I335" s="17" t="s">
        <v>314</v>
      </c>
      <c r="J335" s="18">
        <v>7893979123</v>
      </c>
      <c r="K335" s="19">
        <v>7893979123</v>
      </c>
      <c r="L335" s="19"/>
      <c r="M335" s="19">
        <v>-1073499108</v>
      </c>
      <c r="N335" s="19"/>
      <c r="O335" s="19">
        <v>6820480015</v>
      </c>
      <c r="P335" s="19">
        <v>896017881.5</v>
      </c>
      <c r="Q335" s="19">
        <v>0</v>
      </c>
      <c r="R335" s="19">
        <v>0</v>
      </c>
      <c r="S335" s="19">
        <v>0</v>
      </c>
      <c r="T335" s="19">
        <v>0</v>
      </c>
      <c r="U335" s="19">
        <v>3983174589.5</v>
      </c>
      <c r="V335" s="19">
        <v>6997961241.5</v>
      </c>
      <c r="W335" s="19">
        <v>0</v>
      </c>
      <c r="X335" s="19">
        <v>5924462133.5</v>
      </c>
      <c r="Y335" s="20">
        <f t="shared" si="65"/>
        <v>0</v>
      </c>
      <c r="Z335" s="20">
        <f t="shared" si="66"/>
        <v>0.13137167465184632</v>
      </c>
      <c r="AA335" s="21">
        <f t="shared" si="67"/>
        <v>0.13137167465184632</v>
      </c>
    </row>
    <row r="336" spans="1:27" hidden="1" outlineLevel="4" x14ac:dyDescent="0.25">
      <c r="A336" s="15" t="s">
        <v>307</v>
      </c>
      <c r="B336" s="16" t="s">
        <v>36</v>
      </c>
      <c r="C336" s="16" t="s">
        <v>115</v>
      </c>
      <c r="D336" s="16" t="s">
        <v>122</v>
      </c>
      <c r="E336" s="16"/>
      <c r="F336" s="16">
        <v>280</v>
      </c>
      <c r="G336" s="16">
        <v>2240</v>
      </c>
      <c r="H336" s="16">
        <v>3480</v>
      </c>
      <c r="I336" s="17" t="s">
        <v>123</v>
      </c>
      <c r="J336" s="18">
        <v>100000000</v>
      </c>
      <c r="K336" s="19">
        <v>100000000</v>
      </c>
      <c r="L336" s="19">
        <v>0</v>
      </c>
      <c r="M336" s="19">
        <v>0</v>
      </c>
      <c r="N336" s="19">
        <v>0</v>
      </c>
      <c r="O336" s="19">
        <v>100000000</v>
      </c>
      <c r="P336" s="19">
        <v>0</v>
      </c>
      <c r="Q336" s="19">
        <v>94997819.909999996</v>
      </c>
      <c r="R336" s="19">
        <v>0</v>
      </c>
      <c r="S336" s="19">
        <v>0</v>
      </c>
      <c r="T336" s="19">
        <v>0</v>
      </c>
      <c r="U336" s="19">
        <v>5002180.09</v>
      </c>
      <c r="V336" s="19">
        <v>5002180.09</v>
      </c>
      <c r="W336" s="19">
        <v>0</v>
      </c>
      <c r="X336" s="19">
        <v>5002180.0900000036</v>
      </c>
      <c r="Y336" s="20">
        <f t="shared" si="65"/>
        <v>0</v>
      </c>
      <c r="Z336" s="20">
        <f t="shared" si="66"/>
        <v>0.94997819909999992</v>
      </c>
      <c r="AA336" s="21">
        <f t="shared" si="67"/>
        <v>0.94997819909999992</v>
      </c>
    </row>
    <row r="337" spans="1:27" hidden="1" outlineLevel="3" x14ac:dyDescent="0.25">
      <c r="A337" s="22"/>
      <c r="B337" s="23"/>
      <c r="C337" s="23" t="s">
        <v>125</v>
      </c>
      <c r="D337" s="23"/>
      <c r="E337" s="23"/>
      <c r="F337" s="23"/>
      <c r="G337" s="23"/>
      <c r="H337" s="23"/>
      <c r="I337" s="24"/>
      <c r="J337" s="25">
        <f t="shared" ref="J337:X337" si="69">SUBTOTAL(9,J332:J336)</f>
        <v>9546141623</v>
      </c>
      <c r="K337" s="26">
        <f t="shared" si="69"/>
        <v>9546141623</v>
      </c>
      <c r="L337" s="26">
        <f t="shared" si="69"/>
        <v>0</v>
      </c>
      <c r="M337" s="26">
        <f t="shared" si="69"/>
        <v>-1083499108</v>
      </c>
      <c r="N337" s="26">
        <f t="shared" si="69"/>
        <v>0</v>
      </c>
      <c r="O337" s="26">
        <f t="shared" si="69"/>
        <v>8462642515</v>
      </c>
      <c r="P337" s="26">
        <f t="shared" si="69"/>
        <v>896017881.5</v>
      </c>
      <c r="Q337" s="26">
        <f t="shared" si="69"/>
        <v>1613430872.4200001</v>
      </c>
      <c r="R337" s="26">
        <f t="shared" si="69"/>
        <v>0</v>
      </c>
      <c r="S337" s="26">
        <f t="shared" si="69"/>
        <v>0</v>
      </c>
      <c r="T337" s="26">
        <f t="shared" si="69"/>
        <v>0</v>
      </c>
      <c r="U337" s="26">
        <f t="shared" si="69"/>
        <v>3988431217.0799999</v>
      </c>
      <c r="V337" s="26">
        <f t="shared" si="69"/>
        <v>7036692869.0799999</v>
      </c>
      <c r="W337" s="26">
        <f t="shared" si="69"/>
        <v>0</v>
      </c>
      <c r="X337" s="26">
        <f t="shared" si="69"/>
        <v>5953193761.0799999</v>
      </c>
      <c r="Y337" s="27">
        <f t="shared" si="65"/>
        <v>0</v>
      </c>
      <c r="Z337" s="27">
        <f t="shared" si="66"/>
        <v>0.29653252509154349</v>
      </c>
      <c r="AA337" s="28">
        <f t="shared" si="67"/>
        <v>0.29653252509154349</v>
      </c>
    </row>
    <row r="338" spans="1:27" ht="120" hidden="1" outlineLevel="4" x14ac:dyDescent="0.25">
      <c r="A338" s="15" t="s">
        <v>307</v>
      </c>
      <c r="B338" s="16" t="s">
        <v>36</v>
      </c>
      <c r="C338" s="16" t="s">
        <v>126</v>
      </c>
      <c r="D338" s="16" t="s">
        <v>127</v>
      </c>
      <c r="E338" s="16" t="s">
        <v>58</v>
      </c>
      <c r="F338" s="16" t="s">
        <v>39</v>
      </c>
      <c r="G338" s="16">
        <v>1310</v>
      </c>
      <c r="H338" s="16">
        <v>3480</v>
      </c>
      <c r="I338" s="17" t="s">
        <v>128</v>
      </c>
      <c r="J338" s="18">
        <v>10444806</v>
      </c>
      <c r="K338" s="19">
        <v>10444806</v>
      </c>
      <c r="L338" s="19">
        <v>0</v>
      </c>
      <c r="M338" s="19">
        <v>0</v>
      </c>
      <c r="N338" s="19">
        <v>0</v>
      </c>
      <c r="O338" s="19">
        <v>10444806</v>
      </c>
      <c r="P338" s="19">
        <v>0</v>
      </c>
      <c r="Q338" s="19">
        <v>6158189.2000000002</v>
      </c>
      <c r="R338" s="19">
        <v>0</v>
      </c>
      <c r="S338" s="19">
        <v>4286616.8</v>
      </c>
      <c r="T338" s="19">
        <v>4286616.8</v>
      </c>
      <c r="U338" s="19">
        <v>0</v>
      </c>
      <c r="V338" s="19">
        <v>0</v>
      </c>
      <c r="W338" s="19">
        <v>0</v>
      </c>
      <c r="X338" s="19">
        <v>0</v>
      </c>
      <c r="Y338" s="20">
        <f t="shared" si="65"/>
        <v>0.41040655039452145</v>
      </c>
      <c r="Z338" s="20">
        <f t="shared" si="66"/>
        <v>0.58959344960547855</v>
      </c>
      <c r="AA338" s="21">
        <f t="shared" si="67"/>
        <v>1</v>
      </c>
    </row>
    <row r="339" spans="1:27" ht="120" hidden="1" outlineLevel="4" x14ac:dyDescent="0.25">
      <c r="A339" s="15" t="s">
        <v>307</v>
      </c>
      <c r="B339" s="16" t="s">
        <v>36</v>
      </c>
      <c r="C339" s="16" t="s">
        <v>126</v>
      </c>
      <c r="D339" s="16" t="s">
        <v>127</v>
      </c>
      <c r="E339" s="16" t="s">
        <v>129</v>
      </c>
      <c r="F339" s="16" t="s">
        <v>39</v>
      </c>
      <c r="G339" s="16">
        <v>1310</v>
      </c>
      <c r="H339" s="16">
        <v>3480</v>
      </c>
      <c r="I339" s="17" t="s">
        <v>130</v>
      </c>
      <c r="J339" s="18">
        <v>4778690</v>
      </c>
      <c r="K339" s="19">
        <v>4778690</v>
      </c>
      <c r="L339" s="19">
        <v>0</v>
      </c>
      <c r="M339" s="19">
        <v>0</v>
      </c>
      <c r="N339" s="19">
        <v>0</v>
      </c>
      <c r="O339" s="19">
        <v>4778690</v>
      </c>
      <c r="P339" s="19">
        <v>0</v>
      </c>
      <c r="Q339" s="19">
        <v>2814989.64</v>
      </c>
      <c r="R339" s="19">
        <v>0</v>
      </c>
      <c r="S339" s="19">
        <v>1963700.36</v>
      </c>
      <c r="T339" s="19">
        <v>1963700.36</v>
      </c>
      <c r="U339" s="19">
        <v>0</v>
      </c>
      <c r="V339" s="19">
        <v>0</v>
      </c>
      <c r="W339" s="19">
        <v>0</v>
      </c>
      <c r="X339" s="19">
        <v>-2.3283064365386963E-10</v>
      </c>
      <c r="Y339" s="20">
        <f t="shared" si="65"/>
        <v>0.41092859340112042</v>
      </c>
      <c r="Z339" s="20">
        <f t="shared" si="66"/>
        <v>0.58907140659887969</v>
      </c>
      <c r="AA339" s="21">
        <f t="shared" si="67"/>
        <v>1</v>
      </c>
    </row>
    <row r="340" spans="1:27" ht="75" hidden="1" outlineLevel="4" x14ac:dyDescent="0.25">
      <c r="A340" s="15" t="s">
        <v>307</v>
      </c>
      <c r="B340" s="16" t="s">
        <v>36</v>
      </c>
      <c r="C340" s="16" t="s">
        <v>126</v>
      </c>
      <c r="D340" s="16" t="s">
        <v>127</v>
      </c>
      <c r="E340" s="16" t="s">
        <v>131</v>
      </c>
      <c r="F340" s="16" t="s">
        <v>39</v>
      </c>
      <c r="G340" s="16">
        <v>1310</v>
      </c>
      <c r="H340" s="16">
        <v>3480</v>
      </c>
      <c r="I340" s="17" t="s">
        <v>132</v>
      </c>
      <c r="J340" s="18">
        <v>16523977</v>
      </c>
      <c r="K340" s="19">
        <v>16523977</v>
      </c>
      <c r="L340" s="19">
        <v>0</v>
      </c>
      <c r="M340" s="19">
        <v>0</v>
      </c>
      <c r="N340" s="19">
        <v>0</v>
      </c>
      <c r="O340" s="19">
        <v>16523977</v>
      </c>
      <c r="P340" s="19">
        <v>0</v>
      </c>
      <c r="Q340" s="19">
        <v>9740568.3699999992</v>
      </c>
      <c r="R340" s="19">
        <v>0</v>
      </c>
      <c r="S340" s="19">
        <v>6783408.6299999999</v>
      </c>
      <c r="T340" s="19">
        <v>6783408.6299999999</v>
      </c>
      <c r="U340" s="19">
        <v>0</v>
      </c>
      <c r="V340" s="19">
        <v>0</v>
      </c>
      <c r="W340" s="19">
        <v>0</v>
      </c>
      <c r="X340" s="19">
        <v>9.3132257461547852E-10</v>
      </c>
      <c r="Y340" s="20">
        <f t="shared" si="65"/>
        <v>0.41051912805252633</v>
      </c>
      <c r="Z340" s="20">
        <f t="shared" si="66"/>
        <v>0.58948087194747356</v>
      </c>
      <c r="AA340" s="21">
        <f t="shared" si="67"/>
        <v>0.99999999999999989</v>
      </c>
    </row>
    <row r="341" spans="1:27" ht="45" hidden="1" outlineLevel="4" x14ac:dyDescent="0.25">
      <c r="A341" s="15" t="s">
        <v>307</v>
      </c>
      <c r="B341" s="16" t="s">
        <v>36</v>
      </c>
      <c r="C341" s="16" t="s">
        <v>126</v>
      </c>
      <c r="D341" s="16" t="s">
        <v>161</v>
      </c>
      <c r="E341" s="16"/>
      <c r="F341" s="16" t="s">
        <v>39</v>
      </c>
      <c r="G341" s="16">
        <v>1320</v>
      </c>
      <c r="H341" s="16">
        <v>3480</v>
      </c>
      <c r="I341" s="17" t="s">
        <v>162</v>
      </c>
      <c r="J341" s="18">
        <v>10469384</v>
      </c>
      <c r="K341" s="19">
        <v>10469384</v>
      </c>
      <c r="L341" s="19">
        <v>0</v>
      </c>
      <c r="M341" s="19">
        <v>0</v>
      </c>
      <c r="N341" s="19">
        <v>0</v>
      </c>
      <c r="O341" s="19">
        <v>10469384</v>
      </c>
      <c r="P341" s="19">
        <v>0</v>
      </c>
      <c r="Q341" s="19">
        <v>0</v>
      </c>
      <c r="R341" s="19">
        <v>0</v>
      </c>
      <c r="S341" s="19">
        <v>613208.18999999994</v>
      </c>
      <c r="T341" s="19">
        <v>613208.18999999994</v>
      </c>
      <c r="U341" s="19">
        <v>9856175.8100000005</v>
      </c>
      <c r="V341" s="19">
        <v>9856175.8100000005</v>
      </c>
      <c r="W341" s="19">
        <v>0</v>
      </c>
      <c r="X341" s="19">
        <v>9856175.8100000005</v>
      </c>
      <c r="Y341" s="20">
        <f t="shared" si="65"/>
        <v>5.8571563522744029E-2</v>
      </c>
      <c r="Z341" s="20">
        <f t="shared" si="66"/>
        <v>0</v>
      </c>
      <c r="AA341" s="21">
        <f t="shared" si="67"/>
        <v>5.8571563522744029E-2</v>
      </c>
    </row>
    <row r="342" spans="1:27" ht="180" hidden="1" outlineLevel="4" x14ac:dyDescent="0.25">
      <c r="A342" s="15" t="s">
        <v>307</v>
      </c>
      <c r="B342" s="16" t="s">
        <v>36</v>
      </c>
      <c r="C342" s="16" t="s">
        <v>126</v>
      </c>
      <c r="D342" s="16" t="s">
        <v>252</v>
      </c>
      <c r="E342" s="16"/>
      <c r="F342" s="16" t="s">
        <v>39</v>
      </c>
      <c r="G342" s="16">
        <v>1320</v>
      </c>
      <c r="H342" s="16">
        <v>3480</v>
      </c>
      <c r="I342" s="17" t="s">
        <v>315</v>
      </c>
      <c r="J342" s="18">
        <v>0</v>
      </c>
      <c r="K342" s="19">
        <v>0</v>
      </c>
      <c r="L342" s="19">
        <v>6315587</v>
      </c>
      <c r="M342" s="19"/>
      <c r="N342" s="19"/>
      <c r="O342" s="19">
        <v>6315587</v>
      </c>
      <c r="P342" s="19">
        <v>0</v>
      </c>
      <c r="Q342" s="19">
        <v>0</v>
      </c>
      <c r="R342" s="19">
        <v>0</v>
      </c>
      <c r="S342" s="19">
        <v>0</v>
      </c>
      <c r="T342" s="19">
        <v>0</v>
      </c>
      <c r="U342" s="19">
        <v>0</v>
      </c>
      <c r="V342" s="19">
        <v>0</v>
      </c>
      <c r="W342" s="19">
        <v>0</v>
      </c>
      <c r="X342" s="19">
        <v>6315587</v>
      </c>
      <c r="Y342" s="20">
        <f t="shared" si="65"/>
        <v>0</v>
      </c>
      <c r="Z342" s="20">
        <f t="shared" si="66"/>
        <v>0</v>
      </c>
      <c r="AA342" s="21">
        <f t="shared" si="67"/>
        <v>0</v>
      </c>
    </row>
    <row r="343" spans="1:27" hidden="1" outlineLevel="3" x14ac:dyDescent="0.25">
      <c r="A343" s="22"/>
      <c r="B343" s="23"/>
      <c r="C343" s="23" t="s">
        <v>182</v>
      </c>
      <c r="D343" s="23"/>
      <c r="E343" s="23"/>
      <c r="F343" s="23"/>
      <c r="G343" s="23"/>
      <c r="H343" s="23"/>
      <c r="I343" s="24"/>
      <c r="J343" s="25">
        <f t="shared" ref="J343:X343" si="70">SUBTOTAL(9,J338:J342)</f>
        <v>42216857</v>
      </c>
      <c r="K343" s="26">
        <f t="shared" si="70"/>
        <v>42216857</v>
      </c>
      <c r="L343" s="26">
        <f t="shared" si="70"/>
        <v>6315587</v>
      </c>
      <c r="M343" s="26">
        <f t="shared" si="70"/>
        <v>0</v>
      </c>
      <c r="N343" s="26">
        <f t="shared" si="70"/>
        <v>0</v>
      </c>
      <c r="O343" s="26">
        <f t="shared" si="70"/>
        <v>48532444</v>
      </c>
      <c r="P343" s="26">
        <f t="shared" si="70"/>
        <v>0</v>
      </c>
      <c r="Q343" s="26">
        <f t="shared" si="70"/>
        <v>18713747.210000001</v>
      </c>
      <c r="R343" s="26">
        <f t="shared" si="70"/>
        <v>0</v>
      </c>
      <c r="S343" s="26">
        <f t="shared" si="70"/>
        <v>13646933.979999999</v>
      </c>
      <c r="T343" s="26">
        <f t="shared" si="70"/>
        <v>13646933.979999999</v>
      </c>
      <c r="U343" s="26">
        <f t="shared" si="70"/>
        <v>9856175.8100000005</v>
      </c>
      <c r="V343" s="26">
        <f t="shared" si="70"/>
        <v>9856175.8100000005</v>
      </c>
      <c r="W343" s="26">
        <f t="shared" si="70"/>
        <v>0</v>
      </c>
      <c r="X343" s="26">
        <f t="shared" si="70"/>
        <v>16171762.810000001</v>
      </c>
      <c r="Y343" s="27">
        <f t="shared" si="65"/>
        <v>0.28119197912225474</v>
      </c>
      <c r="Z343" s="27">
        <f t="shared" si="66"/>
        <v>0.38559251642056191</v>
      </c>
      <c r="AA343" s="28">
        <f t="shared" si="67"/>
        <v>0.6667844955428166</v>
      </c>
    </row>
    <row r="344" spans="1:27" ht="120" hidden="1" outlineLevel="4" x14ac:dyDescent="0.25">
      <c r="A344" s="15" t="s">
        <v>307</v>
      </c>
      <c r="B344" s="16" t="s">
        <v>36</v>
      </c>
      <c r="C344" s="16" t="s">
        <v>316</v>
      </c>
      <c r="D344" s="16" t="s">
        <v>317</v>
      </c>
      <c r="E344" s="16" t="s">
        <v>285</v>
      </c>
      <c r="F344" s="16">
        <v>280</v>
      </c>
      <c r="G344" s="16">
        <v>2310</v>
      </c>
      <c r="H344" s="16">
        <v>3480</v>
      </c>
      <c r="I344" s="17" t="s">
        <v>318</v>
      </c>
      <c r="J344" s="18">
        <v>12218157799</v>
      </c>
      <c r="K344" s="19">
        <v>12218157799</v>
      </c>
      <c r="L344" s="19"/>
      <c r="M344" s="19">
        <v>1083499108</v>
      </c>
      <c r="N344" s="19"/>
      <c r="O344" s="19">
        <v>13301656907</v>
      </c>
      <c r="P344" s="19">
        <v>0</v>
      </c>
      <c r="Q344" s="19">
        <v>1007103020.8</v>
      </c>
      <c r="R344" s="19">
        <v>0</v>
      </c>
      <c r="S344" s="19">
        <v>4083796059.1999998</v>
      </c>
      <c r="T344" s="19">
        <v>4083796059.1999998</v>
      </c>
      <c r="U344" s="19">
        <v>0</v>
      </c>
      <c r="V344" s="19">
        <v>7127258719</v>
      </c>
      <c r="W344" s="19">
        <v>0</v>
      </c>
      <c r="X344" s="19">
        <v>8210757827.000001</v>
      </c>
      <c r="Y344" s="20">
        <f t="shared" si="65"/>
        <v>0.30701408762474552</v>
      </c>
      <c r="Z344" s="20">
        <f t="shared" si="66"/>
        <v>7.5712599403312819E-2</v>
      </c>
      <c r="AA344" s="21">
        <f t="shared" si="67"/>
        <v>0.38272668702805834</v>
      </c>
    </row>
    <row r="345" spans="1:27" ht="90" hidden="1" outlineLevel="4" x14ac:dyDescent="0.25">
      <c r="A345" s="15" t="s">
        <v>307</v>
      </c>
      <c r="B345" s="16" t="s">
        <v>36</v>
      </c>
      <c r="C345" s="16" t="s">
        <v>316</v>
      </c>
      <c r="D345" s="16" t="s">
        <v>317</v>
      </c>
      <c r="E345" s="16" t="s">
        <v>247</v>
      </c>
      <c r="F345" s="16">
        <v>280</v>
      </c>
      <c r="G345" s="16">
        <v>2310</v>
      </c>
      <c r="H345" s="16">
        <v>3480</v>
      </c>
      <c r="I345" s="17" t="s">
        <v>319</v>
      </c>
      <c r="J345" s="18">
        <v>1611939946</v>
      </c>
      <c r="K345" s="19">
        <v>1611939946</v>
      </c>
      <c r="L345" s="19">
        <v>0</v>
      </c>
      <c r="M345" s="19">
        <v>0</v>
      </c>
      <c r="N345" s="19">
        <v>0</v>
      </c>
      <c r="O345" s="19">
        <v>1611939946</v>
      </c>
      <c r="P345" s="19">
        <v>0</v>
      </c>
      <c r="Q345" s="19">
        <v>187672018.58000001</v>
      </c>
      <c r="R345" s="19">
        <v>0</v>
      </c>
      <c r="S345" s="19">
        <v>215312965.41999999</v>
      </c>
      <c r="T345" s="19">
        <v>215312965.41999999</v>
      </c>
      <c r="U345" s="19">
        <v>0</v>
      </c>
      <c r="V345" s="19">
        <v>1208954962</v>
      </c>
      <c r="W345" s="19">
        <v>0</v>
      </c>
      <c r="X345" s="19">
        <v>1208954962</v>
      </c>
      <c r="Y345" s="20">
        <f t="shared" si="65"/>
        <v>0.13357381331376225</v>
      </c>
      <c r="Z345" s="20">
        <f t="shared" si="66"/>
        <v>0.1164261851353115</v>
      </c>
      <c r="AA345" s="21">
        <f t="shared" si="67"/>
        <v>0.24999999844907375</v>
      </c>
    </row>
    <row r="346" spans="1:27" hidden="1" outlineLevel="3" x14ac:dyDescent="0.25">
      <c r="A346" s="22"/>
      <c r="B346" s="23"/>
      <c r="C346" s="23" t="s">
        <v>320</v>
      </c>
      <c r="D346" s="23"/>
      <c r="E346" s="23"/>
      <c r="F346" s="23"/>
      <c r="G346" s="23"/>
      <c r="H346" s="23"/>
      <c r="I346" s="24"/>
      <c r="J346" s="25">
        <f t="shared" ref="J346:X346" si="71">SUBTOTAL(9,J344:J345)</f>
        <v>13830097745</v>
      </c>
      <c r="K346" s="26">
        <f t="shared" si="71"/>
        <v>13830097745</v>
      </c>
      <c r="L346" s="26">
        <f t="shared" si="71"/>
        <v>0</v>
      </c>
      <c r="M346" s="26">
        <f t="shared" si="71"/>
        <v>1083499108</v>
      </c>
      <c r="N346" s="26">
        <f t="shared" si="71"/>
        <v>0</v>
      </c>
      <c r="O346" s="26">
        <f t="shared" si="71"/>
        <v>14913596853</v>
      </c>
      <c r="P346" s="26">
        <f t="shared" si="71"/>
        <v>0</v>
      </c>
      <c r="Q346" s="26">
        <f t="shared" si="71"/>
        <v>1194775039.3799999</v>
      </c>
      <c r="R346" s="26">
        <f t="shared" si="71"/>
        <v>0</v>
      </c>
      <c r="S346" s="26">
        <f t="shared" si="71"/>
        <v>4299109024.6199999</v>
      </c>
      <c r="T346" s="26">
        <f t="shared" si="71"/>
        <v>4299109024.6199999</v>
      </c>
      <c r="U346" s="26">
        <f t="shared" si="71"/>
        <v>0</v>
      </c>
      <c r="V346" s="26">
        <f t="shared" si="71"/>
        <v>8336213681</v>
      </c>
      <c r="W346" s="26">
        <f t="shared" si="71"/>
        <v>0</v>
      </c>
      <c r="X346" s="26">
        <f t="shared" si="71"/>
        <v>9419712789</v>
      </c>
      <c r="Y346" s="27">
        <f t="shared" si="65"/>
        <v>0.2882677510325215</v>
      </c>
      <c r="Z346" s="27">
        <f t="shared" si="66"/>
        <v>8.0113137773310569E-2</v>
      </c>
      <c r="AA346" s="28">
        <f t="shared" si="67"/>
        <v>0.36838088880583209</v>
      </c>
    </row>
    <row r="347" spans="1:27" outlineLevel="1" collapsed="1" x14ac:dyDescent="0.25">
      <c r="A347" s="22" t="s">
        <v>321</v>
      </c>
      <c r="B347" s="23"/>
      <c r="C347" s="23"/>
      <c r="D347" s="23"/>
      <c r="E347" s="23"/>
      <c r="F347" s="23"/>
      <c r="G347" s="23"/>
      <c r="H347" s="23"/>
      <c r="I347" s="24"/>
      <c r="J347" s="25">
        <f t="shared" ref="J347:X347" si="72">SUBTOTAL(9,J306:J345)</f>
        <v>26738308421</v>
      </c>
      <c r="K347" s="26">
        <f t="shared" si="72"/>
        <v>26738308421</v>
      </c>
      <c r="L347" s="26">
        <f t="shared" si="72"/>
        <v>0</v>
      </c>
      <c r="M347" s="26">
        <f t="shared" si="72"/>
        <v>0</v>
      </c>
      <c r="N347" s="26">
        <f t="shared" si="72"/>
        <v>0</v>
      </c>
      <c r="O347" s="26">
        <f t="shared" si="72"/>
        <v>26738308421</v>
      </c>
      <c r="P347" s="26">
        <f t="shared" si="72"/>
        <v>1076481081.5</v>
      </c>
      <c r="Q347" s="26">
        <f t="shared" si="72"/>
        <v>3427754353.8199997</v>
      </c>
      <c r="R347" s="26">
        <f t="shared" si="72"/>
        <v>0</v>
      </c>
      <c r="S347" s="26">
        <f t="shared" si="72"/>
        <v>5424705789.79</v>
      </c>
      <c r="T347" s="26">
        <f t="shared" si="72"/>
        <v>5424630189.79</v>
      </c>
      <c r="U347" s="26">
        <f t="shared" si="72"/>
        <v>5291304879.8900003</v>
      </c>
      <c r="V347" s="26">
        <f t="shared" si="72"/>
        <v>16809367195.889999</v>
      </c>
      <c r="W347" s="26">
        <f t="shared" si="72"/>
        <v>0</v>
      </c>
      <c r="X347" s="26">
        <f t="shared" si="72"/>
        <v>16809367195.890001</v>
      </c>
      <c r="Y347" s="27">
        <f t="shared" si="65"/>
        <v>0.20288141285443062</v>
      </c>
      <c r="Z347" s="27">
        <f t="shared" si="66"/>
        <v>0.1684562599996946</v>
      </c>
      <c r="AA347" s="28">
        <f t="shared" si="67"/>
        <v>0.37133767285412522</v>
      </c>
    </row>
    <row r="348" spans="1:27" hidden="1" outlineLevel="4" x14ac:dyDescent="0.25">
      <c r="A348" s="15" t="s">
        <v>322</v>
      </c>
      <c r="B348" s="16" t="s">
        <v>36</v>
      </c>
      <c r="C348" s="16" t="s">
        <v>37</v>
      </c>
      <c r="D348" s="16" t="s">
        <v>38</v>
      </c>
      <c r="E348" s="16"/>
      <c r="F348" s="16" t="s">
        <v>39</v>
      </c>
      <c r="G348" s="16">
        <v>1111</v>
      </c>
      <c r="H348" s="16">
        <v>3480</v>
      </c>
      <c r="I348" s="17" t="s">
        <v>40</v>
      </c>
      <c r="J348" s="18">
        <v>2419423948</v>
      </c>
      <c r="K348" s="19">
        <v>2419423948</v>
      </c>
      <c r="L348" s="19">
        <v>9756250</v>
      </c>
      <c r="M348" s="19"/>
      <c r="N348" s="19"/>
      <c r="O348" s="19">
        <v>2429180198</v>
      </c>
      <c r="P348" s="19">
        <v>0</v>
      </c>
      <c r="Q348" s="19">
        <v>2372530</v>
      </c>
      <c r="R348" s="19">
        <v>0</v>
      </c>
      <c r="S348" s="19">
        <v>914580830.72000003</v>
      </c>
      <c r="T348" s="19">
        <v>914580830.72000003</v>
      </c>
      <c r="U348" s="19">
        <v>1502470587.28</v>
      </c>
      <c r="V348" s="19">
        <v>1502470587.28</v>
      </c>
      <c r="W348" s="19">
        <v>0</v>
      </c>
      <c r="X348" s="19">
        <v>1512226837.28</v>
      </c>
      <c r="Y348" s="20">
        <f t="shared" si="65"/>
        <v>0.3764977301696249</v>
      </c>
      <c r="Z348" s="20">
        <f t="shared" si="66"/>
        <v>9.7667929367831934E-4</v>
      </c>
      <c r="AA348" s="21">
        <f t="shared" si="67"/>
        <v>0.37747440946330324</v>
      </c>
    </row>
    <row r="349" spans="1:27" hidden="1" outlineLevel="4" x14ac:dyDescent="0.25">
      <c r="A349" s="15" t="s">
        <v>322</v>
      </c>
      <c r="B349" s="16" t="s">
        <v>36</v>
      </c>
      <c r="C349" s="16" t="s">
        <v>37</v>
      </c>
      <c r="D349" s="16" t="s">
        <v>41</v>
      </c>
      <c r="E349" s="16"/>
      <c r="F349" s="16" t="s">
        <v>39</v>
      </c>
      <c r="G349" s="16">
        <v>1111</v>
      </c>
      <c r="H349" s="16">
        <v>3480</v>
      </c>
      <c r="I349" s="17" t="s">
        <v>42</v>
      </c>
      <c r="J349" s="18">
        <v>10137969</v>
      </c>
      <c r="K349" s="19">
        <v>10137969</v>
      </c>
      <c r="L349" s="19">
        <v>359958</v>
      </c>
      <c r="M349" s="19"/>
      <c r="N349" s="19"/>
      <c r="O349" s="19">
        <v>10497927</v>
      </c>
      <c r="P349" s="19">
        <v>0</v>
      </c>
      <c r="Q349" s="19">
        <v>0</v>
      </c>
      <c r="R349" s="19">
        <v>0</v>
      </c>
      <c r="S349" s="19">
        <v>0</v>
      </c>
      <c r="T349" s="19">
        <v>0</v>
      </c>
      <c r="U349" s="19">
        <v>10137969</v>
      </c>
      <c r="V349" s="19">
        <v>10137969</v>
      </c>
      <c r="W349" s="19">
        <v>0</v>
      </c>
      <c r="X349" s="19">
        <v>10497927</v>
      </c>
      <c r="Y349" s="20">
        <f t="shared" si="65"/>
        <v>0</v>
      </c>
      <c r="Z349" s="20">
        <f t="shared" si="66"/>
        <v>0</v>
      </c>
      <c r="AA349" s="21">
        <f t="shared" si="67"/>
        <v>0</v>
      </c>
    </row>
    <row r="350" spans="1:27" hidden="1" outlineLevel="4" x14ac:dyDescent="0.25">
      <c r="A350" s="15" t="s">
        <v>322</v>
      </c>
      <c r="B350" s="16" t="s">
        <v>36</v>
      </c>
      <c r="C350" s="16" t="s">
        <v>37</v>
      </c>
      <c r="D350" s="16" t="s">
        <v>43</v>
      </c>
      <c r="E350" s="16"/>
      <c r="F350" s="16" t="s">
        <v>39</v>
      </c>
      <c r="G350" s="16">
        <v>1111</v>
      </c>
      <c r="H350" s="16">
        <v>3480</v>
      </c>
      <c r="I350" s="17" t="s">
        <v>44</v>
      </c>
      <c r="J350" s="18">
        <v>3369730</v>
      </c>
      <c r="K350" s="19">
        <v>3369730</v>
      </c>
      <c r="L350" s="19">
        <v>0</v>
      </c>
      <c r="M350" s="19">
        <v>0</v>
      </c>
      <c r="N350" s="19">
        <v>0</v>
      </c>
      <c r="O350" s="19">
        <v>3369730</v>
      </c>
      <c r="P350" s="19">
        <v>0</v>
      </c>
      <c r="Q350" s="19">
        <v>0</v>
      </c>
      <c r="R350" s="19">
        <v>0</v>
      </c>
      <c r="S350" s="19">
        <v>1093480.25</v>
      </c>
      <c r="T350" s="19">
        <v>1093480.25</v>
      </c>
      <c r="U350" s="19">
        <v>2276249.75</v>
      </c>
      <c r="V350" s="19">
        <v>2276249.75</v>
      </c>
      <c r="W350" s="19">
        <v>0</v>
      </c>
      <c r="X350" s="19">
        <v>2276249.75</v>
      </c>
      <c r="Y350" s="20">
        <f t="shared" si="65"/>
        <v>0.32450085021648617</v>
      </c>
      <c r="Z350" s="20">
        <f t="shared" si="66"/>
        <v>0</v>
      </c>
      <c r="AA350" s="21">
        <f t="shared" si="67"/>
        <v>0.32450085021648617</v>
      </c>
    </row>
    <row r="351" spans="1:27" hidden="1" outlineLevel="4" x14ac:dyDescent="0.25">
      <c r="A351" s="15" t="s">
        <v>322</v>
      </c>
      <c r="B351" s="16" t="s">
        <v>36</v>
      </c>
      <c r="C351" s="16" t="s">
        <v>37</v>
      </c>
      <c r="D351" s="16" t="s">
        <v>47</v>
      </c>
      <c r="E351" s="16"/>
      <c r="F351" s="16" t="s">
        <v>39</v>
      </c>
      <c r="G351" s="16">
        <v>1111</v>
      </c>
      <c r="H351" s="16">
        <v>3480</v>
      </c>
      <c r="I351" s="17" t="s">
        <v>48</v>
      </c>
      <c r="J351" s="18">
        <v>860583024</v>
      </c>
      <c r="K351" s="19">
        <v>860583024</v>
      </c>
      <c r="L351" s="19">
        <v>1477455</v>
      </c>
      <c r="M351" s="19"/>
      <c r="N351" s="19"/>
      <c r="O351" s="19">
        <v>862060479</v>
      </c>
      <c r="P351" s="19">
        <v>0</v>
      </c>
      <c r="Q351" s="19">
        <v>366626.5</v>
      </c>
      <c r="R351" s="19">
        <v>0</v>
      </c>
      <c r="S351" s="19">
        <v>321780234.61000001</v>
      </c>
      <c r="T351" s="19">
        <v>321780234.61000001</v>
      </c>
      <c r="U351" s="19">
        <v>538436162.88999999</v>
      </c>
      <c r="V351" s="19">
        <v>538436162.88999999</v>
      </c>
      <c r="W351" s="19">
        <v>0</v>
      </c>
      <c r="X351" s="19">
        <v>539913617.88999999</v>
      </c>
      <c r="Y351" s="20">
        <f t="shared" si="65"/>
        <v>0.37326874673951965</v>
      </c>
      <c r="Z351" s="20">
        <f t="shared" si="66"/>
        <v>4.2529092671698732E-4</v>
      </c>
      <c r="AA351" s="21">
        <f t="shared" si="67"/>
        <v>0.37369403766623666</v>
      </c>
    </row>
    <row r="352" spans="1:27" ht="30" hidden="1" outlineLevel="4" x14ac:dyDescent="0.25">
      <c r="A352" s="15" t="s">
        <v>322</v>
      </c>
      <c r="B352" s="16" t="s">
        <v>36</v>
      </c>
      <c r="C352" s="16" t="s">
        <v>37</v>
      </c>
      <c r="D352" s="16" t="s">
        <v>49</v>
      </c>
      <c r="E352" s="16"/>
      <c r="F352" s="16" t="s">
        <v>39</v>
      </c>
      <c r="G352" s="16">
        <v>1111</v>
      </c>
      <c r="H352" s="16">
        <v>3480</v>
      </c>
      <c r="I352" s="17" t="s">
        <v>50</v>
      </c>
      <c r="J352" s="18">
        <v>1370008838</v>
      </c>
      <c r="K352" s="19">
        <v>1370008838</v>
      </c>
      <c r="L352" s="19">
        <v>12825882</v>
      </c>
      <c r="M352" s="19"/>
      <c r="N352" s="19"/>
      <c r="O352" s="19">
        <v>1382834720</v>
      </c>
      <c r="P352" s="19">
        <v>0</v>
      </c>
      <c r="Q352" s="19">
        <v>747501.81</v>
      </c>
      <c r="R352" s="19">
        <v>0</v>
      </c>
      <c r="S352" s="19">
        <v>475427661.06999999</v>
      </c>
      <c r="T352" s="19">
        <v>475427661.06999999</v>
      </c>
      <c r="U352" s="19">
        <v>893833675.12</v>
      </c>
      <c r="V352" s="19">
        <v>893833675.12</v>
      </c>
      <c r="W352" s="19">
        <v>0</v>
      </c>
      <c r="X352" s="19">
        <v>906659557.12000012</v>
      </c>
      <c r="Y352" s="20">
        <f t="shared" si="65"/>
        <v>0.34380656935631471</v>
      </c>
      <c r="Z352" s="20">
        <f t="shared" si="66"/>
        <v>5.4055759461984012E-4</v>
      </c>
      <c r="AA352" s="21">
        <f t="shared" si="67"/>
        <v>0.34434712695093456</v>
      </c>
    </row>
    <row r="353" spans="1:27" hidden="1" outlineLevel="4" x14ac:dyDescent="0.25">
      <c r="A353" s="15" t="s">
        <v>322</v>
      </c>
      <c r="B353" s="16" t="s">
        <v>36</v>
      </c>
      <c r="C353" s="16" t="s">
        <v>37</v>
      </c>
      <c r="D353" s="16" t="s">
        <v>51</v>
      </c>
      <c r="E353" s="16"/>
      <c r="F353" s="16">
        <v>280</v>
      </c>
      <c r="G353" s="16">
        <v>1111</v>
      </c>
      <c r="H353" s="16">
        <v>3480</v>
      </c>
      <c r="I353" s="17" t="s">
        <v>52</v>
      </c>
      <c r="J353" s="18">
        <v>474601058</v>
      </c>
      <c r="K353" s="19">
        <v>474601058</v>
      </c>
      <c r="L353" s="19">
        <v>5180629</v>
      </c>
      <c r="M353" s="19"/>
      <c r="N353" s="19"/>
      <c r="O353" s="19">
        <v>479781687</v>
      </c>
      <c r="P353" s="19">
        <v>0</v>
      </c>
      <c r="Q353" s="19">
        <v>0</v>
      </c>
      <c r="R353" s="19">
        <v>0</v>
      </c>
      <c r="S353" s="19">
        <v>86688.09</v>
      </c>
      <c r="T353" s="19">
        <v>86688.09</v>
      </c>
      <c r="U353" s="19">
        <v>474514369.91000003</v>
      </c>
      <c r="V353" s="19">
        <v>474514369.91000003</v>
      </c>
      <c r="W353" s="19">
        <v>0</v>
      </c>
      <c r="X353" s="19">
        <v>479694998.91000003</v>
      </c>
      <c r="Y353" s="20">
        <f t="shared" si="65"/>
        <v>1.8068236522749982E-4</v>
      </c>
      <c r="Z353" s="20">
        <f t="shared" si="66"/>
        <v>0</v>
      </c>
      <c r="AA353" s="21">
        <f t="shared" si="67"/>
        <v>1.8068236522749982E-4</v>
      </c>
    </row>
    <row r="354" spans="1:27" hidden="1" outlineLevel="4" x14ac:dyDescent="0.25">
      <c r="A354" s="15" t="s">
        <v>322</v>
      </c>
      <c r="B354" s="16" t="s">
        <v>36</v>
      </c>
      <c r="C354" s="16" t="s">
        <v>37</v>
      </c>
      <c r="D354" s="16" t="s">
        <v>53</v>
      </c>
      <c r="E354" s="16"/>
      <c r="F354" s="16" t="s">
        <v>39</v>
      </c>
      <c r="G354" s="16">
        <v>1111</v>
      </c>
      <c r="H354" s="16">
        <v>3480</v>
      </c>
      <c r="I354" s="17" t="s">
        <v>54</v>
      </c>
      <c r="J354" s="18">
        <v>467787075</v>
      </c>
      <c r="K354" s="19">
        <v>467787075</v>
      </c>
      <c r="L354" s="19">
        <v>0</v>
      </c>
      <c r="M354" s="19">
        <v>0</v>
      </c>
      <c r="N354" s="19">
        <v>0</v>
      </c>
      <c r="O354" s="19">
        <v>467787075</v>
      </c>
      <c r="P354" s="19">
        <v>0</v>
      </c>
      <c r="Q354" s="19">
        <v>41442167.409999996</v>
      </c>
      <c r="R354" s="19">
        <v>0</v>
      </c>
      <c r="S354" s="19">
        <v>379837998.56999999</v>
      </c>
      <c r="T354" s="19">
        <v>379837998.56999999</v>
      </c>
      <c r="U354" s="19">
        <v>46506909.020000003</v>
      </c>
      <c r="V354" s="19">
        <v>46506909.020000003</v>
      </c>
      <c r="W354" s="19">
        <v>0</v>
      </c>
      <c r="X354" s="19">
        <v>46506909.020000041</v>
      </c>
      <c r="Y354" s="20">
        <f t="shared" si="65"/>
        <v>0.81198908407206416</v>
      </c>
      <c r="Z354" s="20">
        <f t="shared" si="66"/>
        <v>8.8591946261020571E-2</v>
      </c>
      <c r="AA354" s="21">
        <f t="shared" si="67"/>
        <v>0.90058103033308479</v>
      </c>
    </row>
    <row r="355" spans="1:27" hidden="1" outlineLevel="4" x14ac:dyDescent="0.25">
      <c r="A355" s="15" t="s">
        <v>322</v>
      </c>
      <c r="B355" s="16" t="s">
        <v>36</v>
      </c>
      <c r="C355" s="16" t="s">
        <v>37</v>
      </c>
      <c r="D355" s="16" t="s">
        <v>55</v>
      </c>
      <c r="E355" s="16"/>
      <c r="F355" s="16" t="s">
        <v>39</v>
      </c>
      <c r="G355" s="16">
        <v>1111</v>
      </c>
      <c r="H355" s="16">
        <v>3480</v>
      </c>
      <c r="I355" s="17" t="s">
        <v>56</v>
      </c>
      <c r="J355" s="18">
        <v>507678538</v>
      </c>
      <c r="K355" s="19">
        <v>507678538</v>
      </c>
      <c r="L355" s="19">
        <v>986621</v>
      </c>
      <c r="M355" s="19"/>
      <c r="N355" s="19"/>
      <c r="O355" s="19">
        <v>508665159</v>
      </c>
      <c r="P355" s="19">
        <v>0</v>
      </c>
      <c r="Q355" s="19">
        <v>89253.65</v>
      </c>
      <c r="R355" s="19">
        <v>0</v>
      </c>
      <c r="S355" s="19">
        <v>186863924.44</v>
      </c>
      <c r="T355" s="19">
        <v>186863924.44</v>
      </c>
      <c r="U355" s="19">
        <v>320725359.91000003</v>
      </c>
      <c r="V355" s="19">
        <v>320725359.91000003</v>
      </c>
      <c r="W355" s="19">
        <v>0</v>
      </c>
      <c r="X355" s="19">
        <v>321711980.91000003</v>
      </c>
      <c r="Y355" s="20">
        <f t="shared" si="65"/>
        <v>0.36736135969556349</v>
      </c>
      <c r="Z355" s="20">
        <f t="shared" si="66"/>
        <v>1.7546641129395692E-4</v>
      </c>
      <c r="AA355" s="21">
        <f t="shared" si="67"/>
        <v>0.36753682610685745</v>
      </c>
    </row>
    <row r="356" spans="1:27" ht="30" hidden="1" outlineLevel="4" x14ac:dyDescent="0.25">
      <c r="A356" s="15" t="s">
        <v>322</v>
      </c>
      <c r="B356" s="16" t="s">
        <v>36</v>
      </c>
      <c r="C356" s="16" t="s">
        <v>37</v>
      </c>
      <c r="D356" s="16" t="s">
        <v>57</v>
      </c>
      <c r="E356" s="16" t="s">
        <v>58</v>
      </c>
      <c r="F356" s="16" t="s">
        <v>39</v>
      </c>
      <c r="G356" s="16">
        <v>1112</v>
      </c>
      <c r="H356" s="16">
        <v>3480</v>
      </c>
      <c r="I356" s="17" t="s">
        <v>323</v>
      </c>
      <c r="J356" s="18">
        <v>526412084</v>
      </c>
      <c r="K356" s="19">
        <v>526412084</v>
      </c>
      <c r="L356" s="19">
        <v>2115454</v>
      </c>
      <c r="M356" s="19"/>
      <c r="N356" s="19"/>
      <c r="O356" s="19">
        <v>528527538</v>
      </c>
      <c r="P356" s="19">
        <v>0</v>
      </c>
      <c r="Q356" s="19">
        <v>316626882</v>
      </c>
      <c r="R356" s="19">
        <v>0</v>
      </c>
      <c r="S356" s="19">
        <v>209785202</v>
      </c>
      <c r="T356" s="19">
        <v>209785202</v>
      </c>
      <c r="U356" s="19">
        <v>0</v>
      </c>
      <c r="V356" s="19">
        <v>0</v>
      </c>
      <c r="W356" s="19">
        <v>0</v>
      </c>
      <c r="X356" s="19">
        <v>2115454</v>
      </c>
      <c r="Y356" s="20">
        <f t="shared" si="65"/>
        <v>0.3969238817599699</v>
      </c>
      <c r="Z356" s="20">
        <f t="shared" si="66"/>
        <v>0.59907357561376495</v>
      </c>
      <c r="AA356" s="21">
        <f t="shared" si="67"/>
        <v>0.99599745737373491</v>
      </c>
    </row>
    <row r="357" spans="1:27" ht="60" hidden="1" outlineLevel="4" x14ac:dyDescent="0.25">
      <c r="A357" s="15" t="s">
        <v>322</v>
      </c>
      <c r="B357" s="16" t="s">
        <v>36</v>
      </c>
      <c r="C357" s="16" t="s">
        <v>37</v>
      </c>
      <c r="D357" s="16" t="s">
        <v>60</v>
      </c>
      <c r="E357" s="16" t="s">
        <v>58</v>
      </c>
      <c r="F357" s="16" t="s">
        <v>39</v>
      </c>
      <c r="G357" s="16">
        <v>1112</v>
      </c>
      <c r="H357" s="16">
        <v>3480</v>
      </c>
      <c r="I357" s="17" t="s">
        <v>61</v>
      </c>
      <c r="J357" s="18">
        <v>28454707</v>
      </c>
      <c r="K357" s="19">
        <v>28454707</v>
      </c>
      <c r="L357" s="19">
        <v>114349</v>
      </c>
      <c r="M357" s="19"/>
      <c r="N357" s="19"/>
      <c r="O357" s="19">
        <v>28569056</v>
      </c>
      <c r="P357" s="19">
        <v>0</v>
      </c>
      <c r="Q357" s="19">
        <v>17114956</v>
      </c>
      <c r="R357" s="19">
        <v>0</v>
      </c>
      <c r="S357" s="19">
        <v>11339751</v>
      </c>
      <c r="T357" s="19">
        <v>11339751</v>
      </c>
      <c r="U357" s="19">
        <v>0</v>
      </c>
      <c r="V357" s="19">
        <v>0</v>
      </c>
      <c r="W357" s="19">
        <v>0</v>
      </c>
      <c r="X357" s="19">
        <v>114349</v>
      </c>
      <c r="Y357" s="20">
        <f t="shared" si="65"/>
        <v>0.39692424558935374</v>
      </c>
      <c r="Z357" s="20">
        <f t="shared" si="66"/>
        <v>0.59907320703911249</v>
      </c>
      <c r="AA357" s="21">
        <f t="shared" si="67"/>
        <v>0.99599745262846628</v>
      </c>
    </row>
    <row r="358" spans="1:27" ht="120" hidden="1" outlineLevel="4" x14ac:dyDescent="0.25">
      <c r="A358" s="15" t="s">
        <v>322</v>
      </c>
      <c r="B358" s="16" t="s">
        <v>36</v>
      </c>
      <c r="C358" s="16" t="s">
        <v>37</v>
      </c>
      <c r="D358" s="16" t="s">
        <v>62</v>
      </c>
      <c r="E358" s="16" t="s">
        <v>58</v>
      </c>
      <c r="F358" s="16" t="s">
        <v>39</v>
      </c>
      <c r="G358" s="16">
        <v>1112</v>
      </c>
      <c r="H358" s="16">
        <v>3480</v>
      </c>
      <c r="I358" s="17" t="s">
        <v>63</v>
      </c>
      <c r="J358" s="18">
        <v>97443015</v>
      </c>
      <c r="K358" s="19">
        <v>97443015</v>
      </c>
      <c r="L358" s="19">
        <v>0</v>
      </c>
      <c r="M358" s="19">
        <v>0</v>
      </c>
      <c r="N358" s="19">
        <v>0</v>
      </c>
      <c r="O358" s="19">
        <v>97443015</v>
      </c>
      <c r="P358" s="19">
        <v>0</v>
      </c>
      <c r="Q358" s="19">
        <v>55502436</v>
      </c>
      <c r="R358" s="19">
        <v>0</v>
      </c>
      <c r="S358" s="19">
        <v>41940579</v>
      </c>
      <c r="T358" s="19">
        <v>41940579</v>
      </c>
      <c r="U358" s="19">
        <v>0</v>
      </c>
      <c r="V358" s="19">
        <v>0</v>
      </c>
      <c r="W358" s="19">
        <v>0</v>
      </c>
      <c r="X358" s="19">
        <v>0</v>
      </c>
      <c r="Y358" s="20">
        <f t="shared" si="65"/>
        <v>0.43041134349137289</v>
      </c>
      <c r="Z358" s="20">
        <f t="shared" si="66"/>
        <v>0.56958865650862711</v>
      </c>
      <c r="AA358" s="21">
        <f t="shared" si="67"/>
        <v>1</v>
      </c>
    </row>
    <row r="359" spans="1:27" ht="90" hidden="1" outlineLevel="4" x14ac:dyDescent="0.25">
      <c r="A359" s="15" t="s">
        <v>322</v>
      </c>
      <c r="B359" s="16" t="s">
        <v>36</v>
      </c>
      <c r="C359" s="16" t="s">
        <v>37</v>
      </c>
      <c r="D359" s="16" t="s">
        <v>64</v>
      </c>
      <c r="E359" s="16" t="s">
        <v>58</v>
      </c>
      <c r="F359" s="16" t="s">
        <v>39</v>
      </c>
      <c r="G359" s="16">
        <v>1112</v>
      </c>
      <c r="H359" s="16">
        <v>3480</v>
      </c>
      <c r="I359" s="17" t="s">
        <v>65</v>
      </c>
      <c r="J359" s="18">
        <v>85364122</v>
      </c>
      <c r="K359" s="19">
        <v>159864122</v>
      </c>
      <c r="L359" s="19">
        <v>686093</v>
      </c>
      <c r="M359" s="19"/>
      <c r="N359" s="19"/>
      <c r="O359" s="19">
        <v>160550215</v>
      </c>
      <c r="P359" s="19">
        <v>0</v>
      </c>
      <c r="Q359" s="19">
        <v>91856298</v>
      </c>
      <c r="R359" s="19">
        <v>0</v>
      </c>
      <c r="S359" s="19">
        <v>68007824</v>
      </c>
      <c r="T359" s="19">
        <v>68007824</v>
      </c>
      <c r="U359" s="19">
        <v>0</v>
      </c>
      <c r="V359" s="19">
        <v>0</v>
      </c>
      <c r="W359" s="19">
        <v>0</v>
      </c>
      <c r="X359" s="19">
        <v>686093</v>
      </c>
      <c r="Y359" s="20">
        <f t="shared" si="65"/>
        <v>0.42359223249872324</v>
      </c>
      <c r="Z359" s="20">
        <f t="shared" si="66"/>
        <v>0.57213438175713438</v>
      </c>
      <c r="AA359" s="21">
        <f t="shared" si="67"/>
        <v>0.99572661425585762</v>
      </c>
    </row>
    <row r="360" spans="1:27" ht="90" hidden="1" outlineLevel="4" x14ac:dyDescent="0.25">
      <c r="A360" s="15" t="s">
        <v>322</v>
      </c>
      <c r="B360" s="16" t="s">
        <v>36</v>
      </c>
      <c r="C360" s="16" t="s">
        <v>37</v>
      </c>
      <c r="D360" s="16" t="s">
        <v>66</v>
      </c>
      <c r="E360" s="16" t="s">
        <v>58</v>
      </c>
      <c r="F360" s="16" t="s">
        <v>39</v>
      </c>
      <c r="G360" s="16">
        <v>1112</v>
      </c>
      <c r="H360" s="16">
        <v>3480</v>
      </c>
      <c r="I360" s="17" t="s">
        <v>67</v>
      </c>
      <c r="J360" s="18">
        <v>170728243</v>
      </c>
      <c r="K360" s="19">
        <v>96228243</v>
      </c>
      <c r="L360" s="19">
        <v>343047</v>
      </c>
      <c r="M360" s="19"/>
      <c r="N360" s="19"/>
      <c r="O360" s="19">
        <v>96571290</v>
      </c>
      <c r="P360" s="19">
        <v>0</v>
      </c>
      <c r="Q360" s="19">
        <v>62178424</v>
      </c>
      <c r="R360" s="19">
        <v>0</v>
      </c>
      <c r="S360" s="19">
        <v>34049819</v>
      </c>
      <c r="T360" s="19">
        <v>34049819</v>
      </c>
      <c r="U360" s="19">
        <v>0</v>
      </c>
      <c r="V360" s="19">
        <v>0</v>
      </c>
      <c r="W360" s="19">
        <v>0</v>
      </c>
      <c r="X360" s="19">
        <v>343047</v>
      </c>
      <c r="Y360" s="20">
        <f t="shared" si="65"/>
        <v>0.35258738906770326</v>
      </c>
      <c r="Z360" s="20">
        <f t="shared" si="66"/>
        <v>0.64386034400078951</v>
      </c>
      <c r="AA360" s="21">
        <f t="shared" si="67"/>
        <v>0.99644773306849277</v>
      </c>
    </row>
    <row r="361" spans="1:27" ht="60" hidden="1" outlineLevel="4" x14ac:dyDescent="0.25">
      <c r="A361" s="15" t="s">
        <v>322</v>
      </c>
      <c r="B361" s="16" t="s">
        <v>36</v>
      </c>
      <c r="C361" s="16" t="s">
        <v>37</v>
      </c>
      <c r="D361" s="16" t="s">
        <v>68</v>
      </c>
      <c r="E361" s="16" t="s">
        <v>58</v>
      </c>
      <c r="F361" s="16" t="s">
        <v>39</v>
      </c>
      <c r="G361" s="16">
        <v>1112</v>
      </c>
      <c r="H361" s="16">
        <v>3480</v>
      </c>
      <c r="I361" s="17" t="s">
        <v>69</v>
      </c>
      <c r="J361" s="18">
        <v>258854671</v>
      </c>
      <c r="K361" s="19">
        <v>258854671</v>
      </c>
      <c r="L361" s="19">
        <v>1200663</v>
      </c>
      <c r="M361" s="19"/>
      <c r="N361" s="19"/>
      <c r="O361" s="19">
        <v>260055334</v>
      </c>
      <c r="P361" s="19">
        <v>0</v>
      </c>
      <c r="Q361" s="19">
        <v>168315440.78999999</v>
      </c>
      <c r="R361" s="19">
        <v>0</v>
      </c>
      <c r="S361" s="19">
        <v>90539230.209999993</v>
      </c>
      <c r="T361" s="19">
        <v>90539230.209999993</v>
      </c>
      <c r="U361" s="19">
        <v>0</v>
      </c>
      <c r="V361" s="19">
        <v>0</v>
      </c>
      <c r="W361" s="19">
        <v>0</v>
      </c>
      <c r="X361" s="19">
        <v>1200663.0000000149</v>
      </c>
      <c r="Y361" s="20">
        <f t="shared" si="65"/>
        <v>0.34815371335548145</v>
      </c>
      <c r="Z361" s="20">
        <f t="shared" si="66"/>
        <v>0.64722933462306909</v>
      </c>
      <c r="AA361" s="21">
        <f t="shared" si="67"/>
        <v>0.99538304797855059</v>
      </c>
    </row>
    <row r="362" spans="1:27" hidden="1" outlineLevel="3" x14ac:dyDescent="0.25">
      <c r="A362" s="22"/>
      <c r="B362" s="23"/>
      <c r="C362" s="23" t="s">
        <v>70</v>
      </c>
      <c r="D362" s="23"/>
      <c r="E362" s="23"/>
      <c r="F362" s="23"/>
      <c r="G362" s="23"/>
      <c r="H362" s="23"/>
      <c r="I362" s="24"/>
      <c r="J362" s="25">
        <f t="shared" ref="J362:X362" si="73">SUBTOTAL(9,J348:J361)</f>
        <v>7280847022</v>
      </c>
      <c r="K362" s="26">
        <f t="shared" si="73"/>
        <v>7280847022</v>
      </c>
      <c r="L362" s="26">
        <f t="shared" si="73"/>
        <v>35046401</v>
      </c>
      <c r="M362" s="26">
        <f t="shared" si="73"/>
        <v>0</v>
      </c>
      <c r="N362" s="26">
        <f t="shared" si="73"/>
        <v>0</v>
      </c>
      <c r="O362" s="26">
        <f t="shared" si="73"/>
        <v>7315893423</v>
      </c>
      <c r="P362" s="26">
        <f t="shared" si="73"/>
        <v>0</v>
      </c>
      <c r="Q362" s="26">
        <f t="shared" si="73"/>
        <v>756612516.15999997</v>
      </c>
      <c r="R362" s="26">
        <f t="shared" si="73"/>
        <v>0</v>
      </c>
      <c r="S362" s="26">
        <f t="shared" si="73"/>
        <v>2735333222.9599996</v>
      </c>
      <c r="T362" s="26">
        <f t="shared" si="73"/>
        <v>2735333222.9599996</v>
      </c>
      <c r="U362" s="26">
        <f t="shared" si="73"/>
        <v>3788901282.8799996</v>
      </c>
      <c r="V362" s="26">
        <f t="shared" si="73"/>
        <v>3788901282.8799996</v>
      </c>
      <c r="W362" s="26">
        <f t="shared" si="73"/>
        <v>0</v>
      </c>
      <c r="X362" s="26">
        <f t="shared" si="73"/>
        <v>3823947683.8799996</v>
      </c>
      <c r="Y362" s="27">
        <f t="shared" si="65"/>
        <v>0.37388915677209689</v>
      </c>
      <c r="Z362" s="27">
        <f t="shared" si="66"/>
        <v>0.10342038523706908</v>
      </c>
      <c r="AA362" s="28">
        <f t="shared" ref="AA362:AA365" si="74">Y362+Z362</f>
        <v>0.47730954200916598</v>
      </c>
    </row>
    <row r="363" spans="1:27" hidden="1" outlineLevel="4" x14ac:dyDescent="0.25">
      <c r="A363" s="15" t="s">
        <v>322</v>
      </c>
      <c r="B363" s="16" t="s">
        <v>36</v>
      </c>
      <c r="C363" s="16" t="s">
        <v>71</v>
      </c>
      <c r="D363" s="16" t="s">
        <v>72</v>
      </c>
      <c r="E363" s="16"/>
      <c r="F363" s="16" t="s">
        <v>39</v>
      </c>
      <c r="G363" s="16">
        <v>1120</v>
      </c>
      <c r="H363" s="16">
        <v>3480</v>
      </c>
      <c r="I363" s="17" t="s">
        <v>73</v>
      </c>
      <c r="J363" s="18">
        <v>3173703564</v>
      </c>
      <c r="K363" s="19">
        <v>3098750492</v>
      </c>
      <c r="L363" s="19"/>
      <c r="M363" s="19">
        <v>-400000000</v>
      </c>
      <c r="N363" s="19"/>
      <c r="O363" s="19">
        <v>2698750492</v>
      </c>
      <c r="P363" s="19">
        <v>59138501.369999997</v>
      </c>
      <c r="Q363" s="19">
        <v>22846350.059999999</v>
      </c>
      <c r="R363" s="19">
        <v>0</v>
      </c>
      <c r="S363" s="19">
        <v>371529102.52999997</v>
      </c>
      <c r="T363" s="19">
        <v>307750308.42000002</v>
      </c>
      <c r="U363" s="19">
        <v>96697754.040000007</v>
      </c>
      <c r="V363" s="19">
        <v>2645236538.04</v>
      </c>
      <c r="W363" s="19">
        <v>0</v>
      </c>
      <c r="X363" s="19">
        <v>2245236538.04</v>
      </c>
      <c r="Y363" s="20">
        <f t="shared" si="65"/>
        <v>0.13766708098111946</v>
      </c>
      <c r="Z363" s="20">
        <f t="shared" si="66"/>
        <v>3.0378818521026876E-2</v>
      </c>
      <c r="AA363" s="21">
        <f t="shared" si="74"/>
        <v>0.16804589950214632</v>
      </c>
    </row>
    <row r="364" spans="1:27" hidden="1" outlineLevel="4" x14ac:dyDescent="0.25">
      <c r="A364" s="15" t="s">
        <v>322</v>
      </c>
      <c r="B364" s="16" t="s">
        <v>36</v>
      </c>
      <c r="C364" s="16" t="s">
        <v>71</v>
      </c>
      <c r="D364" s="16" t="s">
        <v>193</v>
      </c>
      <c r="E364" s="16"/>
      <c r="F364" s="16" t="s">
        <v>39</v>
      </c>
      <c r="G364" s="16">
        <v>1120</v>
      </c>
      <c r="H364" s="16">
        <v>3480</v>
      </c>
      <c r="I364" s="17" t="s">
        <v>194</v>
      </c>
      <c r="J364" s="18">
        <v>4323385701</v>
      </c>
      <c r="K364" s="19">
        <v>4323385701</v>
      </c>
      <c r="L364" s="19"/>
      <c r="M364" s="19">
        <v>1601146290</v>
      </c>
      <c r="N364" s="19"/>
      <c r="O364" s="19">
        <v>5924531991</v>
      </c>
      <c r="P364" s="19">
        <v>0</v>
      </c>
      <c r="Q364" s="19">
        <v>17326839.390000001</v>
      </c>
      <c r="R364" s="19">
        <v>0</v>
      </c>
      <c r="S364" s="19">
        <v>1084826234.24</v>
      </c>
      <c r="T364" s="19">
        <v>1075748065.04</v>
      </c>
      <c r="U364" s="19">
        <v>1552585482.3699999</v>
      </c>
      <c r="V364" s="19">
        <v>3221232627.3699999</v>
      </c>
      <c r="W364" s="19">
        <v>0</v>
      </c>
      <c r="X364" s="19">
        <v>4822378917.3699999</v>
      </c>
      <c r="Y364" s="20">
        <f t="shared" si="65"/>
        <v>0.18310749876749211</v>
      </c>
      <c r="Z364" s="20">
        <f t="shared" si="66"/>
        <v>2.9245920886782836E-3</v>
      </c>
      <c r="AA364" s="21">
        <f t="shared" si="74"/>
        <v>0.1860320908561704</v>
      </c>
    </row>
    <row r="365" spans="1:27" hidden="1" outlineLevel="4" x14ac:dyDescent="0.25">
      <c r="A365" s="15" t="s">
        <v>322</v>
      </c>
      <c r="B365" s="16" t="s">
        <v>36</v>
      </c>
      <c r="C365" s="16" t="s">
        <v>71</v>
      </c>
      <c r="D365" s="16" t="s">
        <v>74</v>
      </c>
      <c r="E365" s="16"/>
      <c r="F365" s="16" t="s">
        <v>39</v>
      </c>
      <c r="G365" s="16">
        <v>1120</v>
      </c>
      <c r="H365" s="16">
        <v>3480</v>
      </c>
      <c r="I365" s="17" t="s">
        <v>75</v>
      </c>
      <c r="J365" s="18">
        <v>21000000</v>
      </c>
      <c r="K365" s="19">
        <v>21145839.800000001</v>
      </c>
      <c r="L365" s="19">
        <v>0</v>
      </c>
      <c r="M365" s="19">
        <v>0</v>
      </c>
      <c r="N365" s="19">
        <v>0</v>
      </c>
      <c r="O365" s="19">
        <v>21145839.800000001</v>
      </c>
      <c r="P365" s="19">
        <v>0</v>
      </c>
      <c r="Q365" s="19">
        <v>16405565.07</v>
      </c>
      <c r="R365" s="19">
        <v>0</v>
      </c>
      <c r="S365" s="19">
        <v>4740274.7300000004</v>
      </c>
      <c r="T365" s="19">
        <v>4740274.7300000004</v>
      </c>
      <c r="U365" s="19">
        <v>0</v>
      </c>
      <c r="V365" s="19">
        <v>0</v>
      </c>
      <c r="W365" s="19">
        <v>0</v>
      </c>
      <c r="X365" s="19">
        <v>0</v>
      </c>
      <c r="Y365" s="20">
        <f t="shared" si="65"/>
        <v>0.22417055907138767</v>
      </c>
      <c r="Z365" s="20">
        <f t="shared" si="66"/>
        <v>0.77582944092861239</v>
      </c>
      <c r="AA365" s="21">
        <f t="shared" si="74"/>
        <v>1</v>
      </c>
    </row>
    <row r="366" spans="1:27" hidden="1" outlineLevel="4" x14ac:dyDescent="0.25">
      <c r="A366" s="15" t="s">
        <v>322</v>
      </c>
      <c r="B366" s="16" t="s">
        <v>36</v>
      </c>
      <c r="C366" s="16" t="s">
        <v>71</v>
      </c>
      <c r="D366" s="16" t="s">
        <v>78</v>
      </c>
      <c r="E366" s="16"/>
      <c r="F366" s="16" t="s">
        <v>39</v>
      </c>
      <c r="G366" s="16">
        <v>1120</v>
      </c>
      <c r="H366" s="16">
        <v>3480</v>
      </c>
      <c r="I366" s="17" t="s">
        <v>79</v>
      </c>
      <c r="J366" s="18">
        <v>5916912</v>
      </c>
      <c r="K366" s="19">
        <v>5916912</v>
      </c>
      <c r="L366" s="19"/>
      <c r="M366" s="19">
        <v>-5916912</v>
      </c>
      <c r="N366" s="19"/>
      <c r="O366" s="19">
        <v>0</v>
      </c>
      <c r="P366" s="19">
        <v>0</v>
      </c>
      <c r="Q366" s="19">
        <v>0</v>
      </c>
      <c r="R366" s="19">
        <v>0</v>
      </c>
      <c r="S366" s="19">
        <v>0</v>
      </c>
      <c r="T366" s="19">
        <v>0</v>
      </c>
      <c r="U366" s="19">
        <v>0</v>
      </c>
      <c r="V366" s="19">
        <v>5916912</v>
      </c>
      <c r="W366" s="19">
        <v>0</v>
      </c>
      <c r="X366" s="19">
        <v>0</v>
      </c>
      <c r="Y366" s="20">
        <v>0</v>
      </c>
      <c r="Z366" s="20">
        <v>0</v>
      </c>
      <c r="AA366" s="21">
        <v>0</v>
      </c>
    </row>
    <row r="367" spans="1:27" ht="30" hidden="1" outlineLevel="4" x14ac:dyDescent="0.25">
      <c r="A367" s="15" t="s">
        <v>322</v>
      </c>
      <c r="B367" s="16" t="s">
        <v>36</v>
      </c>
      <c r="C367" s="16" t="s">
        <v>71</v>
      </c>
      <c r="D367" s="16" t="s">
        <v>80</v>
      </c>
      <c r="E367" s="16"/>
      <c r="F367" s="16" t="s">
        <v>39</v>
      </c>
      <c r="G367" s="16">
        <v>1120</v>
      </c>
      <c r="H367" s="16">
        <v>3480</v>
      </c>
      <c r="I367" s="17" t="s">
        <v>81</v>
      </c>
      <c r="J367" s="18">
        <v>288000000</v>
      </c>
      <c r="K367" s="19">
        <v>288000000</v>
      </c>
      <c r="L367" s="19"/>
      <c r="M367" s="19">
        <v>-282000000</v>
      </c>
      <c r="N367" s="19"/>
      <c r="O367" s="19">
        <v>6000000</v>
      </c>
      <c r="P367" s="19">
        <v>0</v>
      </c>
      <c r="Q367" s="19">
        <v>0</v>
      </c>
      <c r="R367" s="19">
        <v>0</v>
      </c>
      <c r="S367" s="19">
        <v>0</v>
      </c>
      <c r="T367" s="19">
        <v>0</v>
      </c>
      <c r="U367" s="19">
        <v>0</v>
      </c>
      <c r="V367" s="19">
        <v>288000000</v>
      </c>
      <c r="W367" s="19">
        <v>0</v>
      </c>
      <c r="X367" s="19">
        <v>6000000</v>
      </c>
      <c r="Y367" s="20">
        <f>S367/O367</f>
        <v>0</v>
      </c>
      <c r="Z367" s="20">
        <f>(P367+Q367+R367)/O367</f>
        <v>0</v>
      </c>
      <c r="AA367" s="21">
        <f>Y367+Z367</f>
        <v>0</v>
      </c>
    </row>
    <row r="368" spans="1:27" ht="150" hidden="1" outlineLevel="4" x14ac:dyDescent="0.25">
      <c r="A368" s="15" t="s">
        <v>322</v>
      </c>
      <c r="B368" s="16" t="s">
        <v>36</v>
      </c>
      <c r="C368" s="16" t="s">
        <v>71</v>
      </c>
      <c r="D368" s="16" t="s">
        <v>84</v>
      </c>
      <c r="E368" s="16"/>
      <c r="F368" s="16" t="s">
        <v>39</v>
      </c>
      <c r="G368" s="16">
        <v>1120</v>
      </c>
      <c r="H368" s="16">
        <v>3480</v>
      </c>
      <c r="I368" s="17" t="s">
        <v>324</v>
      </c>
      <c r="J368" s="18">
        <v>905363000</v>
      </c>
      <c r="K368" s="19">
        <v>905363000</v>
      </c>
      <c r="L368" s="19"/>
      <c r="M368" s="19">
        <v>-891000000</v>
      </c>
      <c r="N368" s="19"/>
      <c r="O368" s="19">
        <v>14363000</v>
      </c>
      <c r="P368" s="19">
        <v>0</v>
      </c>
      <c r="Q368" s="19">
        <v>5604014.6500000004</v>
      </c>
      <c r="R368" s="19">
        <v>397918.2</v>
      </c>
      <c r="S368" s="19">
        <v>3448624.4</v>
      </c>
      <c r="T368" s="19">
        <v>3448624.4</v>
      </c>
      <c r="U368" s="19">
        <v>497442.75</v>
      </c>
      <c r="V368" s="19">
        <v>895912442.75</v>
      </c>
      <c r="W368" s="19">
        <v>0</v>
      </c>
      <c r="X368" s="19">
        <v>4912442.75</v>
      </c>
      <c r="Y368" s="20">
        <f>S368/O368</f>
        <v>0.24010474134930027</v>
      </c>
      <c r="Z368" s="20">
        <f>(P368+Q368+R368)/O368</f>
        <v>0.41787459792522458</v>
      </c>
      <c r="AA368" s="21">
        <f>Y368+Z368</f>
        <v>0.65797933927452479</v>
      </c>
    </row>
    <row r="369" spans="1:27" hidden="1" outlineLevel="4" x14ac:dyDescent="0.25">
      <c r="A369" s="15" t="s">
        <v>322</v>
      </c>
      <c r="B369" s="16" t="s">
        <v>36</v>
      </c>
      <c r="C369" s="16" t="s">
        <v>71</v>
      </c>
      <c r="D369" s="16" t="s">
        <v>90</v>
      </c>
      <c r="E369" s="16"/>
      <c r="F369" s="16" t="s">
        <v>39</v>
      </c>
      <c r="G369" s="16">
        <v>1120</v>
      </c>
      <c r="H369" s="16">
        <v>3480</v>
      </c>
      <c r="I369" s="17" t="s">
        <v>91</v>
      </c>
      <c r="J369" s="18">
        <v>27901185</v>
      </c>
      <c r="K369" s="19">
        <v>27755345.199999999</v>
      </c>
      <c r="L369" s="19">
        <v>0</v>
      </c>
      <c r="M369" s="19">
        <v>0</v>
      </c>
      <c r="N369" s="19">
        <v>0</v>
      </c>
      <c r="O369" s="19">
        <v>27755345.199999999</v>
      </c>
      <c r="P369" s="19">
        <v>0</v>
      </c>
      <c r="Q369" s="19">
        <v>6575957.2000000002</v>
      </c>
      <c r="R369" s="19">
        <v>0</v>
      </c>
      <c r="S369" s="19">
        <v>128500</v>
      </c>
      <c r="T369" s="19">
        <v>128500</v>
      </c>
      <c r="U369" s="19">
        <v>125000</v>
      </c>
      <c r="V369" s="19">
        <v>21050888</v>
      </c>
      <c r="W369" s="19">
        <v>0</v>
      </c>
      <c r="X369" s="19">
        <v>21050888</v>
      </c>
      <c r="Y369" s="20">
        <f>S369/O369</f>
        <v>4.6297388511673063E-3</v>
      </c>
      <c r="Z369" s="20">
        <f>(P369+Q369+R369)/O369</f>
        <v>0.23692579402687453</v>
      </c>
      <c r="AA369" s="21">
        <f>Y369+Z369</f>
        <v>0.24155553287804182</v>
      </c>
    </row>
    <row r="370" spans="1:27" ht="75" hidden="1" outlineLevel="4" x14ac:dyDescent="0.25">
      <c r="A370" s="15" t="s">
        <v>322</v>
      </c>
      <c r="B370" s="16" t="s">
        <v>36</v>
      </c>
      <c r="C370" s="16" t="s">
        <v>71</v>
      </c>
      <c r="D370" s="16" t="s">
        <v>268</v>
      </c>
      <c r="E370" s="16"/>
      <c r="F370" s="16" t="s">
        <v>39</v>
      </c>
      <c r="G370" s="16">
        <v>1120</v>
      </c>
      <c r="H370" s="16">
        <v>3480</v>
      </c>
      <c r="I370" s="17" t="s">
        <v>325</v>
      </c>
      <c r="J370" s="18">
        <v>4461030</v>
      </c>
      <c r="K370" s="19">
        <v>4461030</v>
      </c>
      <c r="L370" s="19"/>
      <c r="M370" s="19">
        <v>-4461030</v>
      </c>
      <c r="N370" s="19"/>
      <c r="O370" s="19">
        <v>0</v>
      </c>
      <c r="P370" s="19">
        <v>0</v>
      </c>
      <c r="Q370" s="19">
        <v>0</v>
      </c>
      <c r="R370" s="19">
        <v>0</v>
      </c>
      <c r="S370" s="19">
        <v>0</v>
      </c>
      <c r="T370" s="19">
        <v>0</v>
      </c>
      <c r="U370" s="19">
        <v>0</v>
      </c>
      <c r="V370" s="19">
        <v>4461030</v>
      </c>
      <c r="W370" s="19">
        <v>0</v>
      </c>
      <c r="X370" s="19">
        <v>0</v>
      </c>
      <c r="Y370" s="20">
        <v>0</v>
      </c>
      <c r="Z370" s="20">
        <v>0</v>
      </c>
      <c r="AA370" s="21">
        <v>0</v>
      </c>
    </row>
    <row r="371" spans="1:27" ht="30" hidden="1" outlineLevel="4" x14ac:dyDescent="0.25">
      <c r="A371" s="15" t="s">
        <v>322</v>
      </c>
      <c r="B371" s="16" t="s">
        <v>36</v>
      </c>
      <c r="C371" s="16" t="s">
        <v>71</v>
      </c>
      <c r="D371" s="16" t="s">
        <v>206</v>
      </c>
      <c r="E371" s="16"/>
      <c r="F371" s="16" t="s">
        <v>39</v>
      </c>
      <c r="G371" s="16">
        <v>1120</v>
      </c>
      <c r="H371" s="16">
        <v>3480</v>
      </c>
      <c r="I371" s="17" t="s">
        <v>207</v>
      </c>
      <c r="J371" s="18">
        <v>15754949</v>
      </c>
      <c r="K371" s="19">
        <v>16858349</v>
      </c>
      <c r="L371" s="19">
        <v>0</v>
      </c>
      <c r="M371" s="19">
        <v>0</v>
      </c>
      <c r="N371" s="19">
        <v>0</v>
      </c>
      <c r="O371" s="19">
        <v>16858349</v>
      </c>
      <c r="P371" s="19">
        <v>0</v>
      </c>
      <c r="Q371" s="19">
        <v>11766165.779999999</v>
      </c>
      <c r="R371" s="19">
        <v>0</v>
      </c>
      <c r="S371" s="19">
        <v>812434.61</v>
      </c>
      <c r="T371" s="19">
        <v>812434.61</v>
      </c>
      <c r="U371" s="19">
        <v>761374.61</v>
      </c>
      <c r="V371" s="19">
        <v>4279748.6100000003</v>
      </c>
      <c r="W371" s="19">
        <v>0</v>
      </c>
      <c r="X371" s="19">
        <v>4279748.6100000003</v>
      </c>
      <c r="Y371" s="20">
        <f t="shared" ref="Y371:Y402" si="75">S371/O371</f>
        <v>4.819182530863491E-2</v>
      </c>
      <c r="Z371" s="20">
        <f t="shared" ref="Z371:Z402" si="76">(P371+Q371+R371)/O371</f>
        <v>0.69794294684491343</v>
      </c>
      <c r="AA371" s="21">
        <f t="shared" ref="AA371:AA402" si="77">Y371+Z371</f>
        <v>0.74613477215354829</v>
      </c>
    </row>
    <row r="372" spans="1:27" ht="30" hidden="1" outlineLevel="4" x14ac:dyDescent="0.25">
      <c r="A372" s="15" t="s">
        <v>322</v>
      </c>
      <c r="B372" s="16" t="s">
        <v>36</v>
      </c>
      <c r="C372" s="16" t="s">
        <v>71</v>
      </c>
      <c r="D372" s="16" t="s">
        <v>210</v>
      </c>
      <c r="E372" s="16"/>
      <c r="F372" s="16" t="s">
        <v>39</v>
      </c>
      <c r="G372" s="16">
        <v>1120</v>
      </c>
      <c r="H372" s="16">
        <v>3480</v>
      </c>
      <c r="I372" s="17" t="s">
        <v>211</v>
      </c>
      <c r="J372" s="18">
        <v>72611920</v>
      </c>
      <c r="K372" s="19">
        <v>72611920</v>
      </c>
      <c r="L372" s="19"/>
      <c r="M372" s="19">
        <v>-20016775</v>
      </c>
      <c r="N372" s="19"/>
      <c r="O372" s="19">
        <v>52595145</v>
      </c>
      <c r="P372" s="19">
        <v>3142900.9</v>
      </c>
      <c r="Q372" s="19">
        <v>3727783.28</v>
      </c>
      <c r="R372" s="19">
        <v>0</v>
      </c>
      <c r="S372" s="19">
        <v>835418.04</v>
      </c>
      <c r="T372" s="19">
        <v>835418.04</v>
      </c>
      <c r="U372" s="19">
        <v>34551321.780000001</v>
      </c>
      <c r="V372" s="19">
        <v>64905817.780000001</v>
      </c>
      <c r="W372" s="19">
        <v>0</v>
      </c>
      <c r="X372" s="19">
        <v>44889042.780000001</v>
      </c>
      <c r="Y372" s="20">
        <f t="shared" si="75"/>
        <v>1.5883938336894023E-2</v>
      </c>
      <c r="Z372" s="20">
        <f t="shared" si="76"/>
        <v>0.13063342975858322</v>
      </c>
      <c r="AA372" s="21">
        <f t="shared" si="77"/>
        <v>0.14651736809547725</v>
      </c>
    </row>
    <row r="373" spans="1:27" ht="30" hidden="1" outlineLevel="4" x14ac:dyDescent="0.25">
      <c r="A373" s="15" t="s">
        <v>322</v>
      </c>
      <c r="B373" s="16" t="s">
        <v>36</v>
      </c>
      <c r="C373" s="16" t="s">
        <v>71</v>
      </c>
      <c r="D373" s="16" t="s">
        <v>212</v>
      </c>
      <c r="E373" s="16"/>
      <c r="F373" s="16" t="s">
        <v>39</v>
      </c>
      <c r="G373" s="16">
        <v>1120</v>
      </c>
      <c r="H373" s="16">
        <v>3480</v>
      </c>
      <c r="I373" s="17" t="s">
        <v>213</v>
      </c>
      <c r="J373" s="18">
        <v>12656788</v>
      </c>
      <c r="K373" s="19">
        <v>19059398</v>
      </c>
      <c r="L373" s="19">
        <v>0</v>
      </c>
      <c r="M373" s="19">
        <v>0</v>
      </c>
      <c r="N373" s="19">
        <v>0</v>
      </c>
      <c r="O373" s="19">
        <v>19059398</v>
      </c>
      <c r="P373" s="19">
        <v>180800.01</v>
      </c>
      <c r="Q373" s="19">
        <v>3832799.99</v>
      </c>
      <c r="R373" s="19">
        <v>0</v>
      </c>
      <c r="S373" s="19">
        <v>4268405.5</v>
      </c>
      <c r="T373" s="19">
        <v>4268405.5</v>
      </c>
      <c r="U373" s="19">
        <v>501399.5</v>
      </c>
      <c r="V373" s="19">
        <v>10777392.5</v>
      </c>
      <c r="W373" s="19">
        <v>0</v>
      </c>
      <c r="X373" s="19">
        <v>10777392.499999998</v>
      </c>
      <c r="Y373" s="20">
        <f t="shared" si="75"/>
        <v>0.22395279745981483</v>
      </c>
      <c r="Z373" s="20">
        <f t="shared" si="76"/>
        <v>0.21058377604581216</v>
      </c>
      <c r="AA373" s="21">
        <f t="shared" si="77"/>
        <v>0.43453657350562702</v>
      </c>
    </row>
    <row r="374" spans="1:27" ht="45" hidden="1" outlineLevel="4" x14ac:dyDescent="0.25">
      <c r="A374" s="15" t="s">
        <v>322</v>
      </c>
      <c r="B374" s="16" t="s">
        <v>36</v>
      </c>
      <c r="C374" s="16" t="s">
        <v>71</v>
      </c>
      <c r="D374" s="16" t="s">
        <v>94</v>
      </c>
      <c r="E374" s="16"/>
      <c r="F374" s="16" t="s">
        <v>39</v>
      </c>
      <c r="G374" s="16">
        <v>1120</v>
      </c>
      <c r="H374" s="16">
        <v>3480</v>
      </c>
      <c r="I374" s="17" t="s">
        <v>95</v>
      </c>
      <c r="J374" s="18">
        <v>244807119</v>
      </c>
      <c r="K374" s="19">
        <v>312254181</v>
      </c>
      <c r="L374" s="19"/>
      <c r="M374" s="19">
        <v>2248427</v>
      </c>
      <c r="N374" s="19"/>
      <c r="O374" s="19">
        <v>314502608</v>
      </c>
      <c r="P374" s="19">
        <v>27764132.370000001</v>
      </c>
      <c r="Q374" s="19">
        <v>63204456.359999999</v>
      </c>
      <c r="R374" s="19">
        <v>3749404.06</v>
      </c>
      <c r="S374" s="19">
        <v>25591253.440000001</v>
      </c>
      <c r="T374" s="19">
        <v>23085750.02</v>
      </c>
      <c r="U374" s="19">
        <v>15536522.77</v>
      </c>
      <c r="V374" s="19">
        <v>191944934.77000001</v>
      </c>
      <c r="W374" s="19">
        <v>0</v>
      </c>
      <c r="X374" s="19">
        <v>194193361.76999998</v>
      </c>
      <c r="Y374" s="20">
        <f t="shared" si="75"/>
        <v>8.1370560335703168E-2</v>
      </c>
      <c r="Z374" s="20">
        <f t="shared" si="76"/>
        <v>0.30116759092185336</v>
      </c>
      <c r="AA374" s="21">
        <f t="shared" si="77"/>
        <v>0.38253815125755652</v>
      </c>
    </row>
    <row r="375" spans="1:27" hidden="1" outlineLevel="3" x14ac:dyDescent="0.25">
      <c r="A375" s="22"/>
      <c r="B375" s="23"/>
      <c r="C375" s="23" t="s">
        <v>96</v>
      </c>
      <c r="D375" s="23"/>
      <c r="E375" s="23"/>
      <c r="F375" s="23"/>
      <c r="G375" s="23"/>
      <c r="H375" s="23"/>
      <c r="I375" s="24"/>
      <c r="J375" s="25">
        <f t="shared" ref="J375:X375" si="78">SUBTOTAL(9,J363:J374)</f>
        <v>9095562168</v>
      </c>
      <c r="K375" s="26">
        <f t="shared" si="78"/>
        <v>9095562168</v>
      </c>
      <c r="L375" s="26">
        <f t="shared" si="78"/>
        <v>0</v>
      </c>
      <c r="M375" s="26">
        <f t="shared" si="78"/>
        <v>0</v>
      </c>
      <c r="N375" s="26">
        <f t="shared" si="78"/>
        <v>0</v>
      </c>
      <c r="O375" s="26">
        <f t="shared" si="78"/>
        <v>9095562168</v>
      </c>
      <c r="P375" s="26">
        <f t="shared" si="78"/>
        <v>90226334.649999991</v>
      </c>
      <c r="Q375" s="26">
        <f t="shared" si="78"/>
        <v>151289931.78</v>
      </c>
      <c r="R375" s="26">
        <f t="shared" si="78"/>
        <v>4147322.2600000002</v>
      </c>
      <c r="S375" s="26">
        <f t="shared" si="78"/>
        <v>1496180247.49</v>
      </c>
      <c r="T375" s="26">
        <f t="shared" si="78"/>
        <v>1420817780.76</v>
      </c>
      <c r="U375" s="26">
        <f t="shared" si="78"/>
        <v>1701256297.8199997</v>
      </c>
      <c r="V375" s="26">
        <f t="shared" si="78"/>
        <v>7353718331.8199997</v>
      </c>
      <c r="W375" s="26">
        <f t="shared" si="78"/>
        <v>0</v>
      </c>
      <c r="X375" s="26">
        <f t="shared" si="78"/>
        <v>7353718331.8199997</v>
      </c>
      <c r="Y375" s="27">
        <f t="shared" si="75"/>
        <v>0.16449563202963532</v>
      </c>
      <c r="Z375" s="27">
        <f t="shared" si="76"/>
        <v>2.7009170423164548E-2</v>
      </c>
      <c r="AA375" s="28">
        <f t="shared" si="77"/>
        <v>0.19150480245279988</v>
      </c>
    </row>
    <row r="376" spans="1:27" ht="30" hidden="1" outlineLevel="4" x14ac:dyDescent="0.25">
      <c r="A376" s="15" t="s">
        <v>322</v>
      </c>
      <c r="B376" s="16" t="s">
        <v>36</v>
      </c>
      <c r="C376" s="16" t="s">
        <v>97</v>
      </c>
      <c r="D376" s="16" t="s">
        <v>98</v>
      </c>
      <c r="E376" s="16"/>
      <c r="F376" s="16" t="s">
        <v>39</v>
      </c>
      <c r="G376" s="16">
        <v>1120</v>
      </c>
      <c r="H376" s="16">
        <v>3480</v>
      </c>
      <c r="I376" s="17" t="s">
        <v>99</v>
      </c>
      <c r="J376" s="18">
        <v>284700</v>
      </c>
      <c r="K376" s="19">
        <v>284700</v>
      </c>
      <c r="L376" s="19">
        <v>0</v>
      </c>
      <c r="M376" s="19">
        <v>0</v>
      </c>
      <c r="N376" s="19">
        <v>0</v>
      </c>
      <c r="O376" s="19">
        <v>284700</v>
      </c>
      <c r="P376" s="19">
        <v>0</v>
      </c>
      <c r="Q376" s="19">
        <v>0</v>
      </c>
      <c r="R376" s="19">
        <v>0</v>
      </c>
      <c r="S376" s="19">
        <v>0</v>
      </c>
      <c r="T376" s="19">
        <v>0</v>
      </c>
      <c r="U376" s="19">
        <v>0</v>
      </c>
      <c r="V376" s="19">
        <v>284700</v>
      </c>
      <c r="W376" s="19">
        <v>0</v>
      </c>
      <c r="X376" s="19">
        <v>284700</v>
      </c>
      <c r="Y376" s="20">
        <f t="shared" si="75"/>
        <v>0</v>
      </c>
      <c r="Z376" s="20">
        <f t="shared" si="76"/>
        <v>0</v>
      </c>
      <c r="AA376" s="21">
        <f t="shared" si="77"/>
        <v>0</v>
      </c>
    </row>
    <row r="377" spans="1:27" hidden="1" outlineLevel="4" x14ac:dyDescent="0.25">
      <c r="A377" s="15" t="s">
        <v>322</v>
      </c>
      <c r="B377" s="16" t="s">
        <v>36</v>
      </c>
      <c r="C377" s="16" t="s">
        <v>97</v>
      </c>
      <c r="D377" s="16" t="s">
        <v>100</v>
      </c>
      <c r="E377" s="16"/>
      <c r="F377" s="16" t="s">
        <v>39</v>
      </c>
      <c r="G377" s="16">
        <v>1120</v>
      </c>
      <c r="H377" s="16">
        <v>3480</v>
      </c>
      <c r="I377" s="17" t="s">
        <v>101</v>
      </c>
      <c r="J377" s="18">
        <v>2922</v>
      </c>
      <c r="K377" s="19">
        <v>2922</v>
      </c>
      <c r="L377" s="19"/>
      <c r="M377" s="19">
        <v>1400000</v>
      </c>
      <c r="N377" s="19"/>
      <c r="O377" s="19">
        <v>1402922</v>
      </c>
      <c r="P377" s="19">
        <v>0</v>
      </c>
      <c r="Q377" s="19">
        <v>0</v>
      </c>
      <c r="R377" s="19">
        <v>0</v>
      </c>
      <c r="S377" s="19">
        <v>0</v>
      </c>
      <c r="T377" s="19">
        <v>0</v>
      </c>
      <c r="U377" s="19">
        <v>0</v>
      </c>
      <c r="V377" s="19">
        <v>2922</v>
      </c>
      <c r="W377" s="19">
        <v>0</v>
      </c>
      <c r="X377" s="19">
        <v>1402922</v>
      </c>
      <c r="Y377" s="20">
        <f t="shared" si="75"/>
        <v>0</v>
      </c>
      <c r="Z377" s="20">
        <f t="shared" si="76"/>
        <v>0</v>
      </c>
      <c r="AA377" s="21">
        <f t="shared" si="77"/>
        <v>0</v>
      </c>
    </row>
    <row r="378" spans="1:27" hidden="1" outlineLevel="4" x14ac:dyDescent="0.25">
      <c r="A378" s="15" t="s">
        <v>322</v>
      </c>
      <c r="B378" s="16" t="s">
        <v>36</v>
      </c>
      <c r="C378" s="16" t="s">
        <v>97</v>
      </c>
      <c r="D378" s="16" t="s">
        <v>222</v>
      </c>
      <c r="E378" s="16"/>
      <c r="F378" s="16" t="s">
        <v>39</v>
      </c>
      <c r="G378" s="16">
        <v>1120</v>
      </c>
      <c r="H378" s="16">
        <v>3480</v>
      </c>
      <c r="I378" s="17" t="s">
        <v>223</v>
      </c>
      <c r="J378" s="18">
        <v>60000</v>
      </c>
      <c r="K378" s="19">
        <v>60000</v>
      </c>
      <c r="L378" s="19">
        <v>0</v>
      </c>
      <c r="M378" s="19">
        <v>0</v>
      </c>
      <c r="N378" s="19">
        <v>0</v>
      </c>
      <c r="O378" s="19">
        <v>60000</v>
      </c>
      <c r="P378" s="19">
        <v>0</v>
      </c>
      <c r="Q378" s="19">
        <v>0</v>
      </c>
      <c r="R378" s="19">
        <v>0</v>
      </c>
      <c r="S378" s="19">
        <v>0</v>
      </c>
      <c r="T378" s="19">
        <v>0</v>
      </c>
      <c r="U378" s="19">
        <v>0</v>
      </c>
      <c r="V378" s="19">
        <v>60000</v>
      </c>
      <c r="W378" s="19">
        <v>0</v>
      </c>
      <c r="X378" s="19">
        <v>60000</v>
      </c>
      <c r="Y378" s="20">
        <f t="shared" si="75"/>
        <v>0</v>
      </c>
      <c r="Z378" s="20">
        <f t="shared" si="76"/>
        <v>0</v>
      </c>
      <c r="AA378" s="21">
        <f t="shared" si="77"/>
        <v>0</v>
      </c>
    </row>
    <row r="379" spans="1:27" ht="30" hidden="1" outlineLevel="4" x14ac:dyDescent="0.25">
      <c r="A379" s="15" t="s">
        <v>322</v>
      </c>
      <c r="B379" s="16" t="s">
        <v>36</v>
      </c>
      <c r="C379" s="16" t="s">
        <v>97</v>
      </c>
      <c r="D379" s="16" t="s">
        <v>104</v>
      </c>
      <c r="E379" s="16"/>
      <c r="F379" s="16" t="s">
        <v>39</v>
      </c>
      <c r="G379" s="16">
        <v>1120</v>
      </c>
      <c r="H379" s="16">
        <v>3480</v>
      </c>
      <c r="I379" s="17" t="s">
        <v>105</v>
      </c>
      <c r="J379" s="18">
        <v>17822500</v>
      </c>
      <c r="K379" s="19">
        <v>17822500</v>
      </c>
      <c r="L379" s="19"/>
      <c r="M379" s="19">
        <v>-1400000</v>
      </c>
      <c r="N379" s="19"/>
      <c r="O379" s="19">
        <v>16422500</v>
      </c>
      <c r="P379" s="19">
        <v>0</v>
      </c>
      <c r="Q379" s="19">
        <v>0</v>
      </c>
      <c r="R379" s="19">
        <v>0</v>
      </c>
      <c r="S379" s="19">
        <v>0</v>
      </c>
      <c r="T379" s="19">
        <v>0</v>
      </c>
      <c r="U379" s="19">
        <v>11669731</v>
      </c>
      <c r="V379" s="19">
        <v>17822500</v>
      </c>
      <c r="W379" s="19">
        <v>0</v>
      </c>
      <c r="X379" s="19">
        <v>16422500</v>
      </c>
      <c r="Y379" s="20">
        <f t="shared" si="75"/>
        <v>0</v>
      </c>
      <c r="Z379" s="20">
        <f t="shared" si="76"/>
        <v>0</v>
      </c>
      <c r="AA379" s="21">
        <f t="shared" si="77"/>
        <v>0</v>
      </c>
    </row>
    <row r="380" spans="1:27" ht="30" hidden="1" outlineLevel="4" x14ac:dyDescent="0.25">
      <c r="A380" s="15" t="s">
        <v>322</v>
      </c>
      <c r="B380" s="16" t="s">
        <v>36</v>
      </c>
      <c r="C380" s="16" t="s">
        <v>97</v>
      </c>
      <c r="D380" s="16" t="s">
        <v>106</v>
      </c>
      <c r="E380" s="16"/>
      <c r="F380" s="16" t="s">
        <v>39</v>
      </c>
      <c r="G380" s="16">
        <v>1120</v>
      </c>
      <c r="H380" s="16">
        <v>3480</v>
      </c>
      <c r="I380" s="17" t="s">
        <v>107</v>
      </c>
      <c r="J380" s="18">
        <v>219730</v>
      </c>
      <c r="K380" s="19">
        <v>219730</v>
      </c>
      <c r="L380" s="19">
        <v>0</v>
      </c>
      <c r="M380" s="19">
        <v>0</v>
      </c>
      <c r="N380" s="19">
        <v>0</v>
      </c>
      <c r="O380" s="19">
        <v>219730</v>
      </c>
      <c r="P380" s="19">
        <v>0</v>
      </c>
      <c r="Q380" s="19">
        <v>0</v>
      </c>
      <c r="R380" s="19">
        <v>0</v>
      </c>
      <c r="S380" s="19">
        <v>0</v>
      </c>
      <c r="T380" s="19">
        <v>0</v>
      </c>
      <c r="U380" s="19">
        <v>0</v>
      </c>
      <c r="V380" s="19">
        <v>219730</v>
      </c>
      <c r="W380" s="19">
        <v>0</v>
      </c>
      <c r="X380" s="19">
        <v>219730</v>
      </c>
      <c r="Y380" s="20">
        <f t="shared" si="75"/>
        <v>0</v>
      </c>
      <c r="Z380" s="20">
        <f t="shared" si="76"/>
        <v>0</v>
      </c>
      <c r="AA380" s="21">
        <f t="shared" si="77"/>
        <v>0</v>
      </c>
    </row>
    <row r="381" spans="1:27" ht="30" hidden="1" outlineLevel="4" x14ac:dyDescent="0.25">
      <c r="A381" s="15" t="s">
        <v>322</v>
      </c>
      <c r="B381" s="16" t="s">
        <v>36</v>
      </c>
      <c r="C381" s="16" t="s">
        <v>97</v>
      </c>
      <c r="D381" s="16" t="s">
        <v>110</v>
      </c>
      <c r="E381" s="16"/>
      <c r="F381" s="16" t="s">
        <v>39</v>
      </c>
      <c r="G381" s="16">
        <v>1120</v>
      </c>
      <c r="H381" s="16">
        <v>3480</v>
      </c>
      <c r="I381" s="17" t="s">
        <v>111</v>
      </c>
      <c r="J381" s="18">
        <v>1419798</v>
      </c>
      <c r="K381" s="19">
        <v>1419798</v>
      </c>
      <c r="L381" s="19">
        <v>0</v>
      </c>
      <c r="M381" s="19">
        <v>0</v>
      </c>
      <c r="N381" s="19">
        <v>0</v>
      </c>
      <c r="O381" s="19">
        <v>1419798</v>
      </c>
      <c r="P381" s="19">
        <v>0</v>
      </c>
      <c r="Q381" s="19">
        <v>0</v>
      </c>
      <c r="R381" s="19">
        <v>0</v>
      </c>
      <c r="S381" s="19">
        <v>0</v>
      </c>
      <c r="T381" s="19">
        <v>0</v>
      </c>
      <c r="U381" s="19">
        <v>0</v>
      </c>
      <c r="V381" s="19">
        <v>1419798</v>
      </c>
      <c r="W381" s="19">
        <v>0</v>
      </c>
      <c r="X381" s="19">
        <v>1419798</v>
      </c>
      <c r="Y381" s="20">
        <f t="shared" si="75"/>
        <v>0</v>
      </c>
      <c r="Z381" s="20">
        <f t="shared" si="76"/>
        <v>0</v>
      </c>
      <c r="AA381" s="21">
        <f t="shared" si="77"/>
        <v>0</v>
      </c>
    </row>
    <row r="382" spans="1:27" hidden="1" outlineLevel="4" x14ac:dyDescent="0.25">
      <c r="A382" s="15" t="s">
        <v>322</v>
      </c>
      <c r="B382" s="16" t="s">
        <v>36</v>
      </c>
      <c r="C382" s="16" t="s">
        <v>97</v>
      </c>
      <c r="D382" s="16" t="s">
        <v>112</v>
      </c>
      <c r="E382" s="16"/>
      <c r="F382" s="16" t="s">
        <v>39</v>
      </c>
      <c r="G382" s="16">
        <v>1120</v>
      </c>
      <c r="H382" s="16">
        <v>3480</v>
      </c>
      <c r="I382" s="17" t="s">
        <v>113</v>
      </c>
      <c r="J382" s="18">
        <v>17000</v>
      </c>
      <c r="K382" s="19">
        <v>17000</v>
      </c>
      <c r="L382" s="19">
        <v>0</v>
      </c>
      <c r="M382" s="19">
        <v>0</v>
      </c>
      <c r="N382" s="19">
        <v>0</v>
      </c>
      <c r="O382" s="19">
        <v>17000</v>
      </c>
      <c r="P382" s="19">
        <v>0</v>
      </c>
      <c r="Q382" s="19">
        <v>0</v>
      </c>
      <c r="R382" s="19">
        <v>0</v>
      </c>
      <c r="S382" s="19">
        <v>0</v>
      </c>
      <c r="T382" s="19">
        <v>0</v>
      </c>
      <c r="U382" s="19">
        <v>0</v>
      </c>
      <c r="V382" s="19">
        <v>17000</v>
      </c>
      <c r="W382" s="19">
        <v>0</v>
      </c>
      <c r="X382" s="19">
        <v>17000</v>
      </c>
      <c r="Y382" s="20">
        <f t="shared" si="75"/>
        <v>0</v>
      </c>
      <c r="Z382" s="20">
        <f t="shared" si="76"/>
        <v>0</v>
      </c>
      <c r="AA382" s="21">
        <f t="shared" si="77"/>
        <v>0</v>
      </c>
    </row>
    <row r="383" spans="1:27" hidden="1" outlineLevel="3" x14ac:dyDescent="0.25">
      <c r="A383" s="22"/>
      <c r="B383" s="23"/>
      <c r="C383" s="23" t="s">
        <v>114</v>
      </c>
      <c r="D383" s="23"/>
      <c r="E383" s="23"/>
      <c r="F383" s="23"/>
      <c r="G383" s="23"/>
      <c r="H383" s="23"/>
      <c r="I383" s="24"/>
      <c r="J383" s="25">
        <f t="shared" ref="J383:X383" si="79">SUBTOTAL(9,J376:J382)</f>
        <v>19826650</v>
      </c>
      <c r="K383" s="26">
        <f t="shared" si="79"/>
        <v>19826650</v>
      </c>
      <c r="L383" s="26">
        <f t="shared" si="79"/>
        <v>0</v>
      </c>
      <c r="M383" s="26">
        <f t="shared" si="79"/>
        <v>0</v>
      </c>
      <c r="N383" s="26">
        <f t="shared" si="79"/>
        <v>0</v>
      </c>
      <c r="O383" s="26">
        <f t="shared" si="79"/>
        <v>19826650</v>
      </c>
      <c r="P383" s="26">
        <f t="shared" si="79"/>
        <v>0</v>
      </c>
      <c r="Q383" s="26">
        <f t="shared" si="79"/>
        <v>0</v>
      </c>
      <c r="R383" s="26">
        <f t="shared" si="79"/>
        <v>0</v>
      </c>
      <c r="S383" s="26">
        <f t="shared" si="79"/>
        <v>0</v>
      </c>
      <c r="T383" s="26">
        <f t="shared" si="79"/>
        <v>0</v>
      </c>
      <c r="U383" s="26">
        <f t="shared" si="79"/>
        <v>11669731</v>
      </c>
      <c r="V383" s="26">
        <f t="shared" si="79"/>
        <v>19826650</v>
      </c>
      <c r="W383" s="26">
        <f t="shared" si="79"/>
        <v>0</v>
      </c>
      <c r="X383" s="26">
        <f t="shared" si="79"/>
        <v>19826650</v>
      </c>
      <c r="Y383" s="27">
        <f t="shared" si="75"/>
        <v>0</v>
      </c>
      <c r="Z383" s="27">
        <f t="shared" si="76"/>
        <v>0</v>
      </c>
      <c r="AA383" s="28">
        <f t="shared" si="77"/>
        <v>0</v>
      </c>
    </row>
    <row r="384" spans="1:27" hidden="1" outlineLevel="4" x14ac:dyDescent="0.25">
      <c r="A384" s="15" t="s">
        <v>322</v>
      </c>
      <c r="B384" s="16" t="s">
        <v>36</v>
      </c>
      <c r="C384" s="16" t="s">
        <v>115</v>
      </c>
      <c r="D384" s="16" t="s">
        <v>116</v>
      </c>
      <c r="E384" s="16"/>
      <c r="F384" s="16">
        <v>280</v>
      </c>
      <c r="G384" s="16">
        <v>2210</v>
      </c>
      <c r="H384" s="16">
        <v>3480</v>
      </c>
      <c r="I384" s="17" t="s">
        <v>117</v>
      </c>
      <c r="J384" s="18">
        <v>48580505</v>
      </c>
      <c r="K384" s="19">
        <v>48580505</v>
      </c>
      <c r="L384" s="19">
        <v>0</v>
      </c>
      <c r="M384" s="19">
        <v>0</v>
      </c>
      <c r="N384" s="19">
        <v>0</v>
      </c>
      <c r="O384" s="19">
        <v>48580505</v>
      </c>
      <c r="P384" s="19">
        <v>0</v>
      </c>
      <c r="Q384" s="19">
        <v>0</v>
      </c>
      <c r="R384" s="19">
        <v>0</v>
      </c>
      <c r="S384" s="19">
        <v>0</v>
      </c>
      <c r="T384" s="19">
        <v>0</v>
      </c>
      <c r="U384" s="19">
        <v>0</v>
      </c>
      <c r="V384" s="19">
        <v>48580505</v>
      </c>
      <c r="W384" s="19">
        <v>0</v>
      </c>
      <c r="X384" s="19">
        <v>48580505</v>
      </c>
      <c r="Y384" s="20">
        <f t="shared" si="75"/>
        <v>0</v>
      </c>
      <c r="Z384" s="20">
        <f t="shared" si="76"/>
        <v>0</v>
      </c>
      <c r="AA384" s="21">
        <f t="shared" si="77"/>
        <v>0</v>
      </c>
    </row>
    <row r="385" spans="1:27" hidden="1" outlineLevel="4" x14ac:dyDescent="0.25">
      <c r="A385" s="15" t="s">
        <v>322</v>
      </c>
      <c r="B385" s="16" t="s">
        <v>36</v>
      </c>
      <c r="C385" s="16" t="s">
        <v>115</v>
      </c>
      <c r="D385" s="16" t="s">
        <v>118</v>
      </c>
      <c r="E385" s="16"/>
      <c r="F385" s="16">
        <v>280</v>
      </c>
      <c r="G385" s="16">
        <v>2210</v>
      </c>
      <c r="H385" s="16">
        <v>3480</v>
      </c>
      <c r="I385" s="17" t="s">
        <v>119</v>
      </c>
      <c r="J385" s="18">
        <v>731977088</v>
      </c>
      <c r="K385" s="19">
        <v>455879262</v>
      </c>
      <c r="L385" s="19">
        <v>0</v>
      </c>
      <c r="M385" s="19">
        <v>0</v>
      </c>
      <c r="N385" s="19">
        <v>0</v>
      </c>
      <c r="O385" s="19">
        <v>455879262</v>
      </c>
      <c r="P385" s="19">
        <v>0</v>
      </c>
      <c r="Q385" s="19">
        <v>50121.52</v>
      </c>
      <c r="R385" s="19">
        <v>16034068.34</v>
      </c>
      <c r="S385" s="19">
        <v>589376.81000000006</v>
      </c>
      <c r="T385" s="19">
        <v>589376.81000000006</v>
      </c>
      <c r="U385" s="19">
        <v>116884.18</v>
      </c>
      <c r="V385" s="19">
        <v>439205695.32999998</v>
      </c>
      <c r="W385" s="19">
        <v>0</v>
      </c>
      <c r="X385" s="19">
        <v>439205695.33000004</v>
      </c>
      <c r="Y385" s="20">
        <f t="shared" si="75"/>
        <v>1.2928353165580057E-3</v>
      </c>
      <c r="Z385" s="20">
        <f t="shared" si="76"/>
        <v>3.5281687939557993E-2</v>
      </c>
      <c r="AA385" s="21">
        <f t="shared" si="77"/>
        <v>3.6574523256116001E-2</v>
      </c>
    </row>
    <row r="386" spans="1:27" ht="30" hidden="1" outlineLevel="4" x14ac:dyDescent="0.25">
      <c r="A386" s="15" t="s">
        <v>322</v>
      </c>
      <c r="B386" s="16" t="s">
        <v>36</v>
      </c>
      <c r="C386" s="16" t="s">
        <v>115</v>
      </c>
      <c r="D386" s="16" t="s">
        <v>270</v>
      </c>
      <c r="E386" s="16"/>
      <c r="F386" s="16">
        <v>280</v>
      </c>
      <c r="G386" s="16">
        <v>2210</v>
      </c>
      <c r="H386" s="16">
        <v>3480</v>
      </c>
      <c r="I386" s="17" t="s">
        <v>271</v>
      </c>
      <c r="J386" s="18">
        <v>0</v>
      </c>
      <c r="K386" s="19">
        <v>276097826</v>
      </c>
      <c r="L386" s="19">
        <v>0</v>
      </c>
      <c r="M386" s="19">
        <v>0</v>
      </c>
      <c r="N386" s="19">
        <v>0</v>
      </c>
      <c r="O386" s="19">
        <v>276097826</v>
      </c>
      <c r="P386" s="19">
        <v>0</v>
      </c>
      <c r="Q386" s="19">
        <v>0</v>
      </c>
      <c r="R386" s="19">
        <v>0</v>
      </c>
      <c r="S386" s="19">
        <v>0</v>
      </c>
      <c r="T386" s="19">
        <v>0</v>
      </c>
      <c r="U386" s="19">
        <v>0</v>
      </c>
      <c r="V386" s="19">
        <v>276097826</v>
      </c>
      <c r="W386" s="19">
        <v>0</v>
      </c>
      <c r="X386" s="19">
        <v>276097826</v>
      </c>
      <c r="Y386" s="20">
        <f t="shared" si="75"/>
        <v>0</v>
      </c>
      <c r="Z386" s="20">
        <f t="shared" si="76"/>
        <v>0</v>
      </c>
      <c r="AA386" s="21">
        <f t="shared" si="77"/>
        <v>0</v>
      </c>
    </row>
    <row r="387" spans="1:27" ht="30" hidden="1" outlineLevel="4" x14ac:dyDescent="0.25">
      <c r="A387" s="15" t="s">
        <v>322</v>
      </c>
      <c r="B387" s="16" t="s">
        <v>36</v>
      </c>
      <c r="C387" s="16" t="s">
        <v>115</v>
      </c>
      <c r="D387" s="16" t="s">
        <v>326</v>
      </c>
      <c r="E387" s="16"/>
      <c r="F387" s="16">
        <v>280</v>
      </c>
      <c r="G387" s="16">
        <v>2210</v>
      </c>
      <c r="H387" s="16">
        <v>3480</v>
      </c>
      <c r="I387" s="17" t="s">
        <v>327</v>
      </c>
      <c r="J387" s="18">
        <v>97500</v>
      </c>
      <c r="K387" s="19">
        <v>97500</v>
      </c>
      <c r="L387" s="19">
        <v>0</v>
      </c>
      <c r="M387" s="19">
        <v>0</v>
      </c>
      <c r="N387" s="19">
        <v>0</v>
      </c>
      <c r="O387" s="19">
        <v>97500</v>
      </c>
      <c r="P387" s="19">
        <v>0</v>
      </c>
      <c r="Q387" s="19">
        <v>0</v>
      </c>
      <c r="R387" s="19">
        <v>0</v>
      </c>
      <c r="S387" s="19">
        <v>0</v>
      </c>
      <c r="T387" s="19">
        <v>0</v>
      </c>
      <c r="U387" s="19">
        <v>0</v>
      </c>
      <c r="V387" s="19">
        <v>97500</v>
      </c>
      <c r="W387" s="19">
        <v>0</v>
      </c>
      <c r="X387" s="19">
        <v>97500</v>
      </c>
      <c r="Y387" s="20">
        <f t="shared" si="75"/>
        <v>0</v>
      </c>
      <c r="Z387" s="20">
        <f t="shared" si="76"/>
        <v>0</v>
      </c>
      <c r="AA387" s="21">
        <f t="shared" si="77"/>
        <v>0</v>
      </c>
    </row>
    <row r="388" spans="1:27" hidden="1" outlineLevel="4" x14ac:dyDescent="0.25">
      <c r="A388" s="15" t="s">
        <v>322</v>
      </c>
      <c r="B388" s="16" t="s">
        <v>36</v>
      </c>
      <c r="C388" s="16" t="s">
        <v>115</v>
      </c>
      <c r="D388" s="16" t="s">
        <v>122</v>
      </c>
      <c r="E388" s="16"/>
      <c r="F388" s="16">
        <v>280</v>
      </c>
      <c r="G388" s="16">
        <v>2240</v>
      </c>
      <c r="H388" s="16">
        <v>3480</v>
      </c>
      <c r="I388" s="17" t="s">
        <v>123</v>
      </c>
      <c r="J388" s="18">
        <v>413590000</v>
      </c>
      <c r="K388" s="19">
        <v>413590000</v>
      </c>
      <c r="L388" s="19">
        <v>0</v>
      </c>
      <c r="M388" s="19">
        <v>0</v>
      </c>
      <c r="N388" s="19">
        <v>0</v>
      </c>
      <c r="O388" s="19">
        <v>413590000</v>
      </c>
      <c r="P388" s="19">
        <v>44109610.859999999</v>
      </c>
      <c r="Q388" s="19">
        <v>51221126.640000001</v>
      </c>
      <c r="R388" s="19">
        <v>0</v>
      </c>
      <c r="S388" s="19">
        <v>46587932.439999998</v>
      </c>
      <c r="T388" s="19">
        <v>46587932.439999998</v>
      </c>
      <c r="U388" s="19">
        <v>203675464.21000001</v>
      </c>
      <c r="V388" s="19">
        <v>271671330.06</v>
      </c>
      <c r="W388" s="19">
        <v>0</v>
      </c>
      <c r="X388" s="19">
        <v>271671330.06</v>
      </c>
      <c r="Y388" s="20">
        <f t="shared" si="75"/>
        <v>0.11264279223385477</v>
      </c>
      <c r="Z388" s="20">
        <f t="shared" si="76"/>
        <v>0.23049575062259725</v>
      </c>
      <c r="AA388" s="21">
        <f t="shared" si="77"/>
        <v>0.34313854285645201</v>
      </c>
    </row>
    <row r="389" spans="1:27" hidden="1" outlineLevel="3" x14ac:dyDescent="0.25">
      <c r="A389" s="22"/>
      <c r="B389" s="23"/>
      <c r="C389" s="23" t="s">
        <v>125</v>
      </c>
      <c r="D389" s="23"/>
      <c r="E389" s="23"/>
      <c r="F389" s="23"/>
      <c r="G389" s="23"/>
      <c r="H389" s="23"/>
      <c r="I389" s="24"/>
      <c r="J389" s="25">
        <f t="shared" ref="J389:X389" si="80">SUBTOTAL(9,J384:J388)</f>
        <v>1194245093</v>
      </c>
      <c r="K389" s="26">
        <f t="shared" si="80"/>
        <v>1194245093</v>
      </c>
      <c r="L389" s="26">
        <f t="shared" si="80"/>
        <v>0</v>
      </c>
      <c r="M389" s="26">
        <f t="shared" si="80"/>
        <v>0</v>
      </c>
      <c r="N389" s="26">
        <f t="shared" si="80"/>
        <v>0</v>
      </c>
      <c r="O389" s="26">
        <f t="shared" si="80"/>
        <v>1194245093</v>
      </c>
      <c r="P389" s="26">
        <f t="shared" si="80"/>
        <v>44109610.859999999</v>
      </c>
      <c r="Q389" s="26">
        <f t="shared" si="80"/>
        <v>51271248.160000004</v>
      </c>
      <c r="R389" s="26">
        <f t="shared" si="80"/>
        <v>16034068.34</v>
      </c>
      <c r="S389" s="26">
        <f t="shared" si="80"/>
        <v>47177309.25</v>
      </c>
      <c r="T389" s="26">
        <f t="shared" si="80"/>
        <v>47177309.25</v>
      </c>
      <c r="U389" s="26">
        <f t="shared" si="80"/>
        <v>203792348.39000002</v>
      </c>
      <c r="V389" s="26">
        <f t="shared" si="80"/>
        <v>1035652856.3899999</v>
      </c>
      <c r="W389" s="26">
        <f t="shared" si="80"/>
        <v>0</v>
      </c>
      <c r="X389" s="26">
        <f t="shared" si="80"/>
        <v>1035652856.3900001</v>
      </c>
      <c r="Y389" s="27">
        <f t="shared" si="75"/>
        <v>3.9503875315483501E-2</v>
      </c>
      <c r="Z389" s="27">
        <f t="shared" si="76"/>
        <v>9.3293184132011348E-2</v>
      </c>
      <c r="AA389" s="28">
        <f t="shared" si="77"/>
        <v>0.13279705944749484</v>
      </c>
    </row>
    <row r="390" spans="1:27" ht="120" hidden="1" outlineLevel="4" x14ac:dyDescent="0.25">
      <c r="A390" s="15" t="s">
        <v>322</v>
      </c>
      <c r="B390" s="16" t="s">
        <v>36</v>
      </c>
      <c r="C390" s="16" t="s">
        <v>126</v>
      </c>
      <c r="D390" s="16" t="s">
        <v>127</v>
      </c>
      <c r="E390" s="16" t="s">
        <v>58</v>
      </c>
      <c r="F390" s="16" t="s">
        <v>39</v>
      </c>
      <c r="G390" s="16">
        <v>1310</v>
      </c>
      <c r="H390" s="16">
        <v>3480</v>
      </c>
      <c r="I390" s="17" t="s">
        <v>128</v>
      </c>
      <c r="J390" s="18">
        <v>26402337</v>
      </c>
      <c r="K390" s="19">
        <v>26402337</v>
      </c>
      <c r="L390" s="19">
        <v>0</v>
      </c>
      <c r="M390" s="19">
        <v>0</v>
      </c>
      <c r="N390" s="19">
        <v>0</v>
      </c>
      <c r="O390" s="19">
        <v>26402337</v>
      </c>
      <c r="P390" s="19">
        <v>0</v>
      </c>
      <c r="Q390" s="19">
        <v>15152185.99</v>
      </c>
      <c r="R390" s="19">
        <v>0</v>
      </c>
      <c r="S390" s="19">
        <v>11250151.01</v>
      </c>
      <c r="T390" s="19">
        <v>11250151.01</v>
      </c>
      <c r="U390" s="19">
        <v>0</v>
      </c>
      <c r="V390" s="19">
        <v>0</v>
      </c>
      <c r="W390" s="19">
        <v>0</v>
      </c>
      <c r="X390" s="19">
        <v>0</v>
      </c>
      <c r="Y390" s="20">
        <f t="shared" si="75"/>
        <v>0.42610436379173555</v>
      </c>
      <c r="Z390" s="20">
        <f t="shared" si="76"/>
        <v>0.57389563620826445</v>
      </c>
      <c r="AA390" s="21">
        <f t="shared" si="77"/>
        <v>1</v>
      </c>
    </row>
    <row r="391" spans="1:27" ht="120" hidden="1" outlineLevel="4" x14ac:dyDescent="0.25">
      <c r="A391" s="15" t="s">
        <v>322</v>
      </c>
      <c r="B391" s="16" t="s">
        <v>36</v>
      </c>
      <c r="C391" s="16" t="s">
        <v>126</v>
      </c>
      <c r="D391" s="16" t="s">
        <v>127</v>
      </c>
      <c r="E391" s="16" t="s">
        <v>129</v>
      </c>
      <c r="F391" s="16" t="s">
        <v>39</v>
      </c>
      <c r="G391" s="16">
        <v>1310</v>
      </c>
      <c r="H391" s="16">
        <v>3480</v>
      </c>
      <c r="I391" s="17" t="s">
        <v>130</v>
      </c>
      <c r="J391" s="18">
        <v>14354007</v>
      </c>
      <c r="K391" s="19">
        <v>14354007</v>
      </c>
      <c r="L391" s="19">
        <v>58191</v>
      </c>
      <c r="M391" s="19"/>
      <c r="N391" s="19"/>
      <c r="O391" s="19">
        <v>14412198</v>
      </c>
      <c r="P391" s="19">
        <v>0</v>
      </c>
      <c r="Q391" s="19">
        <v>8684136.6799999997</v>
      </c>
      <c r="R391" s="19">
        <v>0</v>
      </c>
      <c r="S391" s="19">
        <v>5669870.3200000003</v>
      </c>
      <c r="T391" s="19">
        <v>5669870.3200000003</v>
      </c>
      <c r="U391" s="19">
        <v>0</v>
      </c>
      <c r="V391" s="19">
        <v>0</v>
      </c>
      <c r="W391" s="19">
        <v>0</v>
      </c>
      <c r="X391" s="19">
        <v>58191</v>
      </c>
      <c r="Y391" s="20">
        <f t="shared" si="75"/>
        <v>0.3934077453001964</v>
      </c>
      <c r="Z391" s="20">
        <f t="shared" si="76"/>
        <v>0.60255463323498604</v>
      </c>
      <c r="AA391" s="21">
        <f t="shared" si="77"/>
        <v>0.99596237853518244</v>
      </c>
    </row>
    <row r="392" spans="1:27" ht="75" hidden="1" outlineLevel="4" x14ac:dyDescent="0.25">
      <c r="A392" s="15" t="s">
        <v>322</v>
      </c>
      <c r="B392" s="16" t="s">
        <v>36</v>
      </c>
      <c r="C392" s="16" t="s">
        <v>126</v>
      </c>
      <c r="D392" s="16" t="s">
        <v>127</v>
      </c>
      <c r="E392" s="16" t="s">
        <v>131</v>
      </c>
      <c r="F392" s="16" t="s">
        <v>39</v>
      </c>
      <c r="G392" s="16">
        <v>1310</v>
      </c>
      <c r="H392" s="16">
        <v>3480</v>
      </c>
      <c r="I392" s="17" t="s">
        <v>132</v>
      </c>
      <c r="J392" s="18">
        <v>54071865</v>
      </c>
      <c r="K392" s="19">
        <v>54071865</v>
      </c>
      <c r="L392" s="19">
        <v>328198</v>
      </c>
      <c r="M392" s="19"/>
      <c r="N392" s="19"/>
      <c r="O392" s="19">
        <v>54400063</v>
      </c>
      <c r="P392" s="19">
        <v>0</v>
      </c>
      <c r="Q392" s="19">
        <v>35159225.799999997</v>
      </c>
      <c r="R392" s="19">
        <v>0</v>
      </c>
      <c r="S392" s="19">
        <v>18912639.199999999</v>
      </c>
      <c r="T392" s="19">
        <v>18912639.199999999</v>
      </c>
      <c r="U392" s="19">
        <v>0</v>
      </c>
      <c r="V392" s="19">
        <v>0</v>
      </c>
      <c r="W392" s="19">
        <v>0</v>
      </c>
      <c r="X392" s="19">
        <v>328198.00000000373</v>
      </c>
      <c r="Y392" s="20">
        <f t="shared" si="75"/>
        <v>0.34765840620441929</v>
      </c>
      <c r="Z392" s="20">
        <f t="shared" si="76"/>
        <v>0.64630854931179027</v>
      </c>
      <c r="AA392" s="21">
        <f t="shared" si="77"/>
        <v>0.99396695551620962</v>
      </c>
    </row>
    <row r="393" spans="1:27" ht="45" hidden="1" outlineLevel="4" x14ac:dyDescent="0.25">
      <c r="A393" s="15" t="s">
        <v>322</v>
      </c>
      <c r="B393" s="16" t="s">
        <v>36</v>
      </c>
      <c r="C393" s="16" t="s">
        <v>126</v>
      </c>
      <c r="D393" s="16" t="s">
        <v>161</v>
      </c>
      <c r="E393" s="16"/>
      <c r="F393" s="16" t="s">
        <v>39</v>
      </c>
      <c r="G393" s="16">
        <v>1320</v>
      </c>
      <c r="H393" s="16">
        <v>3480</v>
      </c>
      <c r="I393" s="17" t="s">
        <v>162</v>
      </c>
      <c r="J393" s="18">
        <v>53836438</v>
      </c>
      <c r="K393" s="19">
        <v>53836438</v>
      </c>
      <c r="L393" s="19">
        <v>422880</v>
      </c>
      <c r="M393" s="19"/>
      <c r="N393" s="19"/>
      <c r="O393" s="19">
        <v>54259318</v>
      </c>
      <c r="P393" s="19">
        <v>0</v>
      </c>
      <c r="Q393" s="19">
        <v>0</v>
      </c>
      <c r="R393" s="19">
        <v>0</v>
      </c>
      <c r="S393" s="19">
        <v>7489886.5199999996</v>
      </c>
      <c r="T393" s="19">
        <v>7489886.5199999996</v>
      </c>
      <c r="U393" s="19">
        <v>46346551.479999997</v>
      </c>
      <c r="V393" s="19">
        <v>46346551.479999997</v>
      </c>
      <c r="W393" s="19">
        <v>0</v>
      </c>
      <c r="X393" s="19">
        <v>46769431.480000004</v>
      </c>
      <c r="Y393" s="20">
        <f t="shared" si="75"/>
        <v>0.1380387147512617</v>
      </c>
      <c r="Z393" s="20">
        <f t="shared" si="76"/>
        <v>0</v>
      </c>
      <c r="AA393" s="21">
        <f t="shared" si="77"/>
        <v>0.1380387147512617</v>
      </c>
    </row>
    <row r="394" spans="1:27" ht="285" hidden="1" outlineLevel="4" x14ac:dyDescent="0.25">
      <c r="A394" s="15" t="s">
        <v>322</v>
      </c>
      <c r="B394" s="16" t="s">
        <v>36</v>
      </c>
      <c r="C394" s="16" t="s">
        <v>126</v>
      </c>
      <c r="D394" s="16" t="s">
        <v>246</v>
      </c>
      <c r="E394" s="16" t="s">
        <v>129</v>
      </c>
      <c r="F394" s="16" t="s">
        <v>39</v>
      </c>
      <c r="G394" s="16">
        <v>1320</v>
      </c>
      <c r="H394" s="16">
        <v>3420</v>
      </c>
      <c r="I394" s="17" t="s">
        <v>328</v>
      </c>
      <c r="J394" s="18">
        <v>1076293490</v>
      </c>
      <c r="K394" s="19">
        <v>1076293490</v>
      </c>
      <c r="L394" s="19">
        <v>0</v>
      </c>
      <c r="M394" s="19">
        <v>0</v>
      </c>
      <c r="N394" s="19">
        <v>0</v>
      </c>
      <c r="O394" s="19">
        <v>1076293490</v>
      </c>
      <c r="P394" s="19">
        <v>0</v>
      </c>
      <c r="Q394" s="19">
        <v>89691124</v>
      </c>
      <c r="R394" s="19">
        <v>0</v>
      </c>
      <c r="S394" s="19">
        <v>448455622</v>
      </c>
      <c r="T394" s="19">
        <v>448455622</v>
      </c>
      <c r="U394" s="19">
        <v>0</v>
      </c>
      <c r="V394" s="19">
        <v>538146744</v>
      </c>
      <c r="W394" s="19">
        <v>0</v>
      </c>
      <c r="X394" s="19">
        <v>538146744</v>
      </c>
      <c r="Y394" s="20">
        <f t="shared" si="75"/>
        <v>0.41666666775063371</v>
      </c>
      <c r="Z394" s="20">
        <f t="shared" si="76"/>
        <v>8.3333333178480906E-2</v>
      </c>
      <c r="AA394" s="21">
        <f t="shared" si="77"/>
        <v>0.50000000092911456</v>
      </c>
    </row>
    <row r="395" spans="1:27" ht="270" hidden="1" outlineLevel="4" x14ac:dyDescent="0.25">
      <c r="A395" s="15" t="s">
        <v>322</v>
      </c>
      <c r="B395" s="16" t="s">
        <v>36</v>
      </c>
      <c r="C395" s="16" t="s">
        <v>126</v>
      </c>
      <c r="D395" s="16" t="s">
        <v>246</v>
      </c>
      <c r="E395" s="16" t="s">
        <v>131</v>
      </c>
      <c r="F395" s="16" t="s">
        <v>39</v>
      </c>
      <c r="G395" s="16">
        <v>1320</v>
      </c>
      <c r="H395" s="16">
        <v>3480</v>
      </c>
      <c r="I395" s="17" t="s">
        <v>329</v>
      </c>
      <c r="J395" s="18">
        <v>53234813</v>
      </c>
      <c r="K395" s="19">
        <v>53234813</v>
      </c>
      <c r="L395" s="19">
        <v>0</v>
      </c>
      <c r="M395" s="19">
        <v>0</v>
      </c>
      <c r="N395" s="19">
        <v>0</v>
      </c>
      <c r="O395" s="19">
        <v>53234813</v>
      </c>
      <c r="P395" s="19">
        <v>0</v>
      </c>
      <c r="Q395" s="19">
        <v>4436234</v>
      </c>
      <c r="R395" s="19">
        <v>0</v>
      </c>
      <c r="S395" s="19">
        <v>22181175</v>
      </c>
      <c r="T395" s="19">
        <v>22181175</v>
      </c>
      <c r="U395" s="19">
        <v>0</v>
      </c>
      <c r="V395" s="19">
        <v>26617404</v>
      </c>
      <c r="W395" s="19">
        <v>0</v>
      </c>
      <c r="X395" s="19">
        <v>26617404</v>
      </c>
      <c r="Y395" s="20">
        <f t="shared" si="75"/>
        <v>0.41666672145537548</v>
      </c>
      <c r="Z395" s="20">
        <f t="shared" si="76"/>
        <v>8.3333325506374942E-2</v>
      </c>
      <c r="AA395" s="21">
        <f t="shared" si="77"/>
        <v>0.50000004696175038</v>
      </c>
    </row>
    <row r="396" spans="1:27" ht="255" hidden="1" outlineLevel="4" x14ac:dyDescent="0.25">
      <c r="A396" s="15" t="s">
        <v>322</v>
      </c>
      <c r="B396" s="16" t="s">
        <v>36</v>
      </c>
      <c r="C396" s="16" t="s">
        <v>126</v>
      </c>
      <c r="D396" s="16" t="s">
        <v>246</v>
      </c>
      <c r="E396" s="16" t="s">
        <v>330</v>
      </c>
      <c r="F396" s="16" t="s">
        <v>39</v>
      </c>
      <c r="G396" s="16">
        <v>1320</v>
      </c>
      <c r="H396" s="16">
        <v>3410</v>
      </c>
      <c r="I396" s="17" t="s">
        <v>331</v>
      </c>
      <c r="J396" s="18">
        <v>5270246504</v>
      </c>
      <c r="K396" s="19">
        <v>5270246504</v>
      </c>
      <c r="L396" s="19">
        <v>0</v>
      </c>
      <c r="M396" s="19">
        <v>0</v>
      </c>
      <c r="N396" s="19">
        <v>0</v>
      </c>
      <c r="O396" s="19">
        <v>5270246504</v>
      </c>
      <c r="P396" s="19">
        <v>0</v>
      </c>
      <c r="Q396" s="19">
        <v>439187208</v>
      </c>
      <c r="R396" s="19">
        <v>0</v>
      </c>
      <c r="S396" s="19">
        <v>2195936048</v>
      </c>
      <c r="T396" s="19">
        <v>2195936048</v>
      </c>
      <c r="U396" s="19">
        <v>0</v>
      </c>
      <c r="V396" s="19">
        <v>2635123248</v>
      </c>
      <c r="W396" s="19">
        <v>0</v>
      </c>
      <c r="X396" s="19">
        <v>2635123248</v>
      </c>
      <c r="Y396" s="20">
        <f t="shared" si="75"/>
        <v>0.41666666755214077</v>
      </c>
      <c r="Z396" s="20">
        <f t="shared" si="76"/>
        <v>8.3333333206837043E-2</v>
      </c>
      <c r="AA396" s="21">
        <f t="shared" si="77"/>
        <v>0.50000000075897777</v>
      </c>
    </row>
    <row r="397" spans="1:27" ht="225" hidden="1" outlineLevel="4" x14ac:dyDescent="0.25">
      <c r="A397" s="15" t="s">
        <v>322</v>
      </c>
      <c r="B397" s="16" t="s">
        <v>36</v>
      </c>
      <c r="C397" s="16" t="s">
        <v>126</v>
      </c>
      <c r="D397" s="16" t="s">
        <v>246</v>
      </c>
      <c r="E397" s="16" t="s">
        <v>274</v>
      </c>
      <c r="F397" s="16" t="s">
        <v>39</v>
      </c>
      <c r="G397" s="16">
        <v>1320</v>
      </c>
      <c r="H397" s="16">
        <v>3410</v>
      </c>
      <c r="I397" s="17" t="s">
        <v>332</v>
      </c>
      <c r="J397" s="18">
        <v>173064788</v>
      </c>
      <c r="K397" s="19">
        <v>173064788</v>
      </c>
      <c r="L397" s="19">
        <v>0</v>
      </c>
      <c r="M397" s="19">
        <v>0</v>
      </c>
      <c r="N397" s="19">
        <v>0</v>
      </c>
      <c r="O397" s="19">
        <v>173064788</v>
      </c>
      <c r="P397" s="19">
        <v>0</v>
      </c>
      <c r="Q397" s="19">
        <v>10869555</v>
      </c>
      <c r="R397" s="19">
        <v>0</v>
      </c>
      <c r="S397" s="19">
        <v>65005311</v>
      </c>
      <c r="T397" s="19">
        <v>65005311</v>
      </c>
      <c r="U397" s="19">
        <v>10657532</v>
      </c>
      <c r="V397" s="19">
        <v>97189922</v>
      </c>
      <c r="W397" s="19">
        <v>0</v>
      </c>
      <c r="X397" s="19">
        <v>97189922</v>
      </c>
      <c r="Y397" s="20">
        <f t="shared" si="75"/>
        <v>0.37561257695008415</v>
      </c>
      <c r="Z397" s="20">
        <f t="shared" si="76"/>
        <v>6.2806276918676254E-2</v>
      </c>
      <c r="AA397" s="21">
        <f t="shared" si="77"/>
        <v>0.43841885386876039</v>
      </c>
    </row>
    <row r="398" spans="1:27" ht="240" hidden="1" outlineLevel="4" x14ac:dyDescent="0.25">
      <c r="A398" s="15" t="s">
        <v>322</v>
      </c>
      <c r="B398" s="16" t="s">
        <v>36</v>
      </c>
      <c r="C398" s="16" t="s">
        <v>126</v>
      </c>
      <c r="D398" s="16" t="s">
        <v>246</v>
      </c>
      <c r="E398" s="16" t="s">
        <v>276</v>
      </c>
      <c r="F398" s="16" t="s">
        <v>39</v>
      </c>
      <c r="G398" s="16">
        <v>1320</v>
      </c>
      <c r="H398" s="16">
        <v>3410</v>
      </c>
      <c r="I398" s="17" t="s">
        <v>333</v>
      </c>
      <c r="J398" s="18">
        <v>2782907738</v>
      </c>
      <c r="K398" s="19">
        <v>2782907738</v>
      </c>
      <c r="L398" s="19">
        <v>0</v>
      </c>
      <c r="M398" s="19">
        <v>0</v>
      </c>
      <c r="N398" s="19">
        <v>0</v>
      </c>
      <c r="O398" s="19">
        <v>2782907738</v>
      </c>
      <c r="P398" s="19">
        <v>0</v>
      </c>
      <c r="Q398" s="19">
        <v>174784062</v>
      </c>
      <c r="R398" s="19">
        <v>0</v>
      </c>
      <c r="S398" s="19">
        <v>1045295060</v>
      </c>
      <c r="T398" s="19">
        <v>1045295060</v>
      </c>
      <c r="U398" s="19">
        <v>171374748</v>
      </c>
      <c r="V398" s="19">
        <v>1562828616</v>
      </c>
      <c r="W398" s="19">
        <v>0</v>
      </c>
      <c r="X398" s="19">
        <v>1562828616</v>
      </c>
      <c r="Y398" s="20">
        <f t="shared" si="75"/>
        <v>0.37561254572931874</v>
      </c>
      <c r="Z398" s="20">
        <f t="shared" si="76"/>
        <v>6.2806272595157087E-2</v>
      </c>
      <c r="AA398" s="21">
        <f t="shared" si="77"/>
        <v>0.43841881832447582</v>
      </c>
    </row>
    <row r="399" spans="1:27" ht="255" hidden="1" outlineLevel="4" x14ac:dyDescent="0.25">
      <c r="A399" s="15" t="s">
        <v>322</v>
      </c>
      <c r="B399" s="16" t="s">
        <v>36</v>
      </c>
      <c r="C399" s="16" t="s">
        <v>126</v>
      </c>
      <c r="D399" s="16" t="s">
        <v>246</v>
      </c>
      <c r="E399" s="16" t="s">
        <v>278</v>
      </c>
      <c r="F399" s="16" t="s">
        <v>39</v>
      </c>
      <c r="G399" s="16">
        <v>1320</v>
      </c>
      <c r="H399" s="16">
        <v>3420</v>
      </c>
      <c r="I399" s="17" t="s">
        <v>334</v>
      </c>
      <c r="J399" s="18">
        <v>1524928213</v>
      </c>
      <c r="K399" s="19">
        <v>1524928213</v>
      </c>
      <c r="L399" s="19">
        <v>0</v>
      </c>
      <c r="M399" s="19">
        <v>0</v>
      </c>
      <c r="N399" s="19">
        <v>0</v>
      </c>
      <c r="O399" s="19">
        <v>1524928213</v>
      </c>
      <c r="P399" s="19">
        <v>0</v>
      </c>
      <c r="Q399" s="19">
        <v>95775057</v>
      </c>
      <c r="R399" s="19">
        <v>0</v>
      </c>
      <c r="S399" s="19">
        <v>572782168</v>
      </c>
      <c r="T399" s="19">
        <v>572782168</v>
      </c>
      <c r="U399" s="19">
        <v>93906882</v>
      </c>
      <c r="V399" s="19">
        <v>856370988</v>
      </c>
      <c r="W399" s="19">
        <v>0</v>
      </c>
      <c r="X399" s="19">
        <v>856370988</v>
      </c>
      <c r="Y399" s="20">
        <f t="shared" si="75"/>
        <v>0.37561254563791063</v>
      </c>
      <c r="Z399" s="20">
        <f t="shared" si="76"/>
        <v>6.2806272573042096E-2</v>
      </c>
      <c r="AA399" s="21">
        <f t="shared" si="77"/>
        <v>0.43841881821095274</v>
      </c>
    </row>
    <row r="400" spans="1:27" ht="270" hidden="1" outlineLevel="4" x14ac:dyDescent="0.25">
      <c r="A400" s="15" t="s">
        <v>322</v>
      </c>
      <c r="B400" s="16" t="s">
        <v>36</v>
      </c>
      <c r="C400" s="16" t="s">
        <v>126</v>
      </c>
      <c r="D400" s="16" t="s">
        <v>246</v>
      </c>
      <c r="E400" s="16" t="s">
        <v>133</v>
      </c>
      <c r="F400" s="16" t="s">
        <v>39</v>
      </c>
      <c r="G400" s="16">
        <v>1320</v>
      </c>
      <c r="H400" s="16">
        <v>3410</v>
      </c>
      <c r="I400" s="17" t="s">
        <v>335</v>
      </c>
      <c r="J400" s="18">
        <v>19626200</v>
      </c>
      <c r="K400" s="19">
        <v>19626200</v>
      </c>
      <c r="L400" s="19">
        <v>0</v>
      </c>
      <c r="M400" s="19">
        <v>0</v>
      </c>
      <c r="N400" s="19">
        <v>0</v>
      </c>
      <c r="O400" s="19">
        <v>19626200</v>
      </c>
      <c r="P400" s="19">
        <v>0</v>
      </c>
      <c r="Q400" s="19">
        <v>1232649</v>
      </c>
      <c r="R400" s="19">
        <v>0</v>
      </c>
      <c r="S400" s="19">
        <v>7371853</v>
      </c>
      <c r="T400" s="19">
        <v>7371853</v>
      </c>
      <c r="U400" s="19">
        <v>1208602</v>
      </c>
      <c r="V400" s="19">
        <v>11021698</v>
      </c>
      <c r="W400" s="19">
        <v>0</v>
      </c>
      <c r="X400" s="19">
        <v>11021698</v>
      </c>
      <c r="Y400" s="20">
        <f t="shared" si="75"/>
        <v>0.37561285424585505</v>
      </c>
      <c r="Z400" s="20">
        <f t="shared" si="76"/>
        <v>6.2806299742181368E-2</v>
      </c>
      <c r="AA400" s="21">
        <f t="shared" si="77"/>
        <v>0.43841915398803644</v>
      </c>
    </row>
    <row r="401" spans="1:27" ht="210" hidden="1" outlineLevel="4" x14ac:dyDescent="0.25">
      <c r="A401" s="15" t="s">
        <v>322</v>
      </c>
      <c r="B401" s="16" t="s">
        <v>36</v>
      </c>
      <c r="C401" s="16" t="s">
        <v>126</v>
      </c>
      <c r="D401" s="16" t="s">
        <v>246</v>
      </c>
      <c r="E401" s="16" t="s">
        <v>336</v>
      </c>
      <c r="F401" s="16" t="s">
        <v>39</v>
      </c>
      <c r="G401" s="16">
        <v>1320</v>
      </c>
      <c r="H401" s="16">
        <v>3410</v>
      </c>
      <c r="I401" s="17" t="s">
        <v>337</v>
      </c>
      <c r="J401" s="18">
        <v>418072199</v>
      </c>
      <c r="K401" s="19">
        <v>418072199</v>
      </c>
      <c r="L401" s="19">
        <v>0</v>
      </c>
      <c r="M401" s="19">
        <v>0</v>
      </c>
      <c r="N401" s="19">
        <v>0</v>
      </c>
      <c r="O401" s="19">
        <v>418072199</v>
      </c>
      <c r="P401" s="19">
        <v>0</v>
      </c>
      <c r="Q401" s="19">
        <v>26521493</v>
      </c>
      <c r="R401" s="19">
        <v>0</v>
      </c>
      <c r="S401" s="19">
        <v>157561045</v>
      </c>
      <c r="T401" s="19">
        <v>157561045</v>
      </c>
      <c r="U401" s="19">
        <v>24953567</v>
      </c>
      <c r="V401" s="19">
        <v>233989661</v>
      </c>
      <c r="W401" s="19">
        <v>0</v>
      </c>
      <c r="X401" s="19">
        <v>233989661</v>
      </c>
      <c r="Y401" s="20">
        <f t="shared" si="75"/>
        <v>0.37687520331864977</v>
      </c>
      <c r="Z401" s="20">
        <f t="shared" si="76"/>
        <v>6.3437590596642376E-2</v>
      </c>
      <c r="AA401" s="21">
        <f t="shared" si="77"/>
        <v>0.44031279391529216</v>
      </c>
    </row>
    <row r="402" spans="1:27" ht="210" hidden="1" outlineLevel="4" x14ac:dyDescent="0.25">
      <c r="A402" s="15" t="s">
        <v>322</v>
      </c>
      <c r="B402" s="16" t="s">
        <v>36</v>
      </c>
      <c r="C402" s="16" t="s">
        <v>126</v>
      </c>
      <c r="D402" s="16" t="s">
        <v>246</v>
      </c>
      <c r="E402" s="16" t="s">
        <v>338</v>
      </c>
      <c r="F402" s="16" t="s">
        <v>39</v>
      </c>
      <c r="G402" s="16">
        <v>1320</v>
      </c>
      <c r="H402" s="16">
        <v>3410</v>
      </c>
      <c r="I402" s="17" t="s">
        <v>339</v>
      </c>
      <c r="J402" s="18">
        <v>152215262</v>
      </c>
      <c r="K402" s="19">
        <v>152215262</v>
      </c>
      <c r="L402" s="19">
        <v>0</v>
      </c>
      <c r="M402" s="19">
        <v>0</v>
      </c>
      <c r="N402" s="19">
        <v>0</v>
      </c>
      <c r="O402" s="19">
        <v>152215262</v>
      </c>
      <c r="P402" s="19">
        <v>0</v>
      </c>
      <c r="Q402" s="19">
        <v>12684605</v>
      </c>
      <c r="R402" s="19">
        <v>0</v>
      </c>
      <c r="S402" s="19">
        <v>63423027</v>
      </c>
      <c r="T402" s="19">
        <v>63423027</v>
      </c>
      <c r="U402" s="19">
        <v>0</v>
      </c>
      <c r="V402" s="19">
        <v>76107630</v>
      </c>
      <c r="W402" s="19">
        <v>0</v>
      </c>
      <c r="X402" s="19">
        <v>76107630</v>
      </c>
      <c r="Y402" s="20">
        <f t="shared" si="75"/>
        <v>0.41666667433125071</v>
      </c>
      <c r="Z402" s="20">
        <f t="shared" si="76"/>
        <v>8.333333223839276E-2</v>
      </c>
      <c r="AA402" s="21">
        <f t="shared" si="77"/>
        <v>0.5000000065696435</v>
      </c>
    </row>
    <row r="403" spans="1:27" hidden="1" outlineLevel="3" x14ac:dyDescent="0.25">
      <c r="A403" s="22"/>
      <c r="B403" s="23"/>
      <c r="C403" s="23" t="s">
        <v>182</v>
      </c>
      <c r="D403" s="23"/>
      <c r="E403" s="23"/>
      <c r="F403" s="23"/>
      <c r="G403" s="23"/>
      <c r="H403" s="23"/>
      <c r="I403" s="24"/>
      <c r="J403" s="25">
        <f t="shared" ref="J403:X403" si="81">SUBTOTAL(9,J390:J402)</f>
        <v>11619253854</v>
      </c>
      <c r="K403" s="26">
        <f t="shared" si="81"/>
        <v>11619253854</v>
      </c>
      <c r="L403" s="26">
        <f t="shared" si="81"/>
        <v>809269</v>
      </c>
      <c r="M403" s="26">
        <f t="shared" si="81"/>
        <v>0</v>
      </c>
      <c r="N403" s="26">
        <f t="shared" si="81"/>
        <v>0</v>
      </c>
      <c r="O403" s="26">
        <f t="shared" si="81"/>
        <v>11620063123</v>
      </c>
      <c r="P403" s="26">
        <f t="shared" si="81"/>
        <v>0</v>
      </c>
      <c r="Q403" s="26">
        <f t="shared" si="81"/>
        <v>914177535.47000003</v>
      </c>
      <c r="R403" s="26">
        <f t="shared" si="81"/>
        <v>0</v>
      </c>
      <c r="S403" s="26">
        <f t="shared" si="81"/>
        <v>4621333856.0500002</v>
      </c>
      <c r="T403" s="26">
        <f t="shared" si="81"/>
        <v>4621333856.0500002</v>
      </c>
      <c r="U403" s="26">
        <f t="shared" si="81"/>
        <v>348447882.48000002</v>
      </c>
      <c r="V403" s="26">
        <f t="shared" si="81"/>
        <v>6083742462.4799995</v>
      </c>
      <c r="W403" s="26">
        <f t="shared" si="81"/>
        <v>0</v>
      </c>
      <c r="X403" s="26">
        <f t="shared" si="81"/>
        <v>6084551731.4799995</v>
      </c>
      <c r="Y403" s="27">
        <f t="shared" ref="Y403:Y434" si="82">S403/O403</f>
        <v>0.39770299069226495</v>
      </c>
      <c r="Z403" s="27">
        <f t="shared" ref="Z403:Z434" si="83">(P403+Q403+R403)/O403</f>
        <v>7.8672338161445629E-2</v>
      </c>
      <c r="AA403" s="28">
        <f t="shared" ref="AA403:AA434" si="84">Y403+Z403</f>
        <v>0.47637532885371059</v>
      </c>
    </row>
    <row r="404" spans="1:27" ht="405" hidden="1" outlineLevel="4" x14ac:dyDescent="0.25">
      <c r="A404" s="15" t="s">
        <v>322</v>
      </c>
      <c r="B404" s="16" t="s">
        <v>36</v>
      </c>
      <c r="C404" s="16" t="s">
        <v>316</v>
      </c>
      <c r="D404" s="16" t="s">
        <v>340</v>
      </c>
      <c r="E404" s="16" t="s">
        <v>58</v>
      </c>
      <c r="F404" s="16">
        <v>280</v>
      </c>
      <c r="G404" s="16">
        <v>2320</v>
      </c>
      <c r="H404" s="16">
        <v>3480</v>
      </c>
      <c r="I404" s="17" t="s">
        <v>341</v>
      </c>
      <c r="J404" s="18">
        <v>2248240405</v>
      </c>
      <c r="K404" s="19">
        <v>2248240405</v>
      </c>
      <c r="L404" s="19">
        <v>0</v>
      </c>
      <c r="M404" s="19">
        <v>0</v>
      </c>
      <c r="N404" s="19">
        <v>0</v>
      </c>
      <c r="O404" s="19">
        <v>2248240405</v>
      </c>
      <c r="P404" s="19">
        <v>0</v>
      </c>
      <c r="Q404" s="19">
        <v>187353367</v>
      </c>
      <c r="R404" s="19">
        <v>0</v>
      </c>
      <c r="S404" s="19">
        <v>936766836</v>
      </c>
      <c r="T404" s="19">
        <v>936766836</v>
      </c>
      <c r="U404" s="19">
        <v>0</v>
      </c>
      <c r="V404" s="19">
        <v>1124120202</v>
      </c>
      <c r="W404" s="19">
        <v>0</v>
      </c>
      <c r="X404" s="19">
        <v>1124120202</v>
      </c>
      <c r="Y404" s="20">
        <f t="shared" si="82"/>
        <v>0.41666666692612886</v>
      </c>
      <c r="Z404" s="20">
        <f t="shared" si="83"/>
        <v>8.3333333296267312E-2</v>
      </c>
      <c r="AA404" s="21">
        <f t="shared" si="84"/>
        <v>0.50000000022239621</v>
      </c>
    </row>
    <row r="405" spans="1:27" ht="409.5" hidden="1" outlineLevel="4" x14ac:dyDescent="0.25">
      <c r="A405" s="15" t="s">
        <v>322</v>
      </c>
      <c r="B405" s="16" t="s">
        <v>36</v>
      </c>
      <c r="C405" s="16" t="s">
        <v>316</v>
      </c>
      <c r="D405" s="16" t="s">
        <v>340</v>
      </c>
      <c r="E405" s="16" t="s">
        <v>129</v>
      </c>
      <c r="F405" s="16">
        <v>280</v>
      </c>
      <c r="G405" s="16">
        <v>2320</v>
      </c>
      <c r="H405" s="16">
        <v>3480</v>
      </c>
      <c r="I405" s="17" t="s">
        <v>342</v>
      </c>
      <c r="J405" s="18">
        <v>10979190815</v>
      </c>
      <c r="K405" s="19">
        <v>10979190815</v>
      </c>
      <c r="L405" s="19">
        <v>0</v>
      </c>
      <c r="M405" s="19">
        <v>0</v>
      </c>
      <c r="N405" s="19">
        <v>0</v>
      </c>
      <c r="O405" s="19">
        <v>10979190815</v>
      </c>
      <c r="P405" s="19">
        <v>0</v>
      </c>
      <c r="Q405" s="19">
        <v>914932567</v>
      </c>
      <c r="R405" s="19">
        <v>0</v>
      </c>
      <c r="S405" s="19">
        <v>4574662846</v>
      </c>
      <c r="T405" s="19">
        <v>4574662846</v>
      </c>
      <c r="U405" s="19">
        <v>0</v>
      </c>
      <c r="V405" s="19">
        <v>5489595402</v>
      </c>
      <c r="W405" s="19">
        <v>0</v>
      </c>
      <c r="X405" s="19">
        <v>5489595402</v>
      </c>
      <c r="Y405" s="20">
        <f t="shared" si="82"/>
        <v>0.41666666725110563</v>
      </c>
      <c r="Z405" s="20">
        <f t="shared" si="83"/>
        <v>8.3333333249842059E-2</v>
      </c>
      <c r="AA405" s="21">
        <f t="shared" si="84"/>
        <v>0.50000000050094773</v>
      </c>
    </row>
    <row r="406" spans="1:27" hidden="1" outlineLevel="3" x14ac:dyDescent="0.25">
      <c r="A406" s="22"/>
      <c r="B406" s="23"/>
      <c r="C406" s="23" t="s">
        <v>320</v>
      </c>
      <c r="D406" s="23"/>
      <c r="E406" s="23"/>
      <c r="F406" s="23"/>
      <c r="G406" s="23"/>
      <c r="H406" s="23"/>
      <c r="I406" s="24"/>
      <c r="J406" s="25">
        <f t="shared" ref="J406:X406" si="85">SUBTOTAL(9,J404:J405)</f>
        <v>13227431220</v>
      </c>
      <c r="K406" s="26">
        <f t="shared" si="85"/>
        <v>13227431220</v>
      </c>
      <c r="L406" s="26">
        <f t="shared" si="85"/>
        <v>0</v>
      </c>
      <c r="M406" s="26">
        <f t="shared" si="85"/>
        <v>0</v>
      </c>
      <c r="N406" s="26">
        <f t="shared" si="85"/>
        <v>0</v>
      </c>
      <c r="O406" s="26">
        <f t="shared" si="85"/>
        <v>13227431220</v>
      </c>
      <c r="P406" s="26">
        <f t="shared" si="85"/>
        <v>0</v>
      </c>
      <c r="Q406" s="26">
        <f t="shared" si="85"/>
        <v>1102285934</v>
      </c>
      <c r="R406" s="26">
        <f t="shared" si="85"/>
        <v>0</v>
      </c>
      <c r="S406" s="26">
        <f t="shared" si="85"/>
        <v>5511429682</v>
      </c>
      <c r="T406" s="26">
        <f t="shared" si="85"/>
        <v>5511429682</v>
      </c>
      <c r="U406" s="26">
        <f t="shared" si="85"/>
        <v>0</v>
      </c>
      <c r="V406" s="26">
        <f t="shared" si="85"/>
        <v>6613715604</v>
      </c>
      <c r="W406" s="26">
        <f t="shared" si="85"/>
        <v>0</v>
      </c>
      <c r="X406" s="26">
        <f t="shared" si="85"/>
        <v>6613715604</v>
      </c>
      <c r="Y406" s="27">
        <f t="shared" si="82"/>
        <v>0.41666666719586992</v>
      </c>
      <c r="Z406" s="27">
        <f t="shared" si="83"/>
        <v>8.3333333257732858E-2</v>
      </c>
      <c r="AA406" s="28">
        <f t="shared" si="84"/>
        <v>0.50000000045360282</v>
      </c>
    </row>
    <row r="407" spans="1:27" outlineLevel="1" collapsed="1" x14ac:dyDescent="0.25">
      <c r="A407" s="22" t="s">
        <v>343</v>
      </c>
      <c r="B407" s="23"/>
      <c r="C407" s="23"/>
      <c r="D407" s="23"/>
      <c r="E407" s="23"/>
      <c r="F407" s="23"/>
      <c r="G407" s="23"/>
      <c r="H407" s="23"/>
      <c r="I407" s="24"/>
      <c r="J407" s="25">
        <f t="shared" ref="J407:X407" si="86">SUBTOTAL(9,J348:J405)</f>
        <v>42437166007</v>
      </c>
      <c r="K407" s="26">
        <f t="shared" si="86"/>
        <v>42437166007</v>
      </c>
      <c r="L407" s="26">
        <f t="shared" si="86"/>
        <v>35855670</v>
      </c>
      <c r="M407" s="26">
        <f t="shared" si="86"/>
        <v>0</v>
      </c>
      <c r="N407" s="26">
        <f t="shared" si="86"/>
        <v>0</v>
      </c>
      <c r="O407" s="26">
        <f t="shared" si="86"/>
        <v>42473021677</v>
      </c>
      <c r="P407" s="26">
        <f t="shared" si="86"/>
        <v>134335945.50999999</v>
      </c>
      <c r="Q407" s="26">
        <f t="shared" si="86"/>
        <v>2975637165.5699997</v>
      </c>
      <c r="R407" s="26">
        <f t="shared" si="86"/>
        <v>20181390.600000001</v>
      </c>
      <c r="S407" s="26">
        <f t="shared" si="86"/>
        <v>14411454317.75</v>
      </c>
      <c r="T407" s="26">
        <f t="shared" si="86"/>
        <v>14336091851.02</v>
      </c>
      <c r="U407" s="26">
        <f t="shared" si="86"/>
        <v>6054067542.5699987</v>
      </c>
      <c r="V407" s="26">
        <f t="shared" si="86"/>
        <v>24895557187.57</v>
      </c>
      <c r="W407" s="26">
        <f t="shared" si="86"/>
        <v>0</v>
      </c>
      <c r="X407" s="26">
        <f t="shared" si="86"/>
        <v>24931412857.57</v>
      </c>
      <c r="Y407" s="27">
        <f t="shared" si="82"/>
        <v>0.33930843035719527</v>
      </c>
      <c r="Z407" s="27">
        <f t="shared" si="83"/>
        <v>7.3697476141073373E-2</v>
      </c>
      <c r="AA407" s="28">
        <f t="shared" si="84"/>
        <v>0.41300590649826863</v>
      </c>
    </row>
    <row r="408" spans="1:27" hidden="1" outlineLevel="4" x14ac:dyDescent="0.25">
      <c r="A408" s="15" t="s">
        <v>344</v>
      </c>
      <c r="B408" s="16" t="s">
        <v>36</v>
      </c>
      <c r="C408" s="16" t="s">
        <v>37</v>
      </c>
      <c r="D408" s="16" t="s">
        <v>38</v>
      </c>
      <c r="E408" s="16"/>
      <c r="F408" s="16" t="s">
        <v>39</v>
      </c>
      <c r="G408" s="16">
        <v>1111</v>
      </c>
      <c r="H408" s="16">
        <v>3480</v>
      </c>
      <c r="I408" s="17" t="s">
        <v>40</v>
      </c>
      <c r="J408" s="18">
        <v>534106318</v>
      </c>
      <c r="K408" s="19">
        <v>534106318</v>
      </c>
      <c r="L408" s="19">
        <v>0</v>
      </c>
      <c r="M408" s="19">
        <v>0</v>
      </c>
      <c r="N408" s="19">
        <v>0</v>
      </c>
      <c r="O408" s="19">
        <v>534106318</v>
      </c>
      <c r="P408" s="19">
        <v>0</v>
      </c>
      <c r="Q408" s="19">
        <v>0</v>
      </c>
      <c r="R408" s="19">
        <v>0</v>
      </c>
      <c r="S408" s="19">
        <v>210079523.33000001</v>
      </c>
      <c r="T408" s="19">
        <v>210079523.33000001</v>
      </c>
      <c r="U408" s="19">
        <v>324026794.67000002</v>
      </c>
      <c r="V408" s="19">
        <v>324026794.67000002</v>
      </c>
      <c r="W408" s="19">
        <v>0</v>
      </c>
      <c r="X408" s="19">
        <v>324026794.66999996</v>
      </c>
      <c r="Y408" s="20">
        <f t="shared" si="82"/>
        <v>0.39332903628000149</v>
      </c>
      <c r="Z408" s="20">
        <f t="shared" si="83"/>
        <v>0</v>
      </c>
      <c r="AA408" s="21">
        <f t="shared" si="84"/>
        <v>0.39332903628000149</v>
      </c>
    </row>
    <row r="409" spans="1:27" hidden="1" outlineLevel="4" x14ac:dyDescent="0.25">
      <c r="A409" s="15" t="s">
        <v>344</v>
      </c>
      <c r="B409" s="16" t="s">
        <v>36</v>
      </c>
      <c r="C409" s="16" t="s">
        <v>37</v>
      </c>
      <c r="D409" s="16" t="s">
        <v>41</v>
      </c>
      <c r="E409" s="16"/>
      <c r="F409" s="16" t="s">
        <v>39</v>
      </c>
      <c r="G409" s="16">
        <v>1111</v>
      </c>
      <c r="H409" s="16">
        <v>3480</v>
      </c>
      <c r="I409" s="17" t="s">
        <v>42</v>
      </c>
      <c r="J409" s="18">
        <v>837374</v>
      </c>
      <c r="K409" s="19">
        <v>837374</v>
      </c>
      <c r="L409" s="19">
        <v>0</v>
      </c>
      <c r="M409" s="19">
        <v>0</v>
      </c>
      <c r="N409" s="19">
        <v>0</v>
      </c>
      <c r="O409" s="19">
        <v>837374</v>
      </c>
      <c r="P409" s="19">
        <v>0</v>
      </c>
      <c r="Q409" s="19">
        <v>0</v>
      </c>
      <c r="R409" s="19">
        <v>0</v>
      </c>
      <c r="S409" s="19">
        <v>0</v>
      </c>
      <c r="T409" s="19">
        <v>0</v>
      </c>
      <c r="U409" s="19">
        <v>837374</v>
      </c>
      <c r="V409" s="19">
        <v>837374</v>
      </c>
      <c r="W409" s="19">
        <v>0</v>
      </c>
      <c r="X409" s="19">
        <v>837374</v>
      </c>
      <c r="Y409" s="20">
        <f t="shared" si="82"/>
        <v>0</v>
      </c>
      <c r="Z409" s="20">
        <f t="shared" si="83"/>
        <v>0</v>
      </c>
      <c r="AA409" s="21">
        <f t="shared" si="84"/>
        <v>0</v>
      </c>
    </row>
    <row r="410" spans="1:27" hidden="1" outlineLevel="4" x14ac:dyDescent="0.25">
      <c r="A410" s="15" t="s">
        <v>344</v>
      </c>
      <c r="B410" s="16" t="s">
        <v>36</v>
      </c>
      <c r="C410" s="16" t="s">
        <v>37</v>
      </c>
      <c r="D410" s="16" t="s">
        <v>43</v>
      </c>
      <c r="E410" s="16"/>
      <c r="F410" s="16" t="s">
        <v>39</v>
      </c>
      <c r="G410" s="16">
        <v>1111</v>
      </c>
      <c r="H410" s="16">
        <v>3480</v>
      </c>
      <c r="I410" s="17" t="s">
        <v>44</v>
      </c>
      <c r="J410" s="18">
        <v>360877</v>
      </c>
      <c r="K410" s="19">
        <v>360877</v>
      </c>
      <c r="L410" s="19">
        <v>0</v>
      </c>
      <c r="M410" s="19">
        <v>0</v>
      </c>
      <c r="N410" s="19">
        <v>0</v>
      </c>
      <c r="O410" s="19">
        <v>360877</v>
      </c>
      <c r="P410" s="19">
        <v>0</v>
      </c>
      <c r="Q410" s="19">
        <v>0</v>
      </c>
      <c r="R410" s="19">
        <v>0</v>
      </c>
      <c r="S410" s="19">
        <v>0</v>
      </c>
      <c r="T410" s="19">
        <v>0</v>
      </c>
      <c r="U410" s="19">
        <v>360877</v>
      </c>
      <c r="V410" s="19">
        <v>360877</v>
      </c>
      <c r="W410" s="19">
        <v>0</v>
      </c>
      <c r="X410" s="19">
        <v>360877</v>
      </c>
      <c r="Y410" s="20">
        <f t="shared" si="82"/>
        <v>0</v>
      </c>
      <c r="Z410" s="20">
        <f t="shared" si="83"/>
        <v>0</v>
      </c>
      <c r="AA410" s="21">
        <f t="shared" si="84"/>
        <v>0</v>
      </c>
    </row>
    <row r="411" spans="1:27" hidden="1" outlineLevel="4" x14ac:dyDescent="0.25">
      <c r="A411" s="15" t="s">
        <v>344</v>
      </c>
      <c r="B411" s="16" t="s">
        <v>36</v>
      </c>
      <c r="C411" s="16" t="s">
        <v>37</v>
      </c>
      <c r="D411" s="16" t="s">
        <v>47</v>
      </c>
      <c r="E411" s="16"/>
      <c r="F411" s="16" t="s">
        <v>39</v>
      </c>
      <c r="G411" s="16">
        <v>1111</v>
      </c>
      <c r="H411" s="16">
        <v>3480</v>
      </c>
      <c r="I411" s="17" t="s">
        <v>48</v>
      </c>
      <c r="J411" s="18">
        <v>215063133</v>
      </c>
      <c r="K411" s="19">
        <v>215063133</v>
      </c>
      <c r="L411" s="19">
        <v>0</v>
      </c>
      <c r="M411" s="19">
        <v>0</v>
      </c>
      <c r="N411" s="19">
        <v>0</v>
      </c>
      <c r="O411" s="19">
        <v>215063133</v>
      </c>
      <c r="P411" s="19">
        <v>0</v>
      </c>
      <c r="Q411" s="19">
        <v>0</v>
      </c>
      <c r="R411" s="19">
        <v>0</v>
      </c>
      <c r="S411" s="19">
        <v>90385038.680000007</v>
      </c>
      <c r="T411" s="19">
        <v>90385038.680000007</v>
      </c>
      <c r="U411" s="19">
        <v>124678094.31999999</v>
      </c>
      <c r="V411" s="19">
        <v>124678094.31999999</v>
      </c>
      <c r="W411" s="19">
        <v>0</v>
      </c>
      <c r="X411" s="19">
        <v>124678094.31999999</v>
      </c>
      <c r="Y411" s="20">
        <f t="shared" si="82"/>
        <v>0.42027211925718577</v>
      </c>
      <c r="Z411" s="20">
        <f t="shared" si="83"/>
        <v>0</v>
      </c>
      <c r="AA411" s="21">
        <f t="shared" si="84"/>
        <v>0.42027211925718577</v>
      </c>
    </row>
    <row r="412" spans="1:27" ht="30" hidden="1" outlineLevel="4" x14ac:dyDescent="0.25">
      <c r="A412" s="15" t="s">
        <v>344</v>
      </c>
      <c r="B412" s="16" t="s">
        <v>36</v>
      </c>
      <c r="C412" s="16" t="s">
        <v>37</v>
      </c>
      <c r="D412" s="16" t="s">
        <v>49</v>
      </c>
      <c r="E412" s="16"/>
      <c r="F412" s="16" t="s">
        <v>39</v>
      </c>
      <c r="G412" s="16">
        <v>1111</v>
      </c>
      <c r="H412" s="16">
        <v>3480</v>
      </c>
      <c r="I412" s="17" t="s">
        <v>50</v>
      </c>
      <c r="J412" s="18">
        <v>284648101</v>
      </c>
      <c r="K412" s="19">
        <v>284648101</v>
      </c>
      <c r="L412" s="19">
        <v>0</v>
      </c>
      <c r="M412" s="19">
        <v>0</v>
      </c>
      <c r="N412" s="19">
        <v>0</v>
      </c>
      <c r="O412" s="19">
        <v>284648101</v>
      </c>
      <c r="P412" s="19">
        <v>0</v>
      </c>
      <c r="Q412" s="19">
        <v>0</v>
      </c>
      <c r="R412" s="19">
        <v>0</v>
      </c>
      <c r="S412" s="19">
        <v>112798117.91</v>
      </c>
      <c r="T412" s="19">
        <v>112798117.91</v>
      </c>
      <c r="U412" s="19">
        <v>171849983.09</v>
      </c>
      <c r="V412" s="19">
        <v>171849983.09</v>
      </c>
      <c r="W412" s="19">
        <v>0</v>
      </c>
      <c r="X412" s="19">
        <v>171849983.09</v>
      </c>
      <c r="Y412" s="20">
        <f t="shared" si="82"/>
        <v>0.39627216030504975</v>
      </c>
      <c r="Z412" s="20">
        <f t="shared" si="83"/>
        <v>0</v>
      </c>
      <c r="AA412" s="21">
        <f t="shared" si="84"/>
        <v>0.39627216030504975</v>
      </c>
    </row>
    <row r="413" spans="1:27" hidden="1" outlineLevel="4" x14ac:dyDescent="0.25">
      <c r="A413" s="15" t="s">
        <v>344</v>
      </c>
      <c r="B413" s="16" t="s">
        <v>36</v>
      </c>
      <c r="C413" s="16" t="s">
        <v>37</v>
      </c>
      <c r="D413" s="16" t="s">
        <v>51</v>
      </c>
      <c r="E413" s="16"/>
      <c r="F413" s="16">
        <v>280</v>
      </c>
      <c r="G413" s="16">
        <v>1111</v>
      </c>
      <c r="H413" s="16">
        <v>3480</v>
      </c>
      <c r="I413" s="17" t="s">
        <v>52</v>
      </c>
      <c r="J413" s="18">
        <v>106244447</v>
      </c>
      <c r="K413" s="19">
        <v>106244447</v>
      </c>
      <c r="L413" s="19">
        <v>0</v>
      </c>
      <c r="M413" s="19">
        <v>0</v>
      </c>
      <c r="N413" s="19">
        <v>0</v>
      </c>
      <c r="O413" s="19">
        <v>106244447</v>
      </c>
      <c r="P413" s="19">
        <v>0</v>
      </c>
      <c r="Q413" s="19">
        <v>0</v>
      </c>
      <c r="R413" s="19">
        <v>0</v>
      </c>
      <c r="S413" s="19">
        <v>539832.21</v>
      </c>
      <c r="T413" s="19">
        <v>539832.21</v>
      </c>
      <c r="U413" s="19">
        <v>105704614.79000001</v>
      </c>
      <c r="V413" s="19">
        <v>105704614.79000001</v>
      </c>
      <c r="W413" s="19">
        <v>0</v>
      </c>
      <c r="X413" s="19">
        <v>105704614.79000001</v>
      </c>
      <c r="Y413" s="20">
        <f t="shared" si="82"/>
        <v>5.0810392942230659E-3</v>
      </c>
      <c r="Z413" s="20">
        <f t="shared" si="83"/>
        <v>0</v>
      </c>
      <c r="AA413" s="21">
        <f t="shared" si="84"/>
        <v>5.0810392942230659E-3</v>
      </c>
    </row>
    <row r="414" spans="1:27" hidden="1" outlineLevel="4" x14ac:dyDescent="0.25">
      <c r="A414" s="15" t="s">
        <v>344</v>
      </c>
      <c r="B414" s="16" t="s">
        <v>36</v>
      </c>
      <c r="C414" s="16" t="s">
        <v>37</v>
      </c>
      <c r="D414" s="16" t="s">
        <v>53</v>
      </c>
      <c r="E414" s="16"/>
      <c r="F414" s="16" t="s">
        <v>39</v>
      </c>
      <c r="G414" s="16">
        <v>1111</v>
      </c>
      <c r="H414" s="16">
        <v>3480</v>
      </c>
      <c r="I414" s="17" t="s">
        <v>54</v>
      </c>
      <c r="J414" s="18">
        <v>95089337</v>
      </c>
      <c r="K414" s="19">
        <v>95089337</v>
      </c>
      <c r="L414" s="19">
        <v>0</v>
      </c>
      <c r="M414" s="19">
        <v>0</v>
      </c>
      <c r="N414" s="19">
        <v>0</v>
      </c>
      <c r="O414" s="19">
        <v>95089337</v>
      </c>
      <c r="P414" s="19">
        <v>0</v>
      </c>
      <c r="Q414" s="19">
        <v>1237505.0900000001</v>
      </c>
      <c r="R414" s="19">
        <v>0</v>
      </c>
      <c r="S414" s="19">
        <v>91465338.260000005</v>
      </c>
      <c r="T414" s="19">
        <v>91465338.260000005</v>
      </c>
      <c r="U414" s="19">
        <v>2386493.65</v>
      </c>
      <c r="V414" s="19">
        <v>2386493.65</v>
      </c>
      <c r="W414" s="19">
        <v>0</v>
      </c>
      <c r="X414" s="19">
        <v>2386493.6499999911</v>
      </c>
      <c r="Y414" s="20">
        <f t="shared" si="82"/>
        <v>0.96188848451009823</v>
      </c>
      <c r="Z414" s="20">
        <f t="shared" si="83"/>
        <v>1.3014131016603892E-2</v>
      </c>
      <c r="AA414" s="21">
        <f t="shared" si="84"/>
        <v>0.9749026155267021</v>
      </c>
    </row>
    <row r="415" spans="1:27" hidden="1" outlineLevel="4" x14ac:dyDescent="0.25">
      <c r="A415" s="15" t="s">
        <v>344</v>
      </c>
      <c r="B415" s="16" t="s">
        <v>36</v>
      </c>
      <c r="C415" s="16" t="s">
        <v>37</v>
      </c>
      <c r="D415" s="16" t="s">
        <v>55</v>
      </c>
      <c r="E415" s="16"/>
      <c r="F415" s="16" t="s">
        <v>39</v>
      </c>
      <c r="G415" s="16">
        <v>1111</v>
      </c>
      <c r="H415" s="16">
        <v>3480</v>
      </c>
      <c r="I415" s="17" t="s">
        <v>56</v>
      </c>
      <c r="J415" s="18">
        <v>132895501</v>
      </c>
      <c r="K415" s="19">
        <v>132895501</v>
      </c>
      <c r="L415" s="19">
        <v>0</v>
      </c>
      <c r="M415" s="19">
        <v>0</v>
      </c>
      <c r="N415" s="19">
        <v>0</v>
      </c>
      <c r="O415" s="19">
        <v>132895501</v>
      </c>
      <c r="P415" s="19">
        <v>0</v>
      </c>
      <c r="Q415" s="19">
        <v>0</v>
      </c>
      <c r="R415" s="19">
        <v>0</v>
      </c>
      <c r="S415" s="19">
        <v>66791022.329999998</v>
      </c>
      <c r="T415" s="19">
        <v>66791022.329999998</v>
      </c>
      <c r="U415" s="19">
        <v>66104478.670000002</v>
      </c>
      <c r="V415" s="19">
        <v>66104478.670000002</v>
      </c>
      <c r="W415" s="19">
        <v>0</v>
      </c>
      <c r="X415" s="19">
        <v>66104478.670000002</v>
      </c>
      <c r="Y415" s="20">
        <f t="shared" si="82"/>
        <v>0.5025830206998505</v>
      </c>
      <c r="Z415" s="20">
        <f t="shared" si="83"/>
        <v>0</v>
      </c>
      <c r="AA415" s="21">
        <f t="shared" si="84"/>
        <v>0.5025830206998505</v>
      </c>
    </row>
    <row r="416" spans="1:27" ht="120" hidden="1" outlineLevel="4" x14ac:dyDescent="0.25">
      <c r="A416" s="15" t="s">
        <v>344</v>
      </c>
      <c r="B416" s="16" t="s">
        <v>36</v>
      </c>
      <c r="C416" s="16" t="s">
        <v>37</v>
      </c>
      <c r="D416" s="16" t="s">
        <v>57</v>
      </c>
      <c r="E416" s="16" t="s">
        <v>58</v>
      </c>
      <c r="F416" s="16" t="s">
        <v>39</v>
      </c>
      <c r="G416" s="16">
        <v>1112</v>
      </c>
      <c r="H416" s="16">
        <v>3480</v>
      </c>
      <c r="I416" s="17" t="s">
        <v>257</v>
      </c>
      <c r="J416" s="18">
        <v>117931336</v>
      </c>
      <c r="K416" s="19">
        <v>117931336</v>
      </c>
      <c r="L416" s="19">
        <v>0</v>
      </c>
      <c r="M416" s="19">
        <v>0</v>
      </c>
      <c r="N416" s="19">
        <v>0</v>
      </c>
      <c r="O416" s="19">
        <v>117931336</v>
      </c>
      <c r="P416" s="19">
        <v>0</v>
      </c>
      <c r="Q416" s="19">
        <v>65264978</v>
      </c>
      <c r="R416" s="19">
        <v>0</v>
      </c>
      <c r="S416" s="19">
        <v>52666358</v>
      </c>
      <c r="T416" s="19">
        <v>52666358</v>
      </c>
      <c r="U416" s="19">
        <v>0</v>
      </c>
      <c r="V416" s="19">
        <v>0</v>
      </c>
      <c r="W416" s="19">
        <v>0</v>
      </c>
      <c r="X416" s="19">
        <v>0</v>
      </c>
      <c r="Y416" s="20">
        <f t="shared" si="82"/>
        <v>0.4465849348132544</v>
      </c>
      <c r="Z416" s="20">
        <f t="shared" si="83"/>
        <v>0.55341506518674566</v>
      </c>
      <c r="AA416" s="21">
        <f t="shared" si="84"/>
        <v>1</v>
      </c>
    </row>
    <row r="417" spans="1:27" ht="60" hidden="1" outlineLevel="4" x14ac:dyDescent="0.25">
      <c r="A417" s="15" t="s">
        <v>344</v>
      </c>
      <c r="B417" s="16" t="s">
        <v>36</v>
      </c>
      <c r="C417" s="16" t="s">
        <v>37</v>
      </c>
      <c r="D417" s="16" t="s">
        <v>60</v>
      </c>
      <c r="E417" s="16" t="s">
        <v>58</v>
      </c>
      <c r="F417" s="16" t="s">
        <v>39</v>
      </c>
      <c r="G417" s="16">
        <v>1112</v>
      </c>
      <c r="H417" s="16">
        <v>3480</v>
      </c>
      <c r="I417" s="17" t="s">
        <v>61</v>
      </c>
      <c r="J417" s="18">
        <v>6374666</v>
      </c>
      <c r="K417" s="19">
        <v>6374666</v>
      </c>
      <c r="L417" s="19">
        <v>0</v>
      </c>
      <c r="M417" s="19">
        <v>0</v>
      </c>
      <c r="N417" s="19">
        <v>0</v>
      </c>
      <c r="O417" s="19">
        <v>6374666</v>
      </c>
      <c r="P417" s="19">
        <v>0</v>
      </c>
      <c r="Q417" s="19">
        <v>3527826</v>
      </c>
      <c r="R417" s="19">
        <v>0</v>
      </c>
      <c r="S417" s="19">
        <v>2846840</v>
      </c>
      <c r="T417" s="19">
        <v>2846840</v>
      </c>
      <c r="U417" s="19">
        <v>0</v>
      </c>
      <c r="V417" s="19">
        <v>0</v>
      </c>
      <c r="W417" s="19">
        <v>0</v>
      </c>
      <c r="X417" s="19">
        <v>0</v>
      </c>
      <c r="Y417" s="20">
        <f t="shared" si="82"/>
        <v>0.44658653488669053</v>
      </c>
      <c r="Z417" s="20">
        <f t="shared" si="83"/>
        <v>0.55341346511330947</v>
      </c>
      <c r="AA417" s="21">
        <f t="shared" si="84"/>
        <v>1</v>
      </c>
    </row>
    <row r="418" spans="1:27" ht="120" hidden="1" outlineLevel="4" x14ac:dyDescent="0.25">
      <c r="A418" s="15" t="s">
        <v>344</v>
      </c>
      <c r="B418" s="16" t="s">
        <v>36</v>
      </c>
      <c r="C418" s="16" t="s">
        <v>37</v>
      </c>
      <c r="D418" s="16" t="s">
        <v>62</v>
      </c>
      <c r="E418" s="16" t="s">
        <v>58</v>
      </c>
      <c r="F418" s="16" t="s">
        <v>39</v>
      </c>
      <c r="G418" s="16">
        <v>1112</v>
      </c>
      <c r="H418" s="16">
        <v>3480</v>
      </c>
      <c r="I418" s="17" t="s">
        <v>63</v>
      </c>
      <c r="J418" s="18">
        <v>23704280</v>
      </c>
      <c r="K418" s="19">
        <v>23704280</v>
      </c>
      <c r="L418" s="19">
        <v>0</v>
      </c>
      <c r="M418" s="19">
        <v>0</v>
      </c>
      <c r="N418" s="19">
        <v>0</v>
      </c>
      <c r="O418" s="19">
        <v>23704280</v>
      </c>
      <c r="P418" s="19">
        <v>0</v>
      </c>
      <c r="Q418" s="19">
        <v>13285601</v>
      </c>
      <c r="R418" s="19">
        <v>0</v>
      </c>
      <c r="S418" s="19">
        <v>10418679</v>
      </c>
      <c r="T418" s="19">
        <v>10418679</v>
      </c>
      <c r="U418" s="19">
        <v>0</v>
      </c>
      <c r="V418" s="19">
        <v>0</v>
      </c>
      <c r="W418" s="19">
        <v>0</v>
      </c>
      <c r="X418" s="19">
        <v>0</v>
      </c>
      <c r="Y418" s="20">
        <f t="shared" si="82"/>
        <v>0.43952733430418472</v>
      </c>
      <c r="Z418" s="20">
        <f t="shared" si="83"/>
        <v>0.56047266569581522</v>
      </c>
      <c r="AA418" s="21">
        <f t="shared" si="84"/>
        <v>1</v>
      </c>
    </row>
    <row r="419" spans="1:27" ht="90" hidden="1" outlineLevel="4" x14ac:dyDescent="0.25">
      <c r="A419" s="15" t="s">
        <v>344</v>
      </c>
      <c r="B419" s="16" t="s">
        <v>36</v>
      </c>
      <c r="C419" s="16" t="s">
        <v>37</v>
      </c>
      <c r="D419" s="16" t="s">
        <v>64</v>
      </c>
      <c r="E419" s="16" t="s">
        <v>58</v>
      </c>
      <c r="F419" s="16" t="s">
        <v>39</v>
      </c>
      <c r="G419" s="16">
        <v>1112</v>
      </c>
      <c r="H419" s="16">
        <v>3480</v>
      </c>
      <c r="I419" s="17" t="s">
        <v>65</v>
      </c>
      <c r="J419" s="18">
        <v>19124000</v>
      </c>
      <c r="K419" s="19">
        <v>36124000</v>
      </c>
      <c r="L419" s="19">
        <v>0</v>
      </c>
      <c r="M419" s="19">
        <v>0</v>
      </c>
      <c r="N419" s="19">
        <v>0</v>
      </c>
      <c r="O419" s="19">
        <v>36124000</v>
      </c>
      <c r="P419" s="19">
        <v>0</v>
      </c>
      <c r="Q419" s="19">
        <v>19056058</v>
      </c>
      <c r="R419" s="19">
        <v>0</v>
      </c>
      <c r="S419" s="19">
        <v>17067942</v>
      </c>
      <c r="T419" s="19">
        <v>17067942</v>
      </c>
      <c r="U419" s="19">
        <v>0</v>
      </c>
      <c r="V419" s="19">
        <v>0</v>
      </c>
      <c r="W419" s="19">
        <v>0</v>
      </c>
      <c r="X419" s="19">
        <v>0</v>
      </c>
      <c r="Y419" s="20">
        <f t="shared" si="82"/>
        <v>0.4724820617871775</v>
      </c>
      <c r="Z419" s="20">
        <f t="shared" si="83"/>
        <v>0.52751793821282245</v>
      </c>
      <c r="AA419" s="21">
        <f t="shared" si="84"/>
        <v>1</v>
      </c>
    </row>
    <row r="420" spans="1:27" ht="90" hidden="1" outlineLevel="4" x14ac:dyDescent="0.25">
      <c r="A420" s="15" t="s">
        <v>344</v>
      </c>
      <c r="B420" s="16" t="s">
        <v>36</v>
      </c>
      <c r="C420" s="16" t="s">
        <v>37</v>
      </c>
      <c r="D420" s="16" t="s">
        <v>66</v>
      </c>
      <c r="E420" s="16" t="s">
        <v>58</v>
      </c>
      <c r="F420" s="16" t="s">
        <v>39</v>
      </c>
      <c r="G420" s="16">
        <v>1112</v>
      </c>
      <c r="H420" s="16">
        <v>3480</v>
      </c>
      <c r="I420" s="17" t="s">
        <v>67</v>
      </c>
      <c r="J420" s="18">
        <v>38248001</v>
      </c>
      <c r="K420" s="19">
        <v>21248001</v>
      </c>
      <c r="L420" s="19">
        <v>0</v>
      </c>
      <c r="M420" s="19">
        <v>0</v>
      </c>
      <c r="N420" s="19">
        <v>0</v>
      </c>
      <c r="O420" s="19">
        <v>21248001</v>
      </c>
      <c r="P420" s="19">
        <v>0</v>
      </c>
      <c r="Q420" s="19">
        <v>12694478</v>
      </c>
      <c r="R420" s="19">
        <v>0</v>
      </c>
      <c r="S420" s="19">
        <v>8553523</v>
      </c>
      <c r="T420" s="19">
        <v>8553523</v>
      </c>
      <c r="U420" s="19">
        <v>0</v>
      </c>
      <c r="V420" s="19">
        <v>0</v>
      </c>
      <c r="W420" s="19">
        <v>0</v>
      </c>
      <c r="X420" s="19">
        <v>0</v>
      </c>
      <c r="Y420" s="20">
        <f t="shared" si="82"/>
        <v>0.40255659814775047</v>
      </c>
      <c r="Z420" s="20">
        <f t="shared" si="83"/>
        <v>0.59744340185224953</v>
      </c>
      <c r="AA420" s="21">
        <f t="shared" si="84"/>
        <v>1</v>
      </c>
    </row>
    <row r="421" spans="1:27" ht="60" hidden="1" outlineLevel="4" x14ac:dyDescent="0.25">
      <c r="A421" s="15" t="s">
        <v>344</v>
      </c>
      <c r="B421" s="16" t="s">
        <v>36</v>
      </c>
      <c r="C421" s="16" t="s">
        <v>37</v>
      </c>
      <c r="D421" s="16" t="s">
        <v>68</v>
      </c>
      <c r="E421" s="16" t="s">
        <v>58</v>
      </c>
      <c r="F421" s="16" t="s">
        <v>39</v>
      </c>
      <c r="G421" s="16">
        <v>1112</v>
      </c>
      <c r="H421" s="16">
        <v>3480</v>
      </c>
      <c r="I421" s="17" t="s">
        <v>69</v>
      </c>
      <c r="J421" s="18">
        <v>55581071</v>
      </c>
      <c r="K421" s="19">
        <v>55581071</v>
      </c>
      <c r="L421" s="19">
        <v>0</v>
      </c>
      <c r="M421" s="19">
        <v>0</v>
      </c>
      <c r="N421" s="19">
        <v>0</v>
      </c>
      <c r="O421" s="19">
        <v>55581071</v>
      </c>
      <c r="P421" s="19">
        <v>0</v>
      </c>
      <c r="Q421" s="19">
        <v>34700671.960000001</v>
      </c>
      <c r="R421" s="19">
        <v>0</v>
      </c>
      <c r="S421" s="19">
        <v>20880399.039999999</v>
      </c>
      <c r="T421" s="19">
        <v>20880399.039999999</v>
      </c>
      <c r="U421" s="19">
        <v>0</v>
      </c>
      <c r="V421" s="19">
        <v>0</v>
      </c>
      <c r="W421" s="19">
        <v>0</v>
      </c>
      <c r="X421" s="19">
        <v>0</v>
      </c>
      <c r="Y421" s="20">
        <f t="shared" si="82"/>
        <v>0.37567464362102698</v>
      </c>
      <c r="Z421" s="20">
        <f t="shared" si="83"/>
        <v>0.62432535637897302</v>
      </c>
      <c r="AA421" s="21">
        <f t="shared" si="84"/>
        <v>1</v>
      </c>
    </row>
    <row r="422" spans="1:27" hidden="1" outlineLevel="3" x14ac:dyDescent="0.25">
      <c r="A422" s="22"/>
      <c r="B422" s="23"/>
      <c r="C422" s="23" t="s">
        <v>70</v>
      </c>
      <c r="D422" s="23"/>
      <c r="E422" s="23"/>
      <c r="F422" s="23"/>
      <c r="G422" s="23"/>
      <c r="H422" s="23"/>
      <c r="I422" s="24"/>
      <c r="J422" s="25">
        <f t="shared" ref="J422:X422" si="87">SUBTOTAL(9,J408:J421)</f>
        <v>1630208442</v>
      </c>
      <c r="K422" s="26">
        <f t="shared" si="87"/>
        <v>1630208442</v>
      </c>
      <c r="L422" s="26">
        <f t="shared" si="87"/>
        <v>0</v>
      </c>
      <c r="M422" s="26">
        <f t="shared" si="87"/>
        <v>0</v>
      </c>
      <c r="N422" s="26">
        <f t="shared" si="87"/>
        <v>0</v>
      </c>
      <c r="O422" s="26">
        <f t="shared" si="87"/>
        <v>1630208442</v>
      </c>
      <c r="P422" s="26">
        <f t="shared" si="87"/>
        <v>0</v>
      </c>
      <c r="Q422" s="26">
        <f t="shared" si="87"/>
        <v>149767118.05000001</v>
      </c>
      <c r="R422" s="26">
        <f t="shared" si="87"/>
        <v>0</v>
      </c>
      <c r="S422" s="26">
        <f t="shared" si="87"/>
        <v>684492613.75999987</v>
      </c>
      <c r="T422" s="26">
        <f t="shared" si="87"/>
        <v>684492613.75999987</v>
      </c>
      <c r="U422" s="26">
        <f t="shared" si="87"/>
        <v>795948710.18999994</v>
      </c>
      <c r="V422" s="26">
        <f t="shared" si="87"/>
        <v>795948710.18999994</v>
      </c>
      <c r="W422" s="26">
        <f t="shared" si="87"/>
        <v>0</v>
      </c>
      <c r="X422" s="26">
        <f t="shared" si="87"/>
        <v>795948710.18999982</v>
      </c>
      <c r="Y422" s="27">
        <f t="shared" si="82"/>
        <v>0.4198804251806223</v>
      </c>
      <c r="Z422" s="27">
        <f t="shared" si="83"/>
        <v>9.1869919325322708E-2</v>
      </c>
      <c r="AA422" s="28">
        <f t="shared" si="84"/>
        <v>0.51175034450594503</v>
      </c>
    </row>
    <row r="423" spans="1:27" hidden="1" outlineLevel="4" x14ac:dyDescent="0.25">
      <c r="A423" s="15" t="s">
        <v>344</v>
      </c>
      <c r="B423" s="16" t="s">
        <v>36</v>
      </c>
      <c r="C423" s="16" t="s">
        <v>71</v>
      </c>
      <c r="D423" s="16" t="s">
        <v>74</v>
      </c>
      <c r="E423" s="16"/>
      <c r="F423" s="16" t="s">
        <v>39</v>
      </c>
      <c r="G423" s="16">
        <v>1120</v>
      </c>
      <c r="H423" s="16">
        <v>3480</v>
      </c>
      <c r="I423" s="17" t="s">
        <v>345</v>
      </c>
      <c r="J423" s="18">
        <v>0</v>
      </c>
      <c r="K423" s="19">
        <v>136917</v>
      </c>
      <c r="L423" s="19">
        <v>0</v>
      </c>
      <c r="M423" s="19">
        <v>0</v>
      </c>
      <c r="N423" s="19">
        <v>0</v>
      </c>
      <c r="O423" s="19">
        <v>136917</v>
      </c>
      <c r="P423" s="19">
        <v>0</v>
      </c>
      <c r="Q423" s="19">
        <v>0</v>
      </c>
      <c r="R423" s="19">
        <v>0</v>
      </c>
      <c r="S423" s="19">
        <v>0</v>
      </c>
      <c r="T423" s="19">
        <v>0</v>
      </c>
      <c r="U423" s="19">
        <v>136917</v>
      </c>
      <c r="V423" s="19">
        <v>136917</v>
      </c>
      <c r="W423" s="19">
        <v>0</v>
      </c>
      <c r="X423" s="19">
        <v>136917</v>
      </c>
      <c r="Y423" s="20">
        <f t="shared" si="82"/>
        <v>0</v>
      </c>
      <c r="Z423" s="20">
        <f t="shared" si="83"/>
        <v>0</v>
      </c>
      <c r="AA423" s="21">
        <f t="shared" si="84"/>
        <v>0</v>
      </c>
    </row>
    <row r="424" spans="1:27" hidden="1" outlineLevel="4" x14ac:dyDescent="0.25">
      <c r="A424" s="15" t="s">
        <v>344</v>
      </c>
      <c r="B424" s="16" t="s">
        <v>36</v>
      </c>
      <c r="C424" s="16" t="s">
        <v>71</v>
      </c>
      <c r="D424" s="16" t="s">
        <v>78</v>
      </c>
      <c r="E424" s="16"/>
      <c r="F424" s="16" t="s">
        <v>39</v>
      </c>
      <c r="G424" s="16">
        <v>1120</v>
      </c>
      <c r="H424" s="16">
        <v>3480</v>
      </c>
      <c r="I424" s="17" t="s">
        <v>79</v>
      </c>
      <c r="J424" s="18">
        <v>1589150500</v>
      </c>
      <c r="K424" s="19">
        <v>1589013583</v>
      </c>
      <c r="L424" s="19"/>
      <c r="M424" s="19"/>
      <c r="N424" s="19">
        <v>9650000</v>
      </c>
      <c r="O424" s="19">
        <v>1598663583</v>
      </c>
      <c r="P424" s="19">
        <v>0</v>
      </c>
      <c r="Q424" s="19">
        <v>0</v>
      </c>
      <c r="R424" s="19">
        <v>0</v>
      </c>
      <c r="S424" s="19">
        <v>47529874</v>
      </c>
      <c r="T424" s="19">
        <v>28315470.300000001</v>
      </c>
      <c r="U424" s="19">
        <v>5533209</v>
      </c>
      <c r="V424" s="19">
        <v>1541483709</v>
      </c>
      <c r="W424" s="19">
        <v>0</v>
      </c>
      <c r="X424" s="19">
        <v>1551133709</v>
      </c>
      <c r="Y424" s="20">
        <f t="shared" si="82"/>
        <v>2.9731004387306418E-2</v>
      </c>
      <c r="Z424" s="20">
        <f t="shared" si="83"/>
        <v>0</v>
      </c>
      <c r="AA424" s="21">
        <f t="shared" si="84"/>
        <v>2.9731004387306418E-2</v>
      </c>
    </row>
    <row r="425" spans="1:27" ht="30" hidden="1" outlineLevel="4" x14ac:dyDescent="0.25">
      <c r="A425" s="15" t="s">
        <v>344</v>
      </c>
      <c r="B425" s="16" t="s">
        <v>36</v>
      </c>
      <c r="C425" s="16" t="s">
        <v>71</v>
      </c>
      <c r="D425" s="16" t="s">
        <v>80</v>
      </c>
      <c r="E425" s="16"/>
      <c r="F425" s="16" t="s">
        <v>39</v>
      </c>
      <c r="G425" s="16">
        <v>1120</v>
      </c>
      <c r="H425" s="16">
        <v>3480</v>
      </c>
      <c r="I425" s="17" t="s">
        <v>81</v>
      </c>
      <c r="J425" s="18">
        <v>220000000</v>
      </c>
      <c r="K425" s="19">
        <v>220000000</v>
      </c>
      <c r="L425" s="19">
        <v>0</v>
      </c>
      <c r="M425" s="19">
        <v>0</v>
      </c>
      <c r="N425" s="19">
        <v>0</v>
      </c>
      <c r="O425" s="19">
        <v>220000000</v>
      </c>
      <c r="P425" s="19">
        <v>0</v>
      </c>
      <c r="Q425" s="19">
        <v>0</v>
      </c>
      <c r="R425" s="19">
        <v>0</v>
      </c>
      <c r="S425" s="19">
        <v>0</v>
      </c>
      <c r="T425" s="19">
        <v>0</v>
      </c>
      <c r="U425" s="19">
        <v>0</v>
      </c>
      <c r="V425" s="19">
        <v>220000000</v>
      </c>
      <c r="W425" s="19">
        <v>0</v>
      </c>
      <c r="X425" s="19">
        <v>220000000</v>
      </c>
      <c r="Y425" s="20">
        <f t="shared" si="82"/>
        <v>0</v>
      </c>
      <c r="Z425" s="20">
        <f t="shared" si="83"/>
        <v>0</v>
      </c>
      <c r="AA425" s="21">
        <f t="shared" si="84"/>
        <v>0</v>
      </c>
    </row>
    <row r="426" spans="1:27" ht="345" hidden="1" outlineLevel="4" x14ac:dyDescent="0.25">
      <c r="A426" s="15" t="s">
        <v>344</v>
      </c>
      <c r="B426" s="16" t="s">
        <v>36</v>
      </c>
      <c r="C426" s="16" t="s">
        <v>71</v>
      </c>
      <c r="D426" s="16" t="s">
        <v>202</v>
      </c>
      <c r="E426" s="16"/>
      <c r="F426" s="16" t="s">
        <v>39</v>
      </c>
      <c r="G426" s="16">
        <v>1120</v>
      </c>
      <c r="H426" s="16">
        <v>3480</v>
      </c>
      <c r="I426" s="17" t="s">
        <v>346</v>
      </c>
      <c r="J426" s="18">
        <v>1284333170</v>
      </c>
      <c r="K426" s="19">
        <v>1284333170</v>
      </c>
      <c r="L426" s="19">
        <v>0</v>
      </c>
      <c r="M426" s="19">
        <v>0</v>
      </c>
      <c r="N426" s="19">
        <v>0</v>
      </c>
      <c r="O426" s="19">
        <v>1284333170</v>
      </c>
      <c r="P426" s="19">
        <v>634746468</v>
      </c>
      <c r="Q426" s="19">
        <v>67920135.189999998</v>
      </c>
      <c r="R426" s="19">
        <v>0</v>
      </c>
      <c r="S426" s="19">
        <v>13317050</v>
      </c>
      <c r="T426" s="19">
        <v>13317050</v>
      </c>
      <c r="U426" s="19">
        <v>393053240.81</v>
      </c>
      <c r="V426" s="19">
        <v>568349516.80999994</v>
      </c>
      <c r="W426" s="19">
        <v>0</v>
      </c>
      <c r="X426" s="19">
        <v>568349516.80999994</v>
      </c>
      <c r="Y426" s="20">
        <f t="shared" si="82"/>
        <v>1.0368843779063963E-2</v>
      </c>
      <c r="Z426" s="20">
        <f t="shared" si="83"/>
        <v>0.54710617120478178</v>
      </c>
      <c r="AA426" s="21">
        <f t="shared" si="84"/>
        <v>0.55747501498384577</v>
      </c>
    </row>
    <row r="427" spans="1:27" hidden="1" outlineLevel="4" x14ac:dyDescent="0.25">
      <c r="A427" s="15" t="s">
        <v>344</v>
      </c>
      <c r="B427" s="16" t="s">
        <v>36</v>
      </c>
      <c r="C427" s="16" t="s">
        <v>71</v>
      </c>
      <c r="D427" s="16" t="s">
        <v>88</v>
      </c>
      <c r="E427" s="16"/>
      <c r="F427" s="16" t="s">
        <v>39</v>
      </c>
      <c r="G427" s="16">
        <v>1120</v>
      </c>
      <c r="H427" s="16">
        <v>3480</v>
      </c>
      <c r="I427" s="17" t="s">
        <v>347</v>
      </c>
      <c r="J427" s="18">
        <v>1908755</v>
      </c>
      <c r="K427" s="19">
        <v>1908755</v>
      </c>
      <c r="L427" s="19">
        <v>0</v>
      </c>
      <c r="M427" s="19">
        <v>0</v>
      </c>
      <c r="N427" s="19">
        <v>0</v>
      </c>
      <c r="O427" s="19">
        <v>1908755</v>
      </c>
      <c r="P427" s="19">
        <v>0</v>
      </c>
      <c r="Q427" s="19">
        <v>1645235</v>
      </c>
      <c r="R427" s="19">
        <v>0</v>
      </c>
      <c r="S427" s="19">
        <v>4740</v>
      </c>
      <c r="T427" s="19">
        <v>4740</v>
      </c>
      <c r="U427" s="19">
        <v>0</v>
      </c>
      <c r="V427" s="19">
        <v>258780</v>
      </c>
      <c r="W427" s="19">
        <v>0</v>
      </c>
      <c r="X427" s="19">
        <v>258780</v>
      </c>
      <c r="Y427" s="20">
        <f t="shared" si="82"/>
        <v>2.4832940843638918E-3</v>
      </c>
      <c r="Z427" s="20">
        <f t="shared" si="83"/>
        <v>0.86194142255030115</v>
      </c>
      <c r="AA427" s="21">
        <f t="shared" si="84"/>
        <v>0.86442471663466502</v>
      </c>
    </row>
    <row r="428" spans="1:27" hidden="1" outlineLevel="4" x14ac:dyDescent="0.25">
      <c r="A428" s="15" t="s">
        <v>344</v>
      </c>
      <c r="B428" s="16" t="s">
        <v>36</v>
      </c>
      <c r="C428" s="16" t="s">
        <v>71</v>
      </c>
      <c r="D428" s="16" t="s">
        <v>90</v>
      </c>
      <c r="E428" s="16"/>
      <c r="F428" s="16" t="s">
        <v>39</v>
      </c>
      <c r="G428" s="16">
        <v>1120</v>
      </c>
      <c r="H428" s="16">
        <v>3480</v>
      </c>
      <c r="I428" s="17" t="s">
        <v>91</v>
      </c>
      <c r="J428" s="18">
        <v>16355620</v>
      </c>
      <c r="K428" s="19">
        <v>16355620</v>
      </c>
      <c r="L428" s="19">
        <v>0</v>
      </c>
      <c r="M428" s="19">
        <v>0</v>
      </c>
      <c r="N428" s="19">
        <v>0</v>
      </c>
      <c r="O428" s="19">
        <v>16355620</v>
      </c>
      <c r="P428" s="19">
        <v>0</v>
      </c>
      <c r="Q428" s="19">
        <v>8639745</v>
      </c>
      <c r="R428" s="19">
        <v>0</v>
      </c>
      <c r="S428" s="19">
        <v>4500</v>
      </c>
      <c r="T428" s="19">
        <v>4500</v>
      </c>
      <c r="U428" s="19">
        <v>0</v>
      </c>
      <c r="V428" s="19">
        <v>7711375</v>
      </c>
      <c r="W428" s="19">
        <v>0</v>
      </c>
      <c r="X428" s="19">
        <v>7711375</v>
      </c>
      <c r="Y428" s="20">
        <f t="shared" si="82"/>
        <v>2.7513478547435072E-4</v>
      </c>
      <c r="Z428" s="20">
        <f t="shared" si="83"/>
        <v>0.52824319713957646</v>
      </c>
      <c r="AA428" s="21">
        <f t="shared" si="84"/>
        <v>0.52851833192505082</v>
      </c>
    </row>
    <row r="429" spans="1:27" ht="45" hidden="1" outlineLevel="4" x14ac:dyDescent="0.25">
      <c r="A429" s="15" t="s">
        <v>344</v>
      </c>
      <c r="B429" s="16" t="s">
        <v>36</v>
      </c>
      <c r="C429" s="16" t="s">
        <v>71</v>
      </c>
      <c r="D429" s="16" t="s">
        <v>94</v>
      </c>
      <c r="E429" s="16"/>
      <c r="F429" s="16" t="s">
        <v>39</v>
      </c>
      <c r="G429" s="16">
        <v>1120</v>
      </c>
      <c r="H429" s="16">
        <v>3480</v>
      </c>
      <c r="I429" s="17" t="s">
        <v>95</v>
      </c>
      <c r="J429" s="18">
        <v>61035601</v>
      </c>
      <c r="K429" s="19">
        <v>61035601</v>
      </c>
      <c r="L429" s="19">
        <v>0</v>
      </c>
      <c r="M429" s="19">
        <v>0</v>
      </c>
      <c r="N429" s="19">
        <v>0</v>
      </c>
      <c r="O429" s="19">
        <v>61035601</v>
      </c>
      <c r="P429" s="19">
        <v>0</v>
      </c>
      <c r="Q429" s="19">
        <v>0</v>
      </c>
      <c r="R429" s="19">
        <v>0</v>
      </c>
      <c r="S429" s="19">
        <v>0</v>
      </c>
      <c r="T429" s="19">
        <v>0</v>
      </c>
      <c r="U429" s="19">
        <v>0</v>
      </c>
      <c r="V429" s="19">
        <v>61035601</v>
      </c>
      <c r="W429" s="19">
        <v>0</v>
      </c>
      <c r="X429" s="19">
        <v>61035601</v>
      </c>
      <c r="Y429" s="20">
        <f t="shared" si="82"/>
        <v>0</v>
      </c>
      <c r="Z429" s="20">
        <f t="shared" si="83"/>
        <v>0</v>
      </c>
      <c r="AA429" s="21">
        <f t="shared" si="84"/>
        <v>0</v>
      </c>
    </row>
    <row r="430" spans="1:27" hidden="1" outlineLevel="3" x14ac:dyDescent="0.25">
      <c r="A430" s="22"/>
      <c r="B430" s="23"/>
      <c r="C430" s="23" t="s">
        <v>96</v>
      </c>
      <c r="D430" s="23"/>
      <c r="E430" s="23"/>
      <c r="F430" s="23"/>
      <c r="G430" s="23"/>
      <c r="H430" s="23"/>
      <c r="I430" s="24"/>
      <c r="J430" s="25">
        <f t="shared" ref="J430:X430" si="88">SUBTOTAL(9,J423:J429)</f>
        <v>3172783646</v>
      </c>
      <c r="K430" s="26">
        <f t="shared" si="88"/>
        <v>3172783646</v>
      </c>
      <c r="L430" s="26">
        <f t="shared" si="88"/>
        <v>0</v>
      </c>
      <c r="M430" s="26">
        <f t="shared" si="88"/>
        <v>0</v>
      </c>
      <c r="N430" s="26">
        <f t="shared" si="88"/>
        <v>9650000</v>
      </c>
      <c r="O430" s="26">
        <f t="shared" si="88"/>
        <v>3182433646</v>
      </c>
      <c r="P430" s="26">
        <f t="shared" si="88"/>
        <v>634746468</v>
      </c>
      <c r="Q430" s="26">
        <f t="shared" si="88"/>
        <v>78205115.189999998</v>
      </c>
      <c r="R430" s="26">
        <f t="shared" si="88"/>
        <v>0</v>
      </c>
      <c r="S430" s="26">
        <f t="shared" si="88"/>
        <v>60856164</v>
      </c>
      <c r="T430" s="26">
        <f t="shared" si="88"/>
        <v>41641760.299999997</v>
      </c>
      <c r="U430" s="26">
        <f t="shared" si="88"/>
        <v>398723366.81</v>
      </c>
      <c r="V430" s="26">
        <f t="shared" si="88"/>
        <v>2398975898.8099999</v>
      </c>
      <c r="W430" s="26">
        <f t="shared" si="88"/>
        <v>0</v>
      </c>
      <c r="X430" s="26">
        <f t="shared" si="88"/>
        <v>2408625898.8099999</v>
      </c>
      <c r="Y430" s="27">
        <f t="shared" si="82"/>
        <v>1.9122524071001477E-2</v>
      </c>
      <c r="Z430" s="27">
        <f t="shared" si="83"/>
        <v>0.22402716364129341</v>
      </c>
      <c r="AA430" s="28">
        <f t="shared" si="84"/>
        <v>0.24314968771229489</v>
      </c>
    </row>
    <row r="431" spans="1:27" ht="30" hidden="1" outlineLevel="4" x14ac:dyDescent="0.25">
      <c r="A431" s="15" t="s">
        <v>344</v>
      </c>
      <c r="B431" s="16" t="s">
        <v>36</v>
      </c>
      <c r="C431" s="16" t="s">
        <v>97</v>
      </c>
      <c r="D431" s="16" t="s">
        <v>98</v>
      </c>
      <c r="E431" s="16"/>
      <c r="F431" s="16" t="s">
        <v>39</v>
      </c>
      <c r="G431" s="16">
        <v>1120</v>
      </c>
      <c r="H431" s="16">
        <v>3480</v>
      </c>
      <c r="I431" s="17" t="s">
        <v>99</v>
      </c>
      <c r="J431" s="18">
        <v>230000</v>
      </c>
      <c r="K431" s="19">
        <v>230000</v>
      </c>
      <c r="L431" s="19">
        <v>0</v>
      </c>
      <c r="M431" s="19">
        <v>0</v>
      </c>
      <c r="N431" s="19">
        <v>0</v>
      </c>
      <c r="O431" s="19">
        <v>230000</v>
      </c>
      <c r="P431" s="19">
        <v>0</v>
      </c>
      <c r="Q431" s="19">
        <v>0</v>
      </c>
      <c r="R431" s="19">
        <v>0</v>
      </c>
      <c r="S431" s="19">
        <v>0</v>
      </c>
      <c r="T431" s="19">
        <v>0</v>
      </c>
      <c r="U431" s="19">
        <v>197500</v>
      </c>
      <c r="V431" s="19">
        <v>230000</v>
      </c>
      <c r="W431" s="19">
        <v>0</v>
      </c>
      <c r="X431" s="19">
        <v>230000</v>
      </c>
      <c r="Y431" s="20">
        <f t="shared" si="82"/>
        <v>0</v>
      </c>
      <c r="Z431" s="20">
        <f t="shared" si="83"/>
        <v>0</v>
      </c>
      <c r="AA431" s="21">
        <f t="shared" si="84"/>
        <v>0</v>
      </c>
    </row>
    <row r="432" spans="1:27" ht="30" hidden="1" outlineLevel="4" x14ac:dyDescent="0.25">
      <c r="A432" s="15" t="s">
        <v>344</v>
      </c>
      <c r="B432" s="16" t="s">
        <v>36</v>
      </c>
      <c r="C432" s="16" t="s">
        <v>97</v>
      </c>
      <c r="D432" s="16" t="s">
        <v>104</v>
      </c>
      <c r="E432" s="16"/>
      <c r="F432" s="16" t="s">
        <v>39</v>
      </c>
      <c r="G432" s="16">
        <v>1120</v>
      </c>
      <c r="H432" s="16">
        <v>3480</v>
      </c>
      <c r="I432" s="17" t="s">
        <v>105</v>
      </c>
      <c r="J432" s="18">
        <v>1574250</v>
      </c>
      <c r="K432" s="19">
        <v>1574250</v>
      </c>
      <c r="L432" s="19">
        <v>0</v>
      </c>
      <c r="M432" s="19">
        <v>0</v>
      </c>
      <c r="N432" s="19">
        <v>0</v>
      </c>
      <c r="O432" s="19">
        <v>1574250</v>
      </c>
      <c r="P432" s="19">
        <v>0</v>
      </c>
      <c r="Q432" s="19">
        <v>0</v>
      </c>
      <c r="R432" s="19">
        <v>0</v>
      </c>
      <c r="S432" s="19">
        <v>0</v>
      </c>
      <c r="T432" s="19">
        <v>0</v>
      </c>
      <c r="U432" s="19">
        <v>1296637</v>
      </c>
      <c r="V432" s="19">
        <v>1574250</v>
      </c>
      <c r="W432" s="19">
        <v>0</v>
      </c>
      <c r="X432" s="19">
        <v>1574250</v>
      </c>
      <c r="Y432" s="20">
        <f t="shared" si="82"/>
        <v>0</v>
      </c>
      <c r="Z432" s="20">
        <f t="shared" si="83"/>
        <v>0</v>
      </c>
      <c r="AA432" s="21">
        <f t="shared" si="84"/>
        <v>0</v>
      </c>
    </row>
    <row r="433" spans="1:27" ht="30" hidden="1" outlineLevel="4" x14ac:dyDescent="0.25">
      <c r="A433" s="15" t="s">
        <v>344</v>
      </c>
      <c r="B433" s="16" t="s">
        <v>36</v>
      </c>
      <c r="C433" s="16" t="s">
        <v>97</v>
      </c>
      <c r="D433" s="16" t="s">
        <v>106</v>
      </c>
      <c r="E433" s="16"/>
      <c r="F433" s="16" t="s">
        <v>39</v>
      </c>
      <c r="G433" s="16">
        <v>1120</v>
      </c>
      <c r="H433" s="16">
        <v>3480</v>
      </c>
      <c r="I433" s="17" t="s">
        <v>107</v>
      </c>
      <c r="J433" s="18">
        <v>22706842</v>
      </c>
      <c r="K433" s="19">
        <v>22706842</v>
      </c>
      <c r="L433" s="19">
        <v>0</v>
      </c>
      <c r="M433" s="19">
        <v>0</v>
      </c>
      <c r="N433" s="19">
        <v>0</v>
      </c>
      <c r="O433" s="19">
        <v>22706842</v>
      </c>
      <c r="P433" s="19">
        <v>0</v>
      </c>
      <c r="Q433" s="19">
        <v>0</v>
      </c>
      <c r="R433" s="19">
        <v>0</v>
      </c>
      <c r="S433" s="19">
        <v>0</v>
      </c>
      <c r="T433" s="19">
        <v>0</v>
      </c>
      <c r="U433" s="19">
        <v>18791516</v>
      </c>
      <c r="V433" s="19">
        <v>22706842</v>
      </c>
      <c r="W433" s="19">
        <v>0</v>
      </c>
      <c r="X433" s="19">
        <v>22706842</v>
      </c>
      <c r="Y433" s="20">
        <f t="shared" si="82"/>
        <v>0</v>
      </c>
      <c r="Z433" s="20">
        <f t="shared" si="83"/>
        <v>0</v>
      </c>
      <c r="AA433" s="21">
        <f t="shared" si="84"/>
        <v>0</v>
      </c>
    </row>
    <row r="434" spans="1:27" ht="30" hidden="1" outlineLevel="4" x14ac:dyDescent="0.25">
      <c r="A434" s="15" t="s">
        <v>344</v>
      </c>
      <c r="B434" s="16" t="s">
        <v>36</v>
      </c>
      <c r="C434" s="16" t="s">
        <v>97</v>
      </c>
      <c r="D434" s="16" t="s">
        <v>110</v>
      </c>
      <c r="E434" s="16"/>
      <c r="F434" s="16" t="s">
        <v>39</v>
      </c>
      <c r="G434" s="16">
        <v>1120</v>
      </c>
      <c r="H434" s="16">
        <v>3480</v>
      </c>
      <c r="I434" s="17" t="s">
        <v>111</v>
      </c>
      <c r="J434" s="18">
        <v>15281000</v>
      </c>
      <c r="K434" s="19">
        <v>15281000</v>
      </c>
      <c r="L434" s="19">
        <v>0</v>
      </c>
      <c r="M434" s="19">
        <v>0</v>
      </c>
      <c r="N434" s="19">
        <v>0</v>
      </c>
      <c r="O434" s="19">
        <v>15281000</v>
      </c>
      <c r="P434" s="19">
        <v>13140000</v>
      </c>
      <c r="Q434" s="19">
        <v>0</v>
      </c>
      <c r="R434" s="19">
        <v>0</v>
      </c>
      <c r="S434" s="19">
        <v>0</v>
      </c>
      <c r="T434" s="19">
        <v>0</v>
      </c>
      <c r="U434" s="19">
        <v>69271</v>
      </c>
      <c r="V434" s="19">
        <v>2141000</v>
      </c>
      <c r="W434" s="19">
        <v>0</v>
      </c>
      <c r="X434" s="19">
        <v>2141000</v>
      </c>
      <c r="Y434" s="20">
        <f t="shared" si="82"/>
        <v>0</v>
      </c>
      <c r="Z434" s="20">
        <f t="shared" si="83"/>
        <v>0.8598913683659446</v>
      </c>
      <c r="AA434" s="21">
        <f t="shared" si="84"/>
        <v>0.8598913683659446</v>
      </c>
    </row>
    <row r="435" spans="1:27" hidden="1" outlineLevel="4" x14ac:dyDescent="0.25">
      <c r="A435" s="15" t="s">
        <v>344</v>
      </c>
      <c r="B435" s="16" t="s">
        <v>36</v>
      </c>
      <c r="C435" s="16" t="s">
        <v>97</v>
      </c>
      <c r="D435" s="16" t="s">
        <v>112</v>
      </c>
      <c r="E435" s="16"/>
      <c r="F435" s="16" t="s">
        <v>39</v>
      </c>
      <c r="G435" s="16">
        <v>1120</v>
      </c>
      <c r="H435" s="16">
        <v>3480</v>
      </c>
      <c r="I435" s="17" t="s">
        <v>113</v>
      </c>
      <c r="J435" s="18">
        <v>1977120</v>
      </c>
      <c r="K435" s="19">
        <v>1977120</v>
      </c>
      <c r="L435" s="19">
        <v>0</v>
      </c>
      <c r="M435" s="19">
        <v>0</v>
      </c>
      <c r="N435" s="19">
        <v>0</v>
      </c>
      <c r="O435" s="19">
        <v>1977120</v>
      </c>
      <c r="P435" s="19">
        <v>0</v>
      </c>
      <c r="Q435" s="19">
        <v>0</v>
      </c>
      <c r="R435" s="19">
        <v>1032510.84</v>
      </c>
      <c r="S435" s="19">
        <v>0</v>
      </c>
      <c r="T435" s="19">
        <v>0</v>
      </c>
      <c r="U435" s="19">
        <v>676560.16</v>
      </c>
      <c r="V435" s="19">
        <v>944609.16</v>
      </c>
      <c r="W435" s="19">
        <v>0</v>
      </c>
      <c r="X435" s="19">
        <v>944609.16</v>
      </c>
      <c r="Y435" s="20">
        <f t="shared" ref="Y435:Y466" si="89">S435/O435</f>
        <v>0</v>
      </c>
      <c r="Z435" s="20">
        <f t="shared" ref="Z435:Z466" si="90">(P435+Q435+R435)/O435</f>
        <v>0.52222972808934209</v>
      </c>
      <c r="AA435" s="21">
        <f t="shared" ref="AA435:AA466" si="91">Y435+Z435</f>
        <v>0.52222972808934209</v>
      </c>
    </row>
    <row r="436" spans="1:27" hidden="1" outlineLevel="3" x14ac:dyDescent="0.25">
      <c r="A436" s="22"/>
      <c r="B436" s="23"/>
      <c r="C436" s="23" t="s">
        <v>114</v>
      </c>
      <c r="D436" s="23"/>
      <c r="E436" s="23"/>
      <c r="F436" s="23"/>
      <c r="G436" s="23"/>
      <c r="H436" s="23"/>
      <c r="I436" s="24"/>
      <c r="J436" s="25">
        <f t="shared" ref="J436:X436" si="92">SUBTOTAL(9,J431:J435)</f>
        <v>41769212</v>
      </c>
      <c r="K436" s="26">
        <f t="shared" si="92"/>
        <v>41769212</v>
      </c>
      <c r="L436" s="26">
        <f t="shared" si="92"/>
        <v>0</v>
      </c>
      <c r="M436" s="26">
        <f t="shared" si="92"/>
        <v>0</v>
      </c>
      <c r="N436" s="26">
        <f t="shared" si="92"/>
        <v>0</v>
      </c>
      <c r="O436" s="26">
        <f t="shared" si="92"/>
        <v>41769212</v>
      </c>
      <c r="P436" s="26">
        <f t="shared" si="92"/>
        <v>13140000</v>
      </c>
      <c r="Q436" s="26">
        <f t="shared" si="92"/>
        <v>0</v>
      </c>
      <c r="R436" s="26">
        <f t="shared" si="92"/>
        <v>1032510.84</v>
      </c>
      <c r="S436" s="26">
        <f t="shared" si="92"/>
        <v>0</v>
      </c>
      <c r="T436" s="26">
        <f t="shared" si="92"/>
        <v>0</v>
      </c>
      <c r="U436" s="26">
        <f t="shared" si="92"/>
        <v>21031484.16</v>
      </c>
      <c r="V436" s="26">
        <f t="shared" si="92"/>
        <v>27596701.16</v>
      </c>
      <c r="W436" s="26">
        <f t="shared" si="92"/>
        <v>0</v>
      </c>
      <c r="X436" s="26">
        <f t="shared" si="92"/>
        <v>27596701.16</v>
      </c>
      <c r="Y436" s="27">
        <f t="shared" si="89"/>
        <v>0</v>
      </c>
      <c r="Z436" s="27">
        <f t="shared" si="90"/>
        <v>0.33930520020344168</v>
      </c>
      <c r="AA436" s="28">
        <f t="shared" si="91"/>
        <v>0.33930520020344168</v>
      </c>
    </row>
    <row r="437" spans="1:27" hidden="1" outlineLevel="4" x14ac:dyDescent="0.25">
      <c r="A437" s="15" t="s">
        <v>344</v>
      </c>
      <c r="B437" s="16" t="s">
        <v>36</v>
      </c>
      <c r="C437" s="16" t="s">
        <v>115</v>
      </c>
      <c r="D437" s="16" t="s">
        <v>118</v>
      </c>
      <c r="E437" s="16"/>
      <c r="F437" s="16">
        <v>280</v>
      </c>
      <c r="G437" s="16">
        <v>2210</v>
      </c>
      <c r="H437" s="16">
        <v>3480</v>
      </c>
      <c r="I437" s="17" t="s">
        <v>119</v>
      </c>
      <c r="J437" s="18">
        <v>225135460</v>
      </c>
      <c r="K437" s="19">
        <v>225135460</v>
      </c>
      <c r="L437" s="19">
        <v>0</v>
      </c>
      <c r="M437" s="19">
        <v>0</v>
      </c>
      <c r="N437" s="19">
        <v>0</v>
      </c>
      <c r="O437" s="19">
        <v>225135460</v>
      </c>
      <c r="P437" s="19">
        <v>0</v>
      </c>
      <c r="Q437" s="19">
        <v>0</v>
      </c>
      <c r="R437" s="19">
        <v>0</v>
      </c>
      <c r="S437" s="19">
        <v>0</v>
      </c>
      <c r="T437" s="19">
        <v>0</v>
      </c>
      <c r="U437" s="19">
        <v>0</v>
      </c>
      <c r="V437" s="19">
        <v>225135460</v>
      </c>
      <c r="W437" s="19">
        <v>0</v>
      </c>
      <c r="X437" s="19">
        <v>225135460</v>
      </c>
      <c r="Y437" s="20">
        <f t="shared" si="89"/>
        <v>0</v>
      </c>
      <c r="Z437" s="20">
        <f t="shared" si="90"/>
        <v>0</v>
      </c>
      <c r="AA437" s="21">
        <f t="shared" si="91"/>
        <v>0</v>
      </c>
    </row>
    <row r="438" spans="1:27" hidden="1" outlineLevel="4" x14ac:dyDescent="0.25">
      <c r="A438" s="15" t="s">
        <v>344</v>
      </c>
      <c r="B438" s="16" t="s">
        <v>36</v>
      </c>
      <c r="C438" s="16" t="s">
        <v>115</v>
      </c>
      <c r="D438" s="16" t="s">
        <v>122</v>
      </c>
      <c r="E438" s="16"/>
      <c r="F438" s="16">
        <v>280</v>
      </c>
      <c r="G438" s="16">
        <v>2240</v>
      </c>
      <c r="H438" s="16">
        <v>3480</v>
      </c>
      <c r="I438" s="17" t="s">
        <v>123</v>
      </c>
      <c r="J438" s="18">
        <v>110226346</v>
      </c>
      <c r="K438" s="19">
        <v>110226346</v>
      </c>
      <c r="L438" s="19">
        <v>0</v>
      </c>
      <c r="M438" s="19">
        <v>0</v>
      </c>
      <c r="N438" s="19">
        <v>0</v>
      </c>
      <c r="O438" s="19">
        <v>110226346</v>
      </c>
      <c r="P438" s="19">
        <v>0</v>
      </c>
      <c r="Q438" s="19">
        <v>1719738.4</v>
      </c>
      <c r="R438" s="19">
        <v>0</v>
      </c>
      <c r="S438" s="19">
        <v>0</v>
      </c>
      <c r="T438" s="19">
        <v>0</v>
      </c>
      <c r="U438" s="19">
        <v>6125995.5999999996</v>
      </c>
      <c r="V438" s="19">
        <v>108506607.59999999</v>
      </c>
      <c r="W438" s="19">
        <v>0</v>
      </c>
      <c r="X438" s="19">
        <v>108506607.59999999</v>
      </c>
      <c r="Y438" s="20">
        <f t="shared" si="89"/>
        <v>0</v>
      </c>
      <c r="Z438" s="20">
        <f t="shared" si="90"/>
        <v>1.5601881604602949E-2</v>
      </c>
      <c r="AA438" s="21">
        <f t="shared" si="91"/>
        <v>1.5601881604602949E-2</v>
      </c>
    </row>
    <row r="439" spans="1:27" hidden="1" outlineLevel="3" x14ac:dyDescent="0.25">
      <c r="A439" s="22"/>
      <c r="B439" s="23"/>
      <c r="C439" s="23" t="s">
        <v>125</v>
      </c>
      <c r="D439" s="23"/>
      <c r="E439" s="23"/>
      <c r="F439" s="23"/>
      <c r="G439" s="23"/>
      <c r="H439" s="23"/>
      <c r="I439" s="24"/>
      <c r="J439" s="25">
        <f t="shared" ref="J439:X439" si="93">SUBTOTAL(9,J437:J438)</f>
        <v>335361806</v>
      </c>
      <c r="K439" s="26">
        <f t="shared" si="93"/>
        <v>335361806</v>
      </c>
      <c r="L439" s="26">
        <f t="shared" si="93"/>
        <v>0</v>
      </c>
      <c r="M439" s="26">
        <f t="shared" si="93"/>
        <v>0</v>
      </c>
      <c r="N439" s="26">
        <f t="shared" si="93"/>
        <v>0</v>
      </c>
      <c r="O439" s="26">
        <f t="shared" si="93"/>
        <v>335361806</v>
      </c>
      <c r="P439" s="26">
        <f t="shared" si="93"/>
        <v>0</v>
      </c>
      <c r="Q439" s="26">
        <f t="shared" si="93"/>
        <v>1719738.4</v>
      </c>
      <c r="R439" s="26">
        <f t="shared" si="93"/>
        <v>0</v>
      </c>
      <c r="S439" s="26">
        <f t="shared" si="93"/>
        <v>0</v>
      </c>
      <c r="T439" s="26">
        <f t="shared" si="93"/>
        <v>0</v>
      </c>
      <c r="U439" s="26">
        <f t="shared" si="93"/>
        <v>6125995.5999999996</v>
      </c>
      <c r="V439" s="26">
        <f t="shared" si="93"/>
        <v>333642067.60000002</v>
      </c>
      <c r="W439" s="26">
        <f t="shared" si="93"/>
        <v>0</v>
      </c>
      <c r="X439" s="26">
        <f t="shared" si="93"/>
        <v>333642067.60000002</v>
      </c>
      <c r="Y439" s="27">
        <f t="shared" si="89"/>
        <v>0</v>
      </c>
      <c r="Z439" s="27">
        <f t="shared" si="90"/>
        <v>5.128009120990957E-3</v>
      </c>
      <c r="AA439" s="28">
        <f t="shared" si="91"/>
        <v>5.128009120990957E-3</v>
      </c>
    </row>
    <row r="440" spans="1:27" ht="120" hidden="1" outlineLevel="4" x14ac:dyDescent="0.25">
      <c r="A440" s="15" t="s">
        <v>344</v>
      </c>
      <c r="B440" s="16" t="s">
        <v>36</v>
      </c>
      <c r="C440" s="16" t="s">
        <v>126</v>
      </c>
      <c r="D440" s="16" t="s">
        <v>127</v>
      </c>
      <c r="E440" s="16" t="s">
        <v>58</v>
      </c>
      <c r="F440" s="16" t="s">
        <v>39</v>
      </c>
      <c r="G440" s="16">
        <v>1310</v>
      </c>
      <c r="H440" s="16">
        <v>3480</v>
      </c>
      <c r="I440" s="17" t="s">
        <v>128</v>
      </c>
      <c r="J440" s="18">
        <v>6463197</v>
      </c>
      <c r="K440" s="19">
        <v>6463197</v>
      </c>
      <c r="L440" s="19">
        <v>0</v>
      </c>
      <c r="M440" s="19">
        <v>0</v>
      </c>
      <c r="N440" s="19">
        <v>0</v>
      </c>
      <c r="O440" s="19">
        <v>6463197</v>
      </c>
      <c r="P440" s="19">
        <v>0</v>
      </c>
      <c r="Q440" s="19">
        <v>3669268.96</v>
      </c>
      <c r="R440" s="19">
        <v>0</v>
      </c>
      <c r="S440" s="19">
        <v>2793928.04</v>
      </c>
      <c r="T440" s="19">
        <v>2793928.04</v>
      </c>
      <c r="U440" s="19">
        <v>0</v>
      </c>
      <c r="V440" s="19">
        <v>0</v>
      </c>
      <c r="W440" s="19">
        <v>0</v>
      </c>
      <c r="X440" s="19">
        <v>0</v>
      </c>
      <c r="Y440" s="20">
        <f t="shared" si="89"/>
        <v>0.43228266754053762</v>
      </c>
      <c r="Z440" s="20">
        <f t="shared" si="90"/>
        <v>0.56771733245946243</v>
      </c>
      <c r="AA440" s="21">
        <f t="shared" si="91"/>
        <v>1</v>
      </c>
    </row>
    <row r="441" spans="1:27" ht="120" hidden="1" outlineLevel="4" x14ac:dyDescent="0.25">
      <c r="A441" s="15" t="s">
        <v>344</v>
      </c>
      <c r="B441" s="16" t="s">
        <v>36</v>
      </c>
      <c r="C441" s="16" t="s">
        <v>126</v>
      </c>
      <c r="D441" s="16" t="s">
        <v>127</v>
      </c>
      <c r="E441" s="16" t="s">
        <v>129</v>
      </c>
      <c r="F441" s="16" t="s">
        <v>39</v>
      </c>
      <c r="G441" s="16">
        <v>1310</v>
      </c>
      <c r="H441" s="16">
        <v>3480</v>
      </c>
      <c r="I441" s="17" t="s">
        <v>130</v>
      </c>
      <c r="J441" s="18">
        <v>3235849</v>
      </c>
      <c r="K441" s="19">
        <v>3235849</v>
      </c>
      <c r="L441" s="19">
        <v>0</v>
      </c>
      <c r="M441" s="19">
        <v>0</v>
      </c>
      <c r="N441" s="19">
        <v>0</v>
      </c>
      <c r="O441" s="19">
        <v>3235849</v>
      </c>
      <c r="P441" s="19">
        <v>0</v>
      </c>
      <c r="Q441" s="19">
        <v>1812433.91</v>
      </c>
      <c r="R441" s="19">
        <v>0</v>
      </c>
      <c r="S441" s="19">
        <v>1423415.09</v>
      </c>
      <c r="T441" s="19">
        <v>1423415.09</v>
      </c>
      <c r="U441" s="19">
        <v>0</v>
      </c>
      <c r="V441" s="19">
        <v>0</v>
      </c>
      <c r="W441" s="19">
        <v>0</v>
      </c>
      <c r="X441" s="19">
        <v>0</v>
      </c>
      <c r="Y441" s="20">
        <f t="shared" si="89"/>
        <v>0.43988921918173562</v>
      </c>
      <c r="Z441" s="20">
        <f t="shared" si="90"/>
        <v>0.56011078081826438</v>
      </c>
      <c r="AA441" s="21">
        <f t="shared" si="91"/>
        <v>1</v>
      </c>
    </row>
    <row r="442" spans="1:27" ht="75" hidden="1" outlineLevel="4" x14ac:dyDescent="0.25">
      <c r="A442" s="15" t="s">
        <v>344</v>
      </c>
      <c r="B442" s="16" t="s">
        <v>36</v>
      </c>
      <c r="C442" s="16" t="s">
        <v>126</v>
      </c>
      <c r="D442" s="16" t="s">
        <v>127</v>
      </c>
      <c r="E442" s="16" t="s">
        <v>131</v>
      </c>
      <c r="F442" s="16" t="s">
        <v>39</v>
      </c>
      <c r="G442" s="16">
        <v>1310</v>
      </c>
      <c r="H442" s="16">
        <v>3480</v>
      </c>
      <c r="I442" s="17" t="s">
        <v>132</v>
      </c>
      <c r="J442" s="18">
        <v>11610268</v>
      </c>
      <c r="K442" s="19">
        <v>11610268</v>
      </c>
      <c r="L442" s="19">
        <v>0</v>
      </c>
      <c r="M442" s="19">
        <v>0</v>
      </c>
      <c r="N442" s="19">
        <v>0</v>
      </c>
      <c r="O442" s="19">
        <v>11610268</v>
      </c>
      <c r="P442" s="19">
        <v>0</v>
      </c>
      <c r="Q442" s="19">
        <v>7248584.6500000004</v>
      </c>
      <c r="R442" s="19">
        <v>0</v>
      </c>
      <c r="S442" s="19">
        <v>4361683.3499999996</v>
      </c>
      <c r="T442" s="19">
        <v>4361683.3499999996</v>
      </c>
      <c r="U442" s="19">
        <v>0</v>
      </c>
      <c r="V442" s="19">
        <v>0</v>
      </c>
      <c r="W442" s="19">
        <v>0</v>
      </c>
      <c r="X442" s="19">
        <v>0</v>
      </c>
      <c r="Y442" s="20">
        <f t="shared" si="89"/>
        <v>0.37567464850940563</v>
      </c>
      <c r="Z442" s="20">
        <f t="shared" si="90"/>
        <v>0.62432535149059443</v>
      </c>
      <c r="AA442" s="21">
        <f t="shared" si="91"/>
        <v>1</v>
      </c>
    </row>
    <row r="443" spans="1:27" ht="45" hidden="1" outlineLevel="4" x14ac:dyDescent="0.25">
      <c r="A443" s="15" t="s">
        <v>344</v>
      </c>
      <c r="B443" s="16" t="s">
        <v>36</v>
      </c>
      <c r="C443" s="16" t="s">
        <v>126</v>
      </c>
      <c r="D443" s="16" t="s">
        <v>161</v>
      </c>
      <c r="E443" s="16"/>
      <c r="F443" s="16" t="s">
        <v>39</v>
      </c>
      <c r="G443" s="16">
        <v>1320</v>
      </c>
      <c r="H443" s="16">
        <v>3480</v>
      </c>
      <c r="I443" s="17" t="s">
        <v>162</v>
      </c>
      <c r="J443" s="18">
        <v>24570438</v>
      </c>
      <c r="K443" s="19">
        <v>24570438</v>
      </c>
      <c r="L443" s="19">
        <v>0</v>
      </c>
      <c r="M443" s="19">
        <v>0</v>
      </c>
      <c r="N443" s="19">
        <v>0</v>
      </c>
      <c r="O443" s="19">
        <v>24570438</v>
      </c>
      <c r="P443" s="19">
        <v>0</v>
      </c>
      <c r="Q443" s="19">
        <v>0</v>
      </c>
      <c r="R443" s="19">
        <v>0</v>
      </c>
      <c r="S443" s="19">
        <v>697951.26</v>
      </c>
      <c r="T443" s="19">
        <v>697951.26</v>
      </c>
      <c r="U443" s="19">
        <v>23872486.739999998</v>
      </c>
      <c r="V443" s="19">
        <v>23872486.739999998</v>
      </c>
      <c r="W443" s="19">
        <v>0</v>
      </c>
      <c r="X443" s="19">
        <v>23872486.739999998</v>
      </c>
      <c r="Y443" s="20">
        <f t="shared" si="89"/>
        <v>2.8406138303273227E-2</v>
      </c>
      <c r="Z443" s="20">
        <f t="shared" si="90"/>
        <v>0</v>
      </c>
      <c r="AA443" s="21">
        <f t="shared" si="91"/>
        <v>2.8406138303273227E-2</v>
      </c>
    </row>
    <row r="444" spans="1:27" ht="240" hidden="1" outlineLevel="4" x14ac:dyDescent="0.25">
      <c r="A444" s="15" t="s">
        <v>344</v>
      </c>
      <c r="B444" s="16" t="s">
        <v>36</v>
      </c>
      <c r="C444" s="16" t="s">
        <v>126</v>
      </c>
      <c r="D444" s="16" t="s">
        <v>280</v>
      </c>
      <c r="E444" s="16" t="s">
        <v>58</v>
      </c>
      <c r="F444" s="16" t="s">
        <v>39</v>
      </c>
      <c r="G444" s="16">
        <v>1320</v>
      </c>
      <c r="H444" s="16">
        <v>3480</v>
      </c>
      <c r="I444" s="17" t="s">
        <v>348</v>
      </c>
      <c r="J444" s="18">
        <v>20000000</v>
      </c>
      <c r="K444" s="19">
        <v>20000000</v>
      </c>
      <c r="L444" s="19">
        <v>0</v>
      </c>
      <c r="M444" s="19">
        <v>0</v>
      </c>
      <c r="N444" s="19">
        <v>0</v>
      </c>
      <c r="O444" s="19">
        <v>20000000</v>
      </c>
      <c r="P444" s="19">
        <v>0</v>
      </c>
      <c r="Q444" s="19">
        <v>0</v>
      </c>
      <c r="R444" s="19">
        <v>0</v>
      </c>
      <c r="S444" s="19">
        <v>0</v>
      </c>
      <c r="T444" s="19">
        <v>0</v>
      </c>
      <c r="U444" s="19">
        <v>10000000</v>
      </c>
      <c r="V444" s="19">
        <v>20000000</v>
      </c>
      <c r="W444" s="19">
        <v>0</v>
      </c>
      <c r="X444" s="19">
        <v>20000000</v>
      </c>
      <c r="Y444" s="20">
        <f t="shared" si="89"/>
        <v>0</v>
      </c>
      <c r="Z444" s="20">
        <f t="shared" si="90"/>
        <v>0</v>
      </c>
      <c r="AA444" s="21">
        <f t="shared" si="91"/>
        <v>0</v>
      </c>
    </row>
    <row r="445" spans="1:27" hidden="1" outlineLevel="3" x14ac:dyDescent="0.25">
      <c r="A445" s="22"/>
      <c r="B445" s="23"/>
      <c r="C445" s="23" t="s">
        <v>182</v>
      </c>
      <c r="D445" s="23"/>
      <c r="E445" s="23"/>
      <c r="F445" s="23"/>
      <c r="G445" s="23"/>
      <c r="H445" s="23"/>
      <c r="I445" s="24"/>
      <c r="J445" s="25">
        <f t="shared" ref="J445:X445" si="94">SUBTOTAL(9,J440:J444)</f>
        <v>65879752</v>
      </c>
      <c r="K445" s="26">
        <f t="shared" si="94"/>
        <v>65879752</v>
      </c>
      <c r="L445" s="26">
        <f t="shared" si="94"/>
        <v>0</v>
      </c>
      <c r="M445" s="26">
        <f t="shared" si="94"/>
        <v>0</v>
      </c>
      <c r="N445" s="26">
        <f t="shared" si="94"/>
        <v>0</v>
      </c>
      <c r="O445" s="26">
        <f t="shared" si="94"/>
        <v>65879752</v>
      </c>
      <c r="P445" s="26">
        <f t="shared" si="94"/>
        <v>0</v>
      </c>
      <c r="Q445" s="26">
        <f t="shared" si="94"/>
        <v>12730287.52</v>
      </c>
      <c r="R445" s="26">
        <f t="shared" si="94"/>
        <v>0</v>
      </c>
      <c r="S445" s="26">
        <f t="shared" si="94"/>
        <v>9276977.7400000002</v>
      </c>
      <c r="T445" s="26">
        <f t="shared" si="94"/>
        <v>9276977.7400000002</v>
      </c>
      <c r="U445" s="26">
        <f t="shared" si="94"/>
        <v>33872486.739999995</v>
      </c>
      <c r="V445" s="26">
        <f t="shared" si="94"/>
        <v>43872486.739999995</v>
      </c>
      <c r="W445" s="26">
        <f t="shared" si="94"/>
        <v>0</v>
      </c>
      <c r="X445" s="26">
        <f t="shared" si="94"/>
        <v>43872486.739999995</v>
      </c>
      <c r="Y445" s="27">
        <f t="shared" si="89"/>
        <v>0.14081682851508001</v>
      </c>
      <c r="Z445" s="27">
        <f t="shared" si="90"/>
        <v>0.19323520707849659</v>
      </c>
      <c r="AA445" s="28">
        <f t="shared" si="91"/>
        <v>0.3340520355935766</v>
      </c>
    </row>
    <row r="446" spans="1:27" outlineLevel="1" collapsed="1" x14ac:dyDescent="0.25">
      <c r="A446" s="22" t="s">
        <v>349</v>
      </c>
      <c r="B446" s="23"/>
      <c r="C446" s="23"/>
      <c r="D446" s="23"/>
      <c r="E446" s="23"/>
      <c r="F446" s="23"/>
      <c r="G446" s="23"/>
      <c r="H446" s="23"/>
      <c r="I446" s="24"/>
      <c r="J446" s="25">
        <f t="shared" ref="J446:X446" si="95">SUBTOTAL(9,J408:J444)</f>
        <v>5246002858</v>
      </c>
      <c r="K446" s="26">
        <f t="shared" si="95"/>
        <v>5246002858</v>
      </c>
      <c r="L446" s="26">
        <f t="shared" si="95"/>
        <v>0</v>
      </c>
      <c r="M446" s="26">
        <f t="shared" si="95"/>
        <v>0</v>
      </c>
      <c r="N446" s="26">
        <f t="shared" si="95"/>
        <v>9650000</v>
      </c>
      <c r="O446" s="26">
        <f t="shared" si="95"/>
        <v>5255652858</v>
      </c>
      <c r="P446" s="26">
        <f t="shared" si="95"/>
        <v>647886468</v>
      </c>
      <c r="Q446" s="26">
        <f t="shared" si="95"/>
        <v>242422259.16000003</v>
      </c>
      <c r="R446" s="26">
        <f t="shared" si="95"/>
        <v>1032510.84</v>
      </c>
      <c r="S446" s="26">
        <f t="shared" si="95"/>
        <v>754625755.49999988</v>
      </c>
      <c r="T446" s="26">
        <f t="shared" si="95"/>
        <v>735411351.79999983</v>
      </c>
      <c r="U446" s="26">
        <f t="shared" si="95"/>
        <v>1255702043.5</v>
      </c>
      <c r="V446" s="26">
        <f t="shared" si="95"/>
        <v>3600035864.4999995</v>
      </c>
      <c r="W446" s="26">
        <f t="shared" si="95"/>
        <v>0</v>
      </c>
      <c r="X446" s="26">
        <f t="shared" si="95"/>
        <v>3609685864.499999</v>
      </c>
      <c r="Y446" s="27">
        <f t="shared" si="89"/>
        <v>0.14358363763529983</v>
      </c>
      <c r="Z446" s="27">
        <f t="shared" si="90"/>
        <v>0.16959667277933449</v>
      </c>
      <c r="AA446" s="28">
        <f t="shared" si="91"/>
        <v>0.31318031041463434</v>
      </c>
    </row>
    <row r="447" spans="1:27" hidden="1" outlineLevel="4" x14ac:dyDescent="0.25">
      <c r="A447" s="15" t="s">
        <v>350</v>
      </c>
      <c r="B447" s="16" t="s">
        <v>36</v>
      </c>
      <c r="C447" s="16" t="s">
        <v>37</v>
      </c>
      <c r="D447" s="16" t="s">
        <v>38</v>
      </c>
      <c r="E447" s="16"/>
      <c r="F447" s="16" t="s">
        <v>39</v>
      </c>
      <c r="G447" s="16">
        <v>1111</v>
      </c>
      <c r="H447" s="16">
        <v>3480</v>
      </c>
      <c r="I447" s="17" t="s">
        <v>40</v>
      </c>
      <c r="J447" s="18">
        <v>10307187659</v>
      </c>
      <c r="K447" s="19">
        <v>10307187659</v>
      </c>
      <c r="L447" s="19">
        <v>9864500</v>
      </c>
      <c r="M447" s="19"/>
      <c r="N447" s="19"/>
      <c r="O447" s="19">
        <v>10317052159</v>
      </c>
      <c r="P447" s="19">
        <v>0</v>
      </c>
      <c r="Q447" s="19">
        <v>2385446.67</v>
      </c>
      <c r="R447" s="19">
        <v>0</v>
      </c>
      <c r="S447" s="19">
        <v>3976953639.8699999</v>
      </c>
      <c r="T447" s="19">
        <v>3976953639.8699999</v>
      </c>
      <c r="U447" s="19">
        <v>6327848572.46</v>
      </c>
      <c r="V447" s="19">
        <v>6327848572.46</v>
      </c>
      <c r="W447" s="19">
        <v>0</v>
      </c>
      <c r="X447" s="19">
        <v>6337713072.46</v>
      </c>
      <c r="Y447" s="20">
        <f t="shared" si="89"/>
        <v>0.38547383289137832</v>
      </c>
      <c r="Z447" s="20">
        <f t="shared" si="90"/>
        <v>2.3121397791122671E-4</v>
      </c>
      <c r="AA447" s="21">
        <f t="shared" si="91"/>
        <v>0.38570504686928953</v>
      </c>
    </row>
    <row r="448" spans="1:27" hidden="1" outlineLevel="4" x14ac:dyDescent="0.25">
      <c r="A448" s="15" t="s">
        <v>350</v>
      </c>
      <c r="B448" s="16" t="s">
        <v>36</v>
      </c>
      <c r="C448" s="16" t="s">
        <v>37</v>
      </c>
      <c r="D448" s="16" t="s">
        <v>41</v>
      </c>
      <c r="E448" s="16"/>
      <c r="F448" s="16" t="s">
        <v>39</v>
      </c>
      <c r="G448" s="16">
        <v>1111</v>
      </c>
      <c r="H448" s="16">
        <v>3480</v>
      </c>
      <c r="I448" s="17" t="s">
        <v>42</v>
      </c>
      <c r="J448" s="18">
        <v>105116709</v>
      </c>
      <c r="K448" s="19">
        <v>105116709</v>
      </c>
      <c r="L448" s="19">
        <v>3732264</v>
      </c>
      <c r="M448" s="19"/>
      <c r="N448" s="19"/>
      <c r="O448" s="19">
        <v>108848973</v>
      </c>
      <c r="P448" s="19">
        <v>0</v>
      </c>
      <c r="Q448" s="19">
        <v>1403690.36</v>
      </c>
      <c r="R448" s="19">
        <v>0</v>
      </c>
      <c r="S448" s="19">
        <v>52462511.869999997</v>
      </c>
      <c r="T448" s="19">
        <v>52462511.869999997</v>
      </c>
      <c r="U448" s="19">
        <v>51250506.770000003</v>
      </c>
      <c r="V448" s="19">
        <v>51250506.770000003</v>
      </c>
      <c r="W448" s="19">
        <v>0</v>
      </c>
      <c r="X448" s="19">
        <v>54982770.770000003</v>
      </c>
      <c r="Y448" s="20">
        <f t="shared" si="89"/>
        <v>0.48197525823233994</v>
      </c>
      <c r="Z448" s="20">
        <f t="shared" si="90"/>
        <v>1.2895761175440765E-2</v>
      </c>
      <c r="AA448" s="21">
        <f t="shared" si="91"/>
        <v>0.49487101940778072</v>
      </c>
    </row>
    <row r="449" spans="1:27" hidden="1" outlineLevel="4" x14ac:dyDescent="0.25">
      <c r="A449" s="15" t="s">
        <v>350</v>
      </c>
      <c r="B449" s="16" t="s">
        <v>36</v>
      </c>
      <c r="C449" s="16" t="s">
        <v>37</v>
      </c>
      <c r="D449" s="16" t="s">
        <v>43</v>
      </c>
      <c r="E449" s="16"/>
      <c r="F449" s="16" t="s">
        <v>39</v>
      </c>
      <c r="G449" s="16">
        <v>1111</v>
      </c>
      <c r="H449" s="16">
        <v>3480</v>
      </c>
      <c r="I449" s="17" t="s">
        <v>44</v>
      </c>
      <c r="J449" s="18">
        <v>38314027</v>
      </c>
      <c r="K449" s="19">
        <v>38314027</v>
      </c>
      <c r="L449" s="19">
        <v>0</v>
      </c>
      <c r="M449" s="19">
        <v>0</v>
      </c>
      <c r="N449" s="19">
        <v>0</v>
      </c>
      <c r="O449" s="19">
        <v>38314027</v>
      </c>
      <c r="P449" s="19">
        <v>0</v>
      </c>
      <c r="Q449" s="19">
        <v>0</v>
      </c>
      <c r="R449" s="19">
        <v>0</v>
      </c>
      <c r="S449" s="19">
        <v>12731923.869999999</v>
      </c>
      <c r="T449" s="19">
        <v>12731923.869999999</v>
      </c>
      <c r="U449" s="19">
        <v>25582103.129999999</v>
      </c>
      <c r="V449" s="19">
        <v>25582103.129999999</v>
      </c>
      <c r="W449" s="19">
        <v>0</v>
      </c>
      <c r="X449" s="19">
        <v>25582103.130000003</v>
      </c>
      <c r="Y449" s="20">
        <f t="shared" si="89"/>
        <v>0.33230450743274781</v>
      </c>
      <c r="Z449" s="20">
        <f t="shared" si="90"/>
        <v>0</v>
      </c>
      <c r="AA449" s="21">
        <f t="shared" si="91"/>
        <v>0.33230450743274781</v>
      </c>
    </row>
    <row r="450" spans="1:27" hidden="1" outlineLevel="4" x14ac:dyDescent="0.25">
      <c r="A450" s="15" t="s">
        <v>350</v>
      </c>
      <c r="B450" s="16" t="s">
        <v>36</v>
      </c>
      <c r="C450" s="16" t="s">
        <v>37</v>
      </c>
      <c r="D450" s="16" t="s">
        <v>351</v>
      </c>
      <c r="E450" s="16"/>
      <c r="F450" s="16" t="s">
        <v>39</v>
      </c>
      <c r="G450" s="16">
        <v>1111</v>
      </c>
      <c r="H450" s="16">
        <v>3480</v>
      </c>
      <c r="I450" s="17" t="s">
        <v>352</v>
      </c>
      <c r="J450" s="18">
        <v>0</v>
      </c>
      <c r="K450" s="19">
        <v>2395642</v>
      </c>
      <c r="L450" s="19">
        <v>0</v>
      </c>
      <c r="M450" s="19">
        <v>0</v>
      </c>
      <c r="N450" s="19">
        <v>0</v>
      </c>
      <c r="O450" s="19">
        <v>2395642</v>
      </c>
      <c r="P450" s="19">
        <v>0</v>
      </c>
      <c r="Q450" s="19">
        <v>2395642</v>
      </c>
      <c r="R450" s="19">
        <v>0</v>
      </c>
      <c r="S450" s="19">
        <v>0</v>
      </c>
      <c r="T450" s="19">
        <v>0</v>
      </c>
      <c r="U450" s="19">
        <v>0</v>
      </c>
      <c r="V450" s="19">
        <v>0</v>
      </c>
      <c r="W450" s="19">
        <v>0</v>
      </c>
      <c r="X450" s="19">
        <v>0</v>
      </c>
      <c r="Y450" s="20">
        <f t="shared" si="89"/>
        <v>0</v>
      </c>
      <c r="Z450" s="20">
        <f t="shared" si="90"/>
        <v>1</v>
      </c>
      <c r="AA450" s="21">
        <f t="shared" si="91"/>
        <v>1</v>
      </c>
    </row>
    <row r="451" spans="1:27" hidden="1" outlineLevel="4" x14ac:dyDescent="0.25">
      <c r="A451" s="15" t="s">
        <v>350</v>
      </c>
      <c r="B451" s="16" t="s">
        <v>36</v>
      </c>
      <c r="C451" s="16" t="s">
        <v>37</v>
      </c>
      <c r="D451" s="16" t="s">
        <v>47</v>
      </c>
      <c r="E451" s="16"/>
      <c r="F451" s="16" t="s">
        <v>39</v>
      </c>
      <c r="G451" s="16">
        <v>1111</v>
      </c>
      <c r="H451" s="16">
        <v>3480</v>
      </c>
      <c r="I451" s="17" t="s">
        <v>48</v>
      </c>
      <c r="J451" s="18">
        <v>3756598626</v>
      </c>
      <c r="K451" s="19">
        <v>3756598626</v>
      </c>
      <c r="L451" s="19">
        <v>3956618</v>
      </c>
      <c r="M451" s="19"/>
      <c r="N451" s="19"/>
      <c r="O451" s="19">
        <v>3760555244</v>
      </c>
      <c r="P451" s="19">
        <v>0</v>
      </c>
      <c r="Q451" s="19">
        <v>977346.49</v>
      </c>
      <c r="R451" s="19">
        <v>0</v>
      </c>
      <c r="S451" s="19">
        <v>1511138402.51</v>
      </c>
      <c r="T451" s="19">
        <v>1511138402.51</v>
      </c>
      <c r="U451" s="19">
        <v>2244482877</v>
      </c>
      <c r="V451" s="19">
        <v>2244482877</v>
      </c>
      <c r="W451" s="19">
        <v>0</v>
      </c>
      <c r="X451" s="19">
        <v>2248439495</v>
      </c>
      <c r="Y451" s="20">
        <f t="shared" si="89"/>
        <v>0.40183917120245344</v>
      </c>
      <c r="Z451" s="20">
        <f t="shared" si="90"/>
        <v>2.5989419821962863E-4</v>
      </c>
      <c r="AA451" s="21">
        <f t="shared" si="91"/>
        <v>0.40209906540067308</v>
      </c>
    </row>
    <row r="452" spans="1:27" ht="30" hidden="1" outlineLevel="4" x14ac:dyDescent="0.25">
      <c r="A452" s="15" t="s">
        <v>350</v>
      </c>
      <c r="B452" s="16" t="s">
        <v>36</v>
      </c>
      <c r="C452" s="16" t="s">
        <v>37</v>
      </c>
      <c r="D452" s="16" t="s">
        <v>49</v>
      </c>
      <c r="E452" s="16"/>
      <c r="F452" s="16" t="s">
        <v>39</v>
      </c>
      <c r="G452" s="16">
        <v>1111</v>
      </c>
      <c r="H452" s="16">
        <v>3480</v>
      </c>
      <c r="I452" s="17" t="s">
        <v>50</v>
      </c>
      <c r="J452" s="18">
        <v>5011849701</v>
      </c>
      <c r="K452" s="19">
        <v>5011849701</v>
      </c>
      <c r="L452" s="19">
        <v>27021712</v>
      </c>
      <c r="M452" s="19"/>
      <c r="N452" s="19"/>
      <c r="O452" s="19">
        <v>5038871413</v>
      </c>
      <c r="P452" s="19">
        <v>0</v>
      </c>
      <c r="Q452" s="19">
        <v>1414482.66</v>
      </c>
      <c r="R452" s="19">
        <v>0</v>
      </c>
      <c r="S452" s="19">
        <v>1870289144.9300001</v>
      </c>
      <c r="T452" s="19">
        <v>1870289144.9300001</v>
      </c>
      <c r="U452" s="19">
        <v>3140146073.4099998</v>
      </c>
      <c r="V452" s="19">
        <v>3140146073.4099998</v>
      </c>
      <c r="W452" s="19">
        <v>0</v>
      </c>
      <c r="X452" s="19">
        <v>3167167785.4099998</v>
      </c>
      <c r="Y452" s="20">
        <f t="shared" si="89"/>
        <v>0.37117223116763032</v>
      </c>
      <c r="Z452" s="20">
        <f t="shared" si="90"/>
        <v>2.8071418062995527E-4</v>
      </c>
      <c r="AA452" s="21">
        <f t="shared" si="91"/>
        <v>0.37145294534826029</v>
      </c>
    </row>
    <row r="453" spans="1:27" hidden="1" outlineLevel="4" x14ac:dyDescent="0.25">
      <c r="A453" s="15" t="s">
        <v>350</v>
      </c>
      <c r="B453" s="16" t="s">
        <v>36</v>
      </c>
      <c r="C453" s="16" t="s">
        <v>37</v>
      </c>
      <c r="D453" s="16" t="s">
        <v>51</v>
      </c>
      <c r="E453" s="16"/>
      <c r="F453" s="16">
        <v>280</v>
      </c>
      <c r="G453" s="16">
        <v>1111</v>
      </c>
      <c r="H453" s="16">
        <v>3480</v>
      </c>
      <c r="I453" s="17" t="s">
        <v>52</v>
      </c>
      <c r="J453" s="18">
        <v>1981337532</v>
      </c>
      <c r="K453" s="19">
        <v>1981337532</v>
      </c>
      <c r="L453" s="19">
        <v>10165563</v>
      </c>
      <c r="M453" s="19"/>
      <c r="N453" s="19"/>
      <c r="O453" s="19">
        <v>1991503095</v>
      </c>
      <c r="P453" s="19">
        <v>0</v>
      </c>
      <c r="Q453" s="19">
        <v>0</v>
      </c>
      <c r="R453" s="19">
        <v>0</v>
      </c>
      <c r="S453" s="19">
        <v>7943234.7400000002</v>
      </c>
      <c r="T453" s="19">
        <v>7943234.7400000002</v>
      </c>
      <c r="U453" s="19">
        <v>1973394297.26</v>
      </c>
      <c r="V453" s="19">
        <v>1973394297.26</v>
      </c>
      <c r="W453" s="19">
        <v>0</v>
      </c>
      <c r="X453" s="19">
        <v>1983559860.26</v>
      </c>
      <c r="Y453" s="20">
        <f t="shared" si="89"/>
        <v>3.9885625887013752E-3</v>
      </c>
      <c r="Z453" s="20">
        <f t="shared" si="90"/>
        <v>0</v>
      </c>
      <c r="AA453" s="21">
        <f t="shared" si="91"/>
        <v>3.9885625887013752E-3</v>
      </c>
    </row>
    <row r="454" spans="1:27" hidden="1" outlineLevel="4" x14ac:dyDescent="0.25">
      <c r="A454" s="15" t="s">
        <v>350</v>
      </c>
      <c r="B454" s="16" t="s">
        <v>36</v>
      </c>
      <c r="C454" s="16" t="s">
        <v>37</v>
      </c>
      <c r="D454" s="16" t="s">
        <v>53</v>
      </c>
      <c r="E454" s="16"/>
      <c r="F454" s="16" t="s">
        <v>39</v>
      </c>
      <c r="G454" s="16">
        <v>1111</v>
      </c>
      <c r="H454" s="16">
        <v>3480</v>
      </c>
      <c r="I454" s="17" t="s">
        <v>54</v>
      </c>
      <c r="J454" s="18">
        <v>1801453662</v>
      </c>
      <c r="K454" s="19">
        <v>1799058020</v>
      </c>
      <c r="L454" s="19">
        <v>0</v>
      </c>
      <c r="M454" s="19">
        <v>0</v>
      </c>
      <c r="N454" s="19">
        <v>0</v>
      </c>
      <c r="O454" s="19">
        <v>1799058020</v>
      </c>
      <c r="P454" s="19">
        <v>0</v>
      </c>
      <c r="Q454" s="19">
        <v>76849895.349999994</v>
      </c>
      <c r="R454" s="19">
        <v>0</v>
      </c>
      <c r="S454" s="19">
        <v>1659581226.0699999</v>
      </c>
      <c r="T454" s="19">
        <v>1659581226.0699999</v>
      </c>
      <c r="U454" s="19">
        <v>62626898.579999998</v>
      </c>
      <c r="V454" s="19">
        <v>62626898.579999998</v>
      </c>
      <c r="W454" s="19">
        <v>0</v>
      </c>
      <c r="X454" s="19">
        <v>62626898.580000162</v>
      </c>
      <c r="Y454" s="20">
        <f t="shared" si="89"/>
        <v>0.92247232030348858</v>
      </c>
      <c r="Z454" s="20">
        <f t="shared" si="90"/>
        <v>4.2716740925342694E-2</v>
      </c>
      <c r="AA454" s="21">
        <f t="shared" si="91"/>
        <v>0.9651890612288313</v>
      </c>
    </row>
    <row r="455" spans="1:27" hidden="1" outlineLevel="4" x14ac:dyDescent="0.25">
      <c r="A455" s="15" t="s">
        <v>350</v>
      </c>
      <c r="B455" s="16" t="s">
        <v>36</v>
      </c>
      <c r="C455" s="16" t="s">
        <v>37</v>
      </c>
      <c r="D455" s="16" t="s">
        <v>55</v>
      </c>
      <c r="E455" s="16"/>
      <c r="F455" s="16" t="s">
        <v>39</v>
      </c>
      <c r="G455" s="16">
        <v>1111</v>
      </c>
      <c r="H455" s="16">
        <v>3480</v>
      </c>
      <c r="I455" s="17" t="s">
        <v>56</v>
      </c>
      <c r="J455" s="18">
        <v>2479758446</v>
      </c>
      <c r="K455" s="19">
        <v>2479758446</v>
      </c>
      <c r="L455" s="19">
        <v>1064699</v>
      </c>
      <c r="M455" s="19"/>
      <c r="N455" s="19"/>
      <c r="O455" s="19">
        <v>2480823145</v>
      </c>
      <c r="P455" s="19">
        <v>0</v>
      </c>
      <c r="Q455" s="19">
        <v>764583.73</v>
      </c>
      <c r="R455" s="19">
        <v>0</v>
      </c>
      <c r="S455" s="19">
        <v>1017491997.66</v>
      </c>
      <c r="T455" s="19">
        <v>1017491997.66</v>
      </c>
      <c r="U455" s="19">
        <v>1461501864.6099999</v>
      </c>
      <c r="V455" s="19">
        <v>1461501864.6099999</v>
      </c>
      <c r="W455" s="19">
        <v>0</v>
      </c>
      <c r="X455" s="19">
        <v>1462566563.6100001</v>
      </c>
      <c r="Y455" s="20">
        <f t="shared" si="89"/>
        <v>0.41014289942864912</v>
      </c>
      <c r="Z455" s="20">
        <f t="shared" si="90"/>
        <v>3.0819759624582188E-4</v>
      </c>
      <c r="AA455" s="21">
        <f t="shared" si="91"/>
        <v>0.41045109702489496</v>
      </c>
    </row>
    <row r="456" spans="1:27" ht="120" hidden="1" outlineLevel="4" x14ac:dyDescent="0.25">
      <c r="A456" s="15" t="s">
        <v>350</v>
      </c>
      <c r="B456" s="16" t="s">
        <v>36</v>
      </c>
      <c r="C456" s="16" t="s">
        <v>37</v>
      </c>
      <c r="D456" s="16" t="s">
        <v>57</v>
      </c>
      <c r="E456" s="16" t="s">
        <v>58</v>
      </c>
      <c r="F456" s="16" t="s">
        <v>39</v>
      </c>
      <c r="G456" s="16">
        <v>1112</v>
      </c>
      <c r="H456" s="16">
        <v>3480</v>
      </c>
      <c r="I456" s="17" t="s">
        <v>59</v>
      </c>
      <c r="J456" s="18">
        <v>2198688585</v>
      </c>
      <c r="K456" s="19">
        <v>2198688585</v>
      </c>
      <c r="L456" s="19">
        <v>2401796</v>
      </c>
      <c r="M456" s="19"/>
      <c r="N456" s="19"/>
      <c r="O456" s="19">
        <v>2201090381</v>
      </c>
      <c r="P456" s="19">
        <v>0</v>
      </c>
      <c r="Q456" s="19">
        <v>1267246036</v>
      </c>
      <c r="R456" s="19">
        <v>0</v>
      </c>
      <c r="S456" s="19">
        <v>931442549</v>
      </c>
      <c r="T456" s="19">
        <v>931442549</v>
      </c>
      <c r="U456" s="19">
        <v>0</v>
      </c>
      <c r="V456" s="19">
        <v>0</v>
      </c>
      <c r="W456" s="19">
        <v>0</v>
      </c>
      <c r="X456" s="19">
        <v>2401796</v>
      </c>
      <c r="Y456" s="20">
        <f t="shared" si="89"/>
        <v>0.42317324042678645</v>
      </c>
      <c r="Z456" s="20">
        <f t="shared" si="90"/>
        <v>0.57573557494002792</v>
      </c>
      <c r="AA456" s="21">
        <f t="shared" si="91"/>
        <v>0.99890881536681442</v>
      </c>
    </row>
    <row r="457" spans="1:27" ht="60" hidden="1" outlineLevel="4" x14ac:dyDescent="0.25">
      <c r="A457" s="15" t="s">
        <v>350</v>
      </c>
      <c r="B457" s="16" t="s">
        <v>36</v>
      </c>
      <c r="C457" s="16" t="s">
        <v>37</v>
      </c>
      <c r="D457" s="16" t="s">
        <v>60</v>
      </c>
      <c r="E457" s="16" t="s">
        <v>58</v>
      </c>
      <c r="F457" s="16" t="s">
        <v>39</v>
      </c>
      <c r="G457" s="16">
        <v>1112</v>
      </c>
      <c r="H457" s="16">
        <v>3480</v>
      </c>
      <c r="I457" s="17" t="s">
        <v>61</v>
      </c>
      <c r="J457" s="18">
        <v>118848031</v>
      </c>
      <c r="K457" s="19">
        <v>118848031</v>
      </c>
      <c r="L457" s="19">
        <v>129827</v>
      </c>
      <c r="M457" s="19"/>
      <c r="N457" s="19"/>
      <c r="O457" s="19">
        <v>118977858</v>
      </c>
      <c r="P457" s="19">
        <v>0</v>
      </c>
      <c r="Q457" s="19">
        <v>68499793</v>
      </c>
      <c r="R457" s="19">
        <v>0</v>
      </c>
      <c r="S457" s="19">
        <v>50348238</v>
      </c>
      <c r="T457" s="19">
        <v>50348238</v>
      </c>
      <c r="U457" s="19">
        <v>0</v>
      </c>
      <c r="V457" s="19">
        <v>0</v>
      </c>
      <c r="W457" s="19">
        <v>0</v>
      </c>
      <c r="X457" s="19">
        <v>129827</v>
      </c>
      <c r="Y457" s="20">
        <f t="shared" si="89"/>
        <v>0.42317317563407469</v>
      </c>
      <c r="Z457" s="20">
        <f t="shared" si="90"/>
        <v>0.57573563813865269</v>
      </c>
      <c r="AA457" s="21">
        <f t="shared" si="91"/>
        <v>0.99890881377272733</v>
      </c>
    </row>
    <row r="458" spans="1:27" ht="120" hidden="1" outlineLevel="4" x14ac:dyDescent="0.25">
      <c r="A458" s="15" t="s">
        <v>350</v>
      </c>
      <c r="B458" s="16" t="s">
        <v>36</v>
      </c>
      <c r="C458" s="16" t="s">
        <v>37</v>
      </c>
      <c r="D458" s="16" t="s">
        <v>62</v>
      </c>
      <c r="E458" s="16" t="s">
        <v>58</v>
      </c>
      <c r="F458" s="16" t="s">
        <v>39</v>
      </c>
      <c r="G458" s="16">
        <v>1112</v>
      </c>
      <c r="H458" s="16">
        <v>3480</v>
      </c>
      <c r="I458" s="17" t="s">
        <v>63</v>
      </c>
      <c r="J458" s="18">
        <v>217025806</v>
      </c>
      <c r="K458" s="19">
        <v>217025806</v>
      </c>
      <c r="L458" s="19">
        <v>0</v>
      </c>
      <c r="M458" s="19">
        <v>0</v>
      </c>
      <c r="N458" s="19">
        <v>0</v>
      </c>
      <c r="O458" s="19">
        <v>217025806</v>
      </c>
      <c r="P458" s="19">
        <v>0</v>
      </c>
      <c r="Q458" s="19">
        <v>120814985</v>
      </c>
      <c r="R458" s="19">
        <v>0</v>
      </c>
      <c r="S458" s="19">
        <v>96210821</v>
      </c>
      <c r="T458" s="19">
        <v>96210821</v>
      </c>
      <c r="U458" s="19">
        <v>0</v>
      </c>
      <c r="V458" s="19">
        <v>0</v>
      </c>
      <c r="W458" s="19">
        <v>0</v>
      </c>
      <c r="X458" s="19">
        <v>0</v>
      </c>
      <c r="Y458" s="20">
        <f t="shared" si="89"/>
        <v>0.44331511894027936</v>
      </c>
      <c r="Z458" s="20">
        <f t="shared" si="90"/>
        <v>0.55668488105972058</v>
      </c>
      <c r="AA458" s="21">
        <f t="shared" si="91"/>
        <v>1</v>
      </c>
    </row>
    <row r="459" spans="1:27" ht="90" hidden="1" outlineLevel="4" x14ac:dyDescent="0.25">
      <c r="A459" s="15" t="s">
        <v>350</v>
      </c>
      <c r="B459" s="16" t="s">
        <v>36</v>
      </c>
      <c r="C459" s="16" t="s">
        <v>37</v>
      </c>
      <c r="D459" s="16" t="s">
        <v>64</v>
      </c>
      <c r="E459" s="16" t="s">
        <v>58</v>
      </c>
      <c r="F459" s="16" t="s">
        <v>39</v>
      </c>
      <c r="G459" s="16">
        <v>1112</v>
      </c>
      <c r="H459" s="16">
        <v>3480</v>
      </c>
      <c r="I459" s="17" t="s">
        <v>65</v>
      </c>
      <c r="J459" s="18">
        <v>356544095</v>
      </c>
      <c r="K459" s="19">
        <v>706044095</v>
      </c>
      <c r="L459" s="19">
        <v>975555</v>
      </c>
      <c r="M459" s="19"/>
      <c r="N459" s="19"/>
      <c r="O459" s="19">
        <v>707019650</v>
      </c>
      <c r="P459" s="19">
        <v>0</v>
      </c>
      <c r="Q459" s="19">
        <v>404029167</v>
      </c>
      <c r="R459" s="19">
        <v>0</v>
      </c>
      <c r="S459" s="19">
        <v>302014928</v>
      </c>
      <c r="T459" s="19">
        <v>302014928</v>
      </c>
      <c r="U459" s="19">
        <v>0</v>
      </c>
      <c r="V459" s="19">
        <v>0</v>
      </c>
      <c r="W459" s="19">
        <v>0</v>
      </c>
      <c r="X459" s="19">
        <v>975555</v>
      </c>
      <c r="Y459" s="20">
        <f t="shared" si="89"/>
        <v>0.42716624354075589</v>
      </c>
      <c r="Z459" s="20">
        <f t="shared" si="90"/>
        <v>0.57145394332392319</v>
      </c>
      <c r="AA459" s="21">
        <f t="shared" si="91"/>
        <v>0.99862018686467913</v>
      </c>
    </row>
    <row r="460" spans="1:27" ht="90" hidden="1" outlineLevel="4" x14ac:dyDescent="0.25">
      <c r="A460" s="15" t="s">
        <v>350</v>
      </c>
      <c r="B460" s="16" t="s">
        <v>36</v>
      </c>
      <c r="C460" s="16" t="s">
        <v>37</v>
      </c>
      <c r="D460" s="16" t="s">
        <v>66</v>
      </c>
      <c r="E460" s="16" t="s">
        <v>58</v>
      </c>
      <c r="F460" s="16" t="s">
        <v>39</v>
      </c>
      <c r="G460" s="16">
        <v>1112</v>
      </c>
      <c r="H460" s="16">
        <v>3480</v>
      </c>
      <c r="I460" s="17" t="s">
        <v>67</v>
      </c>
      <c r="J460" s="18">
        <v>713088190</v>
      </c>
      <c r="K460" s="19">
        <v>363588190</v>
      </c>
      <c r="L460" s="19">
        <v>1305332</v>
      </c>
      <c r="M460" s="19"/>
      <c r="N460" s="19"/>
      <c r="O460" s="19">
        <v>364893522</v>
      </c>
      <c r="P460" s="19">
        <v>0</v>
      </c>
      <c r="Q460" s="19">
        <v>212468832</v>
      </c>
      <c r="R460" s="19">
        <v>0</v>
      </c>
      <c r="S460" s="19">
        <v>151119358</v>
      </c>
      <c r="T460" s="19">
        <v>151119358</v>
      </c>
      <c r="U460" s="19">
        <v>0</v>
      </c>
      <c r="V460" s="19">
        <v>0</v>
      </c>
      <c r="W460" s="19">
        <v>0</v>
      </c>
      <c r="X460" s="19">
        <v>1305332</v>
      </c>
      <c r="Y460" s="20">
        <f t="shared" si="89"/>
        <v>0.41414645338647588</v>
      </c>
      <c r="Z460" s="20">
        <f t="shared" si="90"/>
        <v>0.58227625098808966</v>
      </c>
      <c r="AA460" s="21">
        <f t="shared" si="91"/>
        <v>0.99642270437456548</v>
      </c>
    </row>
    <row r="461" spans="1:27" ht="60" hidden="1" outlineLevel="4" x14ac:dyDescent="0.25">
      <c r="A461" s="15" t="s">
        <v>350</v>
      </c>
      <c r="B461" s="16" t="s">
        <v>36</v>
      </c>
      <c r="C461" s="16" t="s">
        <v>37</v>
      </c>
      <c r="D461" s="16" t="s">
        <v>68</v>
      </c>
      <c r="E461" s="16" t="s">
        <v>58</v>
      </c>
      <c r="F461" s="16" t="s">
        <v>39</v>
      </c>
      <c r="G461" s="16">
        <v>1112</v>
      </c>
      <c r="H461" s="16">
        <v>3480</v>
      </c>
      <c r="I461" s="17" t="s">
        <v>69</v>
      </c>
      <c r="J461" s="18">
        <v>1325415246</v>
      </c>
      <c r="K461" s="19">
        <v>1325415246</v>
      </c>
      <c r="L461" s="19">
        <v>2068664</v>
      </c>
      <c r="M461" s="19"/>
      <c r="N461" s="19"/>
      <c r="O461" s="19">
        <v>1327483910</v>
      </c>
      <c r="P461" s="19">
        <v>0</v>
      </c>
      <c r="Q461" s="19">
        <v>843720075.82000005</v>
      </c>
      <c r="R461" s="19">
        <v>0</v>
      </c>
      <c r="S461" s="19">
        <v>481695170.18000001</v>
      </c>
      <c r="T461" s="19">
        <v>481695170.18000001</v>
      </c>
      <c r="U461" s="19">
        <v>0</v>
      </c>
      <c r="V461" s="19">
        <v>0</v>
      </c>
      <c r="W461" s="19">
        <v>0</v>
      </c>
      <c r="X461" s="19">
        <v>2068663.9999999404</v>
      </c>
      <c r="Y461" s="20">
        <f t="shared" si="89"/>
        <v>0.36286328335233836</v>
      </c>
      <c r="Z461" s="20">
        <f t="shared" si="90"/>
        <v>0.63557838212894047</v>
      </c>
      <c r="AA461" s="21">
        <f t="shared" si="91"/>
        <v>0.99844166548127888</v>
      </c>
    </row>
    <row r="462" spans="1:27" hidden="1" outlineLevel="3" x14ac:dyDescent="0.25">
      <c r="A462" s="22"/>
      <c r="B462" s="23"/>
      <c r="C462" s="23" t="s">
        <v>70</v>
      </c>
      <c r="D462" s="23"/>
      <c r="E462" s="23"/>
      <c r="F462" s="23"/>
      <c r="G462" s="23"/>
      <c r="H462" s="23"/>
      <c r="I462" s="24"/>
      <c r="J462" s="25">
        <f t="shared" ref="J462:X462" si="96">SUBTOTAL(9,J447:J461)</f>
        <v>30411226315</v>
      </c>
      <c r="K462" s="26">
        <f t="shared" si="96"/>
        <v>30411226315</v>
      </c>
      <c r="L462" s="26">
        <f t="shared" si="96"/>
        <v>62686530</v>
      </c>
      <c r="M462" s="26">
        <f t="shared" si="96"/>
        <v>0</v>
      </c>
      <c r="N462" s="26">
        <f t="shared" si="96"/>
        <v>0</v>
      </c>
      <c r="O462" s="26">
        <f t="shared" si="96"/>
        <v>30473912845</v>
      </c>
      <c r="P462" s="26">
        <f t="shared" si="96"/>
        <v>0</v>
      </c>
      <c r="Q462" s="26">
        <f t="shared" si="96"/>
        <v>3002969976.0800004</v>
      </c>
      <c r="R462" s="26">
        <f t="shared" si="96"/>
        <v>0</v>
      </c>
      <c r="S462" s="26">
        <f t="shared" si="96"/>
        <v>12121423145.700001</v>
      </c>
      <c r="T462" s="26">
        <f t="shared" si="96"/>
        <v>12121423145.700001</v>
      </c>
      <c r="U462" s="26">
        <f t="shared" si="96"/>
        <v>15286833193.220001</v>
      </c>
      <c r="V462" s="26">
        <f t="shared" si="96"/>
        <v>15286833193.220001</v>
      </c>
      <c r="W462" s="26">
        <f t="shared" si="96"/>
        <v>0</v>
      </c>
      <c r="X462" s="26">
        <f t="shared" si="96"/>
        <v>15349519723.220001</v>
      </c>
      <c r="Y462" s="27">
        <f t="shared" si="89"/>
        <v>0.39776392376500547</v>
      </c>
      <c r="Z462" s="27">
        <f t="shared" si="90"/>
        <v>9.854231687785088E-2</v>
      </c>
      <c r="AA462" s="28">
        <f t="shared" si="91"/>
        <v>0.49630624064285633</v>
      </c>
    </row>
    <row r="463" spans="1:27" ht="30" hidden="1" outlineLevel="4" x14ac:dyDescent="0.25">
      <c r="A463" s="15" t="s">
        <v>350</v>
      </c>
      <c r="B463" s="16" t="s">
        <v>36</v>
      </c>
      <c r="C463" s="16" t="s">
        <v>71</v>
      </c>
      <c r="D463" s="16" t="s">
        <v>185</v>
      </c>
      <c r="E463" s="16"/>
      <c r="F463" s="16" t="s">
        <v>39</v>
      </c>
      <c r="G463" s="16">
        <v>1120</v>
      </c>
      <c r="H463" s="16">
        <v>3480</v>
      </c>
      <c r="I463" s="17" t="s">
        <v>186</v>
      </c>
      <c r="J463" s="18">
        <v>3118297186</v>
      </c>
      <c r="K463" s="19">
        <v>3118297186</v>
      </c>
      <c r="L463" s="19">
        <v>-42432941</v>
      </c>
      <c r="M463" s="19"/>
      <c r="N463" s="19"/>
      <c r="O463" s="19">
        <v>3075864245</v>
      </c>
      <c r="P463" s="19">
        <v>150875173.30000001</v>
      </c>
      <c r="Q463" s="19">
        <v>474463313.54000002</v>
      </c>
      <c r="R463" s="19">
        <v>85385742.519999996</v>
      </c>
      <c r="S463" s="19">
        <v>623833753.27999997</v>
      </c>
      <c r="T463" s="19">
        <v>623833753.27999997</v>
      </c>
      <c r="U463" s="19">
        <v>119509505.95999999</v>
      </c>
      <c r="V463" s="19">
        <v>1783739203.3599999</v>
      </c>
      <c r="W463" s="19">
        <v>0</v>
      </c>
      <c r="X463" s="19">
        <v>1741306262.3599999</v>
      </c>
      <c r="Y463" s="20">
        <f t="shared" si="89"/>
        <v>0.20281576285236866</v>
      </c>
      <c r="Z463" s="20">
        <f t="shared" si="90"/>
        <v>0.23106488867814126</v>
      </c>
      <c r="AA463" s="21">
        <f t="shared" si="91"/>
        <v>0.43388065153050992</v>
      </c>
    </row>
    <row r="464" spans="1:27" ht="30" hidden="1" outlineLevel="4" x14ac:dyDescent="0.25">
      <c r="A464" s="15" t="s">
        <v>350</v>
      </c>
      <c r="B464" s="16" t="s">
        <v>36</v>
      </c>
      <c r="C464" s="16" t="s">
        <v>71</v>
      </c>
      <c r="D464" s="16" t="s">
        <v>353</v>
      </c>
      <c r="E464" s="16"/>
      <c r="F464" s="16" t="s">
        <v>39</v>
      </c>
      <c r="G464" s="16">
        <v>1120</v>
      </c>
      <c r="H464" s="16">
        <v>3480</v>
      </c>
      <c r="I464" s="17" t="s">
        <v>354</v>
      </c>
      <c r="J464" s="18">
        <v>340000000</v>
      </c>
      <c r="K464" s="19">
        <v>337103390</v>
      </c>
      <c r="L464" s="19">
        <v>0</v>
      </c>
      <c r="M464" s="19">
        <v>0</v>
      </c>
      <c r="N464" s="19">
        <v>0</v>
      </c>
      <c r="O464" s="19">
        <v>337103390</v>
      </c>
      <c r="P464" s="19">
        <v>0</v>
      </c>
      <c r="Q464" s="19">
        <v>8539076.0099999998</v>
      </c>
      <c r="R464" s="19">
        <v>0</v>
      </c>
      <c r="S464" s="19">
        <v>460943.99</v>
      </c>
      <c r="T464" s="19">
        <v>241302.81</v>
      </c>
      <c r="U464" s="19">
        <v>0</v>
      </c>
      <c r="V464" s="19">
        <v>328103370</v>
      </c>
      <c r="W464" s="19">
        <v>0</v>
      </c>
      <c r="X464" s="19">
        <v>328103370</v>
      </c>
      <c r="Y464" s="20">
        <f t="shared" si="89"/>
        <v>1.3673668188267107E-3</v>
      </c>
      <c r="Z464" s="20">
        <f t="shared" si="90"/>
        <v>2.533073313205186E-2</v>
      </c>
      <c r="AA464" s="21">
        <f t="shared" si="91"/>
        <v>2.669809995087857E-2</v>
      </c>
    </row>
    <row r="465" spans="1:27" hidden="1" outlineLevel="4" x14ac:dyDescent="0.25">
      <c r="A465" s="15" t="s">
        <v>350</v>
      </c>
      <c r="B465" s="16" t="s">
        <v>36</v>
      </c>
      <c r="C465" s="16" t="s">
        <v>71</v>
      </c>
      <c r="D465" s="16" t="s">
        <v>76</v>
      </c>
      <c r="E465" s="16"/>
      <c r="F465" s="16" t="s">
        <v>39</v>
      </c>
      <c r="G465" s="16">
        <v>1120</v>
      </c>
      <c r="H465" s="16">
        <v>3480</v>
      </c>
      <c r="I465" s="17" t="s">
        <v>355</v>
      </c>
      <c r="J465" s="18">
        <v>0</v>
      </c>
      <c r="K465" s="19">
        <v>70060</v>
      </c>
      <c r="L465" s="19">
        <v>0</v>
      </c>
      <c r="M465" s="19">
        <v>0</v>
      </c>
      <c r="N465" s="19">
        <v>0</v>
      </c>
      <c r="O465" s="19">
        <v>70060</v>
      </c>
      <c r="P465" s="19">
        <v>0</v>
      </c>
      <c r="Q465" s="19">
        <v>62000</v>
      </c>
      <c r="R465" s="19">
        <v>0</v>
      </c>
      <c r="S465" s="19">
        <v>0</v>
      </c>
      <c r="T465" s="19">
        <v>0</v>
      </c>
      <c r="U465" s="19">
        <v>0</v>
      </c>
      <c r="V465" s="19">
        <v>8060</v>
      </c>
      <c r="W465" s="19">
        <v>0</v>
      </c>
      <c r="X465" s="19">
        <v>8060</v>
      </c>
      <c r="Y465" s="20">
        <f t="shared" si="89"/>
        <v>0</v>
      </c>
      <c r="Z465" s="20">
        <f t="shared" si="90"/>
        <v>0.88495575221238942</v>
      </c>
      <c r="AA465" s="21">
        <f t="shared" si="91"/>
        <v>0.88495575221238942</v>
      </c>
    </row>
    <row r="466" spans="1:27" hidden="1" outlineLevel="4" x14ac:dyDescent="0.25">
      <c r="A466" s="15" t="s">
        <v>350</v>
      </c>
      <c r="B466" s="16" t="s">
        <v>36</v>
      </c>
      <c r="C466" s="16" t="s">
        <v>71</v>
      </c>
      <c r="D466" s="16" t="s">
        <v>78</v>
      </c>
      <c r="E466" s="16"/>
      <c r="F466" s="16" t="s">
        <v>39</v>
      </c>
      <c r="G466" s="16">
        <v>1120</v>
      </c>
      <c r="H466" s="16">
        <v>3480</v>
      </c>
      <c r="I466" s="17" t="s">
        <v>79</v>
      </c>
      <c r="J466" s="18">
        <v>1838446</v>
      </c>
      <c r="K466" s="19">
        <v>1838446</v>
      </c>
      <c r="L466" s="19">
        <v>0</v>
      </c>
      <c r="M466" s="19">
        <v>0</v>
      </c>
      <c r="N466" s="19">
        <v>0</v>
      </c>
      <c r="O466" s="19">
        <v>1838446</v>
      </c>
      <c r="P466" s="19">
        <v>0</v>
      </c>
      <c r="Q466" s="19">
        <v>0</v>
      </c>
      <c r="R466" s="19">
        <v>0</v>
      </c>
      <c r="S466" s="19">
        <v>0</v>
      </c>
      <c r="T466" s="19">
        <v>0</v>
      </c>
      <c r="U466" s="19">
        <v>0</v>
      </c>
      <c r="V466" s="19">
        <v>1838446</v>
      </c>
      <c r="W466" s="19">
        <v>0</v>
      </c>
      <c r="X466" s="19">
        <v>1838446</v>
      </c>
      <c r="Y466" s="20">
        <f t="shared" si="89"/>
        <v>0</v>
      </c>
      <c r="Z466" s="20">
        <f t="shared" si="90"/>
        <v>0</v>
      </c>
      <c r="AA466" s="21">
        <f t="shared" si="91"/>
        <v>0</v>
      </c>
    </row>
    <row r="467" spans="1:27" ht="90" hidden="1" outlineLevel="4" x14ac:dyDescent="0.25">
      <c r="A467" s="15" t="s">
        <v>350</v>
      </c>
      <c r="B467" s="16" t="s">
        <v>36</v>
      </c>
      <c r="C467" s="16" t="s">
        <v>71</v>
      </c>
      <c r="D467" s="16" t="s">
        <v>86</v>
      </c>
      <c r="E467" s="16"/>
      <c r="F467" s="16" t="s">
        <v>39</v>
      </c>
      <c r="G467" s="16">
        <v>1120</v>
      </c>
      <c r="H467" s="16">
        <v>3480</v>
      </c>
      <c r="I467" s="17" t="s">
        <v>356</v>
      </c>
      <c r="J467" s="18">
        <v>315844120</v>
      </c>
      <c r="K467" s="19">
        <v>226336060</v>
      </c>
      <c r="L467" s="19">
        <v>-150000000</v>
      </c>
      <c r="M467" s="19"/>
      <c r="N467" s="19"/>
      <c r="O467" s="19">
        <v>76336060</v>
      </c>
      <c r="P467" s="19">
        <v>18937386.32</v>
      </c>
      <c r="Q467" s="19">
        <v>0</v>
      </c>
      <c r="R467" s="19">
        <v>0</v>
      </c>
      <c r="S467" s="19">
        <v>0</v>
      </c>
      <c r="T467" s="19">
        <v>0</v>
      </c>
      <c r="U467" s="19">
        <v>7257332.6799999997</v>
      </c>
      <c r="V467" s="19">
        <v>207398673.68000001</v>
      </c>
      <c r="W467" s="19">
        <v>0</v>
      </c>
      <c r="X467" s="19">
        <v>57398673.68</v>
      </c>
      <c r="Y467" s="20">
        <f t="shared" ref="Y467:Y498" si="97">S467/O467</f>
        <v>0</v>
      </c>
      <c r="Z467" s="20">
        <f t="shared" ref="Z467:Z498" si="98">(P467+Q467+R467)/O467</f>
        <v>0.24807916887510306</v>
      </c>
      <c r="AA467" s="21">
        <f t="shared" ref="AA467:AA498" si="99">Y467+Z467</f>
        <v>0.24807916887510306</v>
      </c>
    </row>
    <row r="468" spans="1:27" ht="90" hidden="1" outlineLevel="4" x14ac:dyDescent="0.25">
      <c r="A468" s="15" t="s">
        <v>350</v>
      </c>
      <c r="B468" s="16" t="s">
        <v>36</v>
      </c>
      <c r="C468" s="16" t="s">
        <v>71</v>
      </c>
      <c r="D468" s="16" t="s">
        <v>202</v>
      </c>
      <c r="E468" s="16"/>
      <c r="F468" s="16" t="s">
        <v>39</v>
      </c>
      <c r="G468" s="16">
        <v>1120</v>
      </c>
      <c r="H468" s="16">
        <v>3480</v>
      </c>
      <c r="I468" s="17" t="s">
        <v>357</v>
      </c>
      <c r="J468" s="18">
        <v>1919067</v>
      </c>
      <c r="K468" s="19">
        <v>2419067</v>
      </c>
      <c r="L468" s="19">
        <v>0</v>
      </c>
      <c r="M468" s="19">
        <v>0</v>
      </c>
      <c r="N468" s="19">
        <v>0</v>
      </c>
      <c r="O468" s="19">
        <v>2419067</v>
      </c>
      <c r="P468" s="19">
        <v>0</v>
      </c>
      <c r="Q468" s="19">
        <v>0</v>
      </c>
      <c r="R468" s="19">
        <v>0</v>
      </c>
      <c r="S468" s="19">
        <v>1010394.03</v>
      </c>
      <c r="T468" s="19">
        <v>1010394.03</v>
      </c>
      <c r="U468" s="19">
        <v>220.79</v>
      </c>
      <c r="V468" s="19">
        <v>1408672.97</v>
      </c>
      <c r="W468" s="19">
        <v>0</v>
      </c>
      <c r="X468" s="19">
        <v>1408672.97</v>
      </c>
      <c r="Y468" s="20">
        <f t="shared" si="97"/>
        <v>0.41767922508967303</v>
      </c>
      <c r="Z468" s="20">
        <f t="shared" si="98"/>
        <v>0</v>
      </c>
      <c r="AA468" s="21">
        <f t="shared" si="99"/>
        <v>0.41767922508967303</v>
      </c>
    </row>
    <row r="469" spans="1:27" hidden="1" outlineLevel="4" x14ac:dyDescent="0.25">
      <c r="A469" s="15" t="s">
        <v>350</v>
      </c>
      <c r="B469" s="16" t="s">
        <v>36</v>
      </c>
      <c r="C469" s="16" t="s">
        <v>71</v>
      </c>
      <c r="D469" s="16" t="s">
        <v>88</v>
      </c>
      <c r="E469" s="16"/>
      <c r="F469" s="16" t="s">
        <v>39</v>
      </c>
      <c r="G469" s="16">
        <v>1120</v>
      </c>
      <c r="H469" s="16">
        <v>3480</v>
      </c>
      <c r="I469" s="17" t="s">
        <v>89</v>
      </c>
      <c r="J469" s="18">
        <v>0</v>
      </c>
      <c r="K469" s="19">
        <v>10000000</v>
      </c>
      <c r="L469" s="19">
        <v>0</v>
      </c>
      <c r="M469" s="19">
        <v>0</v>
      </c>
      <c r="N469" s="19">
        <v>0</v>
      </c>
      <c r="O469" s="19">
        <v>10000000</v>
      </c>
      <c r="P469" s="19">
        <v>0</v>
      </c>
      <c r="Q469" s="19">
        <v>0</v>
      </c>
      <c r="R469" s="19">
        <v>0</v>
      </c>
      <c r="S469" s="19">
        <v>0</v>
      </c>
      <c r="T469" s="19">
        <v>0</v>
      </c>
      <c r="U469" s="19">
        <v>0</v>
      </c>
      <c r="V469" s="19">
        <v>10000000</v>
      </c>
      <c r="W469" s="19">
        <v>0</v>
      </c>
      <c r="X469" s="19">
        <v>10000000</v>
      </c>
      <c r="Y469" s="20">
        <f t="shared" si="97"/>
        <v>0</v>
      </c>
      <c r="Z469" s="20">
        <f t="shared" si="98"/>
        <v>0</v>
      </c>
      <c r="AA469" s="21">
        <f t="shared" si="99"/>
        <v>0</v>
      </c>
    </row>
    <row r="470" spans="1:27" hidden="1" outlineLevel="4" x14ac:dyDescent="0.25">
      <c r="A470" s="15" t="s">
        <v>350</v>
      </c>
      <c r="B470" s="16" t="s">
        <v>36</v>
      </c>
      <c r="C470" s="16" t="s">
        <v>71</v>
      </c>
      <c r="D470" s="16" t="s">
        <v>90</v>
      </c>
      <c r="E470" s="16"/>
      <c r="F470" s="16" t="s">
        <v>39</v>
      </c>
      <c r="G470" s="16">
        <v>1120</v>
      </c>
      <c r="H470" s="16">
        <v>3480</v>
      </c>
      <c r="I470" s="17" t="s">
        <v>91</v>
      </c>
      <c r="J470" s="18">
        <v>141430136</v>
      </c>
      <c r="K470" s="19">
        <v>141430136</v>
      </c>
      <c r="L470" s="19">
        <v>0</v>
      </c>
      <c r="M470" s="19">
        <v>0</v>
      </c>
      <c r="N470" s="19">
        <v>0</v>
      </c>
      <c r="O470" s="19">
        <v>141430136</v>
      </c>
      <c r="P470" s="19">
        <v>0</v>
      </c>
      <c r="Q470" s="19">
        <v>18160734</v>
      </c>
      <c r="R470" s="19">
        <v>0</v>
      </c>
      <c r="S470" s="19">
        <v>17005000</v>
      </c>
      <c r="T470" s="19">
        <v>16764500</v>
      </c>
      <c r="U470" s="19">
        <v>191800</v>
      </c>
      <c r="V470" s="19">
        <v>106264402</v>
      </c>
      <c r="W470" s="19">
        <v>0</v>
      </c>
      <c r="X470" s="19">
        <v>106264402</v>
      </c>
      <c r="Y470" s="20">
        <f t="shared" si="97"/>
        <v>0.12023604361095998</v>
      </c>
      <c r="Z470" s="20">
        <f t="shared" si="98"/>
        <v>0.12840780977542154</v>
      </c>
      <c r="AA470" s="21">
        <f t="shared" si="99"/>
        <v>0.24864385338638151</v>
      </c>
    </row>
    <row r="471" spans="1:27" ht="135" hidden="1" outlineLevel="4" x14ac:dyDescent="0.25">
      <c r="A471" s="15" t="s">
        <v>350</v>
      </c>
      <c r="B471" s="16" t="s">
        <v>36</v>
      </c>
      <c r="C471" s="16" t="s">
        <v>71</v>
      </c>
      <c r="D471" s="16" t="s">
        <v>268</v>
      </c>
      <c r="E471" s="16"/>
      <c r="F471" s="16" t="s">
        <v>39</v>
      </c>
      <c r="G471" s="16">
        <v>1120</v>
      </c>
      <c r="H471" s="16">
        <v>3480</v>
      </c>
      <c r="I471" s="17" t="s">
        <v>358</v>
      </c>
      <c r="J471" s="18">
        <v>0</v>
      </c>
      <c r="K471" s="19">
        <v>2834610</v>
      </c>
      <c r="L471" s="19">
        <v>0</v>
      </c>
      <c r="M471" s="19">
        <v>0</v>
      </c>
      <c r="N471" s="19">
        <v>0</v>
      </c>
      <c r="O471" s="19">
        <v>2834610</v>
      </c>
      <c r="P471" s="19">
        <v>0</v>
      </c>
      <c r="Q471" s="19">
        <v>0</v>
      </c>
      <c r="R471" s="19">
        <v>0</v>
      </c>
      <c r="S471" s="19">
        <v>0</v>
      </c>
      <c r="T471" s="19">
        <v>0</v>
      </c>
      <c r="U471" s="19">
        <v>2834610</v>
      </c>
      <c r="V471" s="19">
        <v>2834610</v>
      </c>
      <c r="W471" s="19">
        <v>0</v>
      </c>
      <c r="X471" s="19">
        <v>2834610</v>
      </c>
      <c r="Y471" s="20">
        <f t="shared" si="97"/>
        <v>0</v>
      </c>
      <c r="Z471" s="20">
        <f t="shared" si="98"/>
        <v>0</v>
      </c>
      <c r="AA471" s="21">
        <f t="shared" si="99"/>
        <v>0</v>
      </c>
    </row>
    <row r="472" spans="1:27" ht="30" hidden="1" outlineLevel="4" x14ac:dyDescent="0.25">
      <c r="A472" s="15" t="s">
        <v>350</v>
      </c>
      <c r="B472" s="16" t="s">
        <v>36</v>
      </c>
      <c r="C472" s="16" t="s">
        <v>71</v>
      </c>
      <c r="D472" s="16" t="s">
        <v>206</v>
      </c>
      <c r="E472" s="16"/>
      <c r="F472" s="16" t="s">
        <v>39</v>
      </c>
      <c r="G472" s="16">
        <v>1120</v>
      </c>
      <c r="H472" s="16">
        <v>3480</v>
      </c>
      <c r="I472" s="17" t="s">
        <v>207</v>
      </c>
      <c r="J472" s="18">
        <v>15950000</v>
      </c>
      <c r="K472" s="19">
        <v>15950000</v>
      </c>
      <c r="L472" s="19">
        <v>0</v>
      </c>
      <c r="M472" s="19">
        <v>0</v>
      </c>
      <c r="N472" s="19">
        <v>0</v>
      </c>
      <c r="O472" s="19">
        <v>15950000</v>
      </c>
      <c r="P472" s="19">
        <v>0</v>
      </c>
      <c r="Q472" s="19">
        <v>4376490</v>
      </c>
      <c r="R472" s="19">
        <v>0</v>
      </c>
      <c r="S472" s="19">
        <v>2101800</v>
      </c>
      <c r="T472" s="19">
        <v>2101800</v>
      </c>
      <c r="U472" s="19">
        <v>3593400.04</v>
      </c>
      <c r="V472" s="19">
        <v>9471710</v>
      </c>
      <c r="W472" s="19">
        <v>0</v>
      </c>
      <c r="X472" s="19">
        <v>9471710</v>
      </c>
      <c r="Y472" s="20">
        <f t="shared" si="97"/>
        <v>0.13177429467084639</v>
      </c>
      <c r="Z472" s="20">
        <f t="shared" si="98"/>
        <v>0.27438808777429469</v>
      </c>
      <c r="AA472" s="21">
        <f t="shared" si="99"/>
        <v>0.40616238244514108</v>
      </c>
    </row>
    <row r="473" spans="1:27" ht="30" hidden="1" outlineLevel="4" x14ac:dyDescent="0.25">
      <c r="A473" s="15" t="s">
        <v>350</v>
      </c>
      <c r="B473" s="16" t="s">
        <v>36</v>
      </c>
      <c r="C473" s="16" t="s">
        <v>71</v>
      </c>
      <c r="D473" s="16" t="s">
        <v>359</v>
      </c>
      <c r="E473" s="16"/>
      <c r="F473" s="16" t="s">
        <v>39</v>
      </c>
      <c r="G473" s="16">
        <v>1120</v>
      </c>
      <c r="H473" s="16">
        <v>3480</v>
      </c>
      <c r="I473" s="17" t="s">
        <v>360</v>
      </c>
      <c r="J473" s="18">
        <v>15969489</v>
      </c>
      <c r="K473" s="19">
        <v>15969489</v>
      </c>
      <c r="L473" s="19">
        <v>0</v>
      </c>
      <c r="M473" s="19">
        <v>0</v>
      </c>
      <c r="N473" s="19">
        <v>0</v>
      </c>
      <c r="O473" s="19">
        <v>15969489</v>
      </c>
      <c r="P473" s="19">
        <v>0</v>
      </c>
      <c r="Q473" s="19">
        <v>4340744.49</v>
      </c>
      <c r="R473" s="19">
        <v>64000</v>
      </c>
      <c r="S473" s="19">
        <v>3419063.04</v>
      </c>
      <c r="T473" s="19">
        <v>3419063.04</v>
      </c>
      <c r="U473" s="19">
        <v>1.76</v>
      </c>
      <c r="V473" s="19">
        <v>8145681.4699999997</v>
      </c>
      <c r="W473" s="19">
        <v>0</v>
      </c>
      <c r="X473" s="19">
        <v>8145681.4699999997</v>
      </c>
      <c r="Y473" s="20">
        <f t="shared" si="97"/>
        <v>0.21409971477484346</v>
      </c>
      <c r="Z473" s="20">
        <f t="shared" si="98"/>
        <v>0.27582250690676452</v>
      </c>
      <c r="AA473" s="21">
        <f t="shared" si="99"/>
        <v>0.48992222168160798</v>
      </c>
    </row>
    <row r="474" spans="1:27" ht="30" hidden="1" outlineLevel="4" x14ac:dyDescent="0.25">
      <c r="A474" s="15" t="s">
        <v>350</v>
      </c>
      <c r="B474" s="16" t="s">
        <v>36</v>
      </c>
      <c r="C474" s="16" t="s">
        <v>71</v>
      </c>
      <c r="D474" s="16" t="s">
        <v>210</v>
      </c>
      <c r="E474" s="16"/>
      <c r="F474" s="16" t="s">
        <v>39</v>
      </c>
      <c r="G474" s="16">
        <v>1120</v>
      </c>
      <c r="H474" s="16">
        <v>3480</v>
      </c>
      <c r="I474" s="17" t="s">
        <v>211</v>
      </c>
      <c r="J474" s="18">
        <v>44348025</v>
      </c>
      <c r="K474" s="19">
        <v>88348025</v>
      </c>
      <c r="L474" s="19">
        <v>0</v>
      </c>
      <c r="M474" s="19">
        <v>0</v>
      </c>
      <c r="N474" s="19">
        <v>0</v>
      </c>
      <c r="O474" s="19">
        <v>88348025</v>
      </c>
      <c r="P474" s="19">
        <v>24634666</v>
      </c>
      <c r="Q474" s="19">
        <v>3955000</v>
      </c>
      <c r="R474" s="19">
        <v>0</v>
      </c>
      <c r="S474" s="19">
        <v>5920000</v>
      </c>
      <c r="T474" s="19">
        <v>5920000</v>
      </c>
      <c r="U474" s="19">
        <v>38357.360000000001</v>
      </c>
      <c r="V474" s="19">
        <v>53838359</v>
      </c>
      <c r="W474" s="19">
        <v>0</v>
      </c>
      <c r="X474" s="19">
        <v>53838359</v>
      </c>
      <c r="Y474" s="20">
        <f t="shared" si="97"/>
        <v>6.7007723149442214E-2</v>
      </c>
      <c r="Z474" s="20">
        <f t="shared" si="98"/>
        <v>0.32360277436875357</v>
      </c>
      <c r="AA474" s="21">
        <f t="shared" si="99"/>
        <v>0.39061049751819577</v>
      </c>
    </row>
    <row r="475" spans="1:27" ht="30" hidden="1" outlineLevel="4" x14ac:dyDescent="0.25">
      <c r="A475" s="15" t="s">
        <v>350</v>
      </c>
      <c r="B475" s="16" t="s">
        <v>36</v>
      </c>
      <c r="C475" s="16" t="s">
        <v>71</v>
      </c>
      <c r="D475" s="16" t="s">
        <v>212</v>
      </c>
      <c r="E475" s="16"/>
      <c r="F475" s="16" t="s">
        <v>39</v>
      </c>
      <c r="G475" s="16">
        <v>1120</v>
      </c>
      <c r="H475" s="16">
        <v>3480</v>
      </c>
      <c r="I475" s="17" t="s">
        <v>213</v>
      </c>
      <c r="J475" s="18">
        <v>24244770</v>
      </c>
      <c r="K475" s="19">
        <v>44244770</v>
      </c>
      <c r="L475" s="19">
        <v>0</v>
      </c>
      <c r="M475" s="19">
        <v>0</v>
      </c>
      <c r="N475" s="19">
        <v>0</v>
      </c>
      <c r="O475" s="19">
        <v>44244770</v>
      </c>
      <c r="P475" s="19">
        <v>0</v>
      </c>
      <c r="Q475" s="19">
        <v>1111350</v>
      </c>
      <c r="R475" s="19">
        <v>0</v>
      </c>
      <c r="S475" s="19">
        <v>12890738.52</v>
      </c>
      <c r="T475" s="19">
        <v>12890738.52</v>
      </c>
      <c r="U475" s="19">
        <v>1307370.8500000001</v>
      </c>
      <c r="V475" s="19">
        <v>30242681.48</v>
      </c>
      <c r="W475" s="19">
        <v>0</v>
      </c>
      <c r="X475" s="19">
        <v>30242681.48</v>
      </c>
      <c r="Y475" s="20">
        <f t="shared" si="97"/>
        <v>0.29135056007749616</v>
      </c>
      <c r="Z475" s="20">
        <f t="shared" si="98"/>
        <v>2.5118223012573011E-2</v>
      </c>
      <c r="AA475" s="21">
        <f t="shared" si="99"/>
        <v>0.31646878309006915</v>
      </c>
    </row>
    <row r="476" spans="1:27" ht="45" hidden="1" outlineLevel="4" x14ac:dyDescent="0.25">
      <c r="A476" s="15" t="s">
        <v>350</v>
      </c>
      <c r="B476" s="16" t="s">
        <v>36</v>
      </c>
      <c r="C476" s="16" t="s">
        <v>71</v>
      </c>
      <c r="D476" s="16" t="s">
        <v>94</v>
      </c>
      <c r="E476" s="16"/>
      <c r="F476" s="16" t="s">
        <v>39</v>
      </c>
      <c r="G476" s="16">
        <v>1120</v>
      </c>
      <c r="H476" s="16">
        <v>3480</v>
      </c>
      <c r="I476" s="17" t="s">
        <v>95</v>
      </c>
      <c r="J476" s="18">
        <v>3500000</v>
      </c>
      <c r="K476" s="19">
        <v>18500000</v>
      </c>
      <c r="L476" s="19">
        <v>0</v>
      </c>
      <c r="M476" s="19">
        <v>0</v>
      </c>
      <c r="N476" s="19">
        <v>0</v>
      </c>
      <c r="O476" s="19">
        <v>18500000</v>
      </c>
      <c r="P476" s="19">
        <v>0</v>
      </c>
      <c r="Q476" s="19">
        <v>783833.74</v>
      </c>
      <c r="R476" s="19">
        <v>0</v>
      </c>
      <c r="S476" s="19">
        <v>790999.99</v>
      </c>
      <c r="T476" s="19">
        <v>0</v>
      </c>
      <c r="U476" s="19">
        <v>0.01</v>
      </c>
      <c r="V476" s="19">
        <v>16925166.27</v>
      </c>
      <c r="W476" s="19">
        <v>0</v>
      </c>
      <c r="X476" s="19">
        <v>16925166.270000003</v>
      </c>
      <c r="Y476" s="20">
        <f t="shared" si="97"/>
        <v>4.2756756216216218E-2</v>
      </c>
      <c r="Z476" s="20">
        <f t="shared" si="98"/>
        <v>4.236939135135135E-2</v>
      </c>
      <c r="AA476" s="21">
        <f t="shared" si="99"/>
        <v>8.5126147567567562E-2</v>
      </c>
    </row>
    <row r="477" spans="1:27" hidden="1" outlineLevel="3" x14ac:dyDescent="0.25">
      <c r="A477" s="22"/>
      <c r="B477" s="23"/>
      <c r="C477" s="23" t="s">
        <v>96</v>
      </c>
      <c r="D477" s="23"/>
      <c r="E477" s="23"/>
      <c r="F477" s="23"/>
      <c r="G477" s="23"/>
      <c r="H477" s="23"/>
      <c r="I477" s="24"/>
      <c r="J477" s="25">
        <f t="shared" ref="J477:X477" si="100">SUBTOTAL(9,J463:J476)</f>
        <v>4023341239</v>
      </c>
      <c r="K477" s="26">
        <f t="shared" si="100"/>
        <v>4023341239</v>
      </c>
      <c r="L477" s="26">
        <f t="shared" si="100"/>
        <v>-192432941</v>
      </c>
      <c r="M477" s="26">
        <f t="shared" si="100"/>
        <v>0</v>
      </c>
      <c r="N477" s="26">
        <f t="shared" si="100"/>
        <v>0</v>
      </c>
      <c r="O477" s="26">
        <f t="shared" si="100"/>
        <v>3830908298</v>
      </c>
      <c r="P477" s="26">
        <f t="shared" si="100"/>
        <v>194447225.62</v>
      </c>
      <c r="Q477" s="26">
        <f t="shared" si="100"/>
        <v>515792541.78000003</v>
      </c>
      <c r="R477" s="26">
        <f t="shared" si="100"/>
        <v>85449742.519999996</v>
      </c>
      <c r="S477" s="26">
        <f t="shared" si="100"/>
        <v>667432692.8499999</v>
      </c>
      <c r="T477" s="26">
        <f t="shared" si="100"/>
        <v>666181551.67999983</v>
      </c>
      <c r="U477" s="26">
        <f t="shared" si="100"/>
        <v>134732599.44999999</v>
      </c>
      <c r="V477" s="26">
        <f t="shared" si="100"/>
        <v>2560219036.2299995</v>
      </c>
      <c r="W477" s="26">
        <f t="shared" si="100"/>
        <v>0</v>
      </c>
      <c r="X477" s="26">
        <f t="shared" si="100"/>
        <v>2367786095.23</v>
      </c>
      <c r="Y477" s="27">
        <f t="shared" si="97"/>
        <v>0.17422309304517836</v>
      </c>
      <c r="Z477" s="27">
        <f t="shared" si="98"/>
        <v>0.20770257286905178</v>
      </c>
      <c r="AA477" s="28">
        <f t="shared" si="99"/>
        <v>0.38192566591423016</v>
      </c>
    </row>
    <row r="478" spans="1:27" hidden="1" outlineLevel="4" x14ac:dyDescent="0.25">
      <c r="A478" s="15" t="s">
        <v>350</v>
      </c>
      <c r="B478" s="16" t="s">
        <v>36</v>
      </c>
      <c r="C478" s="16" t="s">
        <v>97</v>
      </c>
      <c r="D478" s="16" t="s">
        <v>220</v>
      </c>
      <c r="E478" s="16"/>
      <c r="F478" s="16" t="s">
        <v>39</v>
      </c>
      <c r="G478" s="16">
        <v>1120</v>
      </c>
      <c r="H478" s="16">
        <v>3480</v>
      </c>
      <c r="I478" s="17" t="s">
        <v>221</v>
      </c>
      <c r="J478" s="18">
        <v>114087</v>
      </c>
      <c r="K478" s="19">
        <v>114087</v>
      </c>
      <c r="L478" s="19">
        <v>0</v>
      </c>
      <c r="M478" s="19">
        <v>0</v>
      </c>
      <c r="N478" s="19">
        <v>0</v>
      </c>
      <c r="O478" s="19">
        <v>114087</v>
      </c>
      <c r="P478" s="19">
        <v>0</v>
      </c>
      <c r="Q478" s="19">
        <v>0</v>
      </c>
      <c r="R478" s="19">
        <v>0</v>
      </c>
      <c r="S478" s="19">
        <v>0</v>
      </c>
      <c r="T478" s="19">
        <v>0</v>
      </c>
      <c r="U478" s="19">
        <v>0</v>
      </c>
      <c r="V478" s="19">
        <v>114087</v>
      </c>
      <c r="W478" s="19">
        <v>0</v>
      </c>
      <c r="X478" s="19">
        <v>114087</v>
      </c>
      <c r="Y478" s="20">
        <f t="shared" si="97"/>
        <v>0</v>
      </c>
      <c r="Z478" s="20">
        <f t="shared" si="98"/>
        <v>0</v>
      </c>
      <c r="AA478" s="21">
        <f t="shared" si="99"/>
        <v>0</v>
      </c>
    </row>
    <row r="479" spans="1:27" ht="30" hidden="1" outlineLevel="4" x14ac:dyDescent="0.25">
      <c r="A479" s="15" t="s">
        <v>350</v>
      </c>
      <c r="B479" s="16" t="s">
        <v>36</v>
      </c>
      <c r="C479" s="16" t="s">
        <v>97</v>
      </c>
      <c r="D479" s="16" t="s">
        <v>98</v>
      </c>
      <c r="E479" s="16"/>
      <c r="F479" s="16" t="s">
        <v>39</v>
      </c>
      <c r="G479" s="16">
        <v>1120</v>
      </c>
      <c r="H479" s="16">
        <v>3480</v>
      </c>
      <c r="I479" s="17" t="s">
        <v>99</v>
      </c>
      <c r="J479" s="18">
        <v>12311743</v>
      </c>
      <c r="K479" s="19">
        <v>6178691</v>
      </c>
      <c r="L479" s="19">
        <v>0</v>
      </c>
      <c r="M479" s="19">
        <v>0</v>
      </c>
      <c r="N479" s="19">
        <v>0</v>
      </c>
      <c r="O479" s="19">
        <v>6178691</v>
      </c>
      <c r="P479" s="19">
        <v>0</v>
      </c>
      <c r="Q479" s="19">
        <v>0</v>
      </c>
      <c r="R479" s="19">
        <v>0</v>
      </c>
      <c r="S479" s="19">
        <v>0</v>
      </c>
      <c r="T479" s="19">
        <v>0</v>
      </c>
      <c r="U479" s="19">
        <v>0</v>
      </c>
      <c r="V479" s="19">
        <v>6178691</v>
      </c>
      <c r="W479" s="19">
        <v>0</v>
      </c>
      <c r="X479" s="19">
        <v>6178691</v>
      </c>
      <c r="Y479" s="20">
        <f t="shared" si="97"/>
        <v>0</v>
      </c>
      <c r="Z479" s="20">
        <f t="shared" si="98"/>
        <v>0</v>
      </c>
      <c r="AA479" s="21">
        <f t="shared" si="99"/>
        <v>0</v>
      </c>
    </row>
    <row r="480" spans="1:27" hidden="1" outlineLevel="4" x14ac:dyDescent="0.25">
      <c r="A480" s="15" t="s">
        <v>350</v>
      </c>
      <c r="B480" s="16" t="s">
        <v>36</v>
      </c>
      <c r="C480" s="16" t="s">
        <v>97</v>
      </c>
      <c r="D480" s="16" t="s">
        <v>100</v>
      </c>
      <c r="E480" s="16"/>
      <c r="F480" s="16" t="s">
        <v>39</v>
      </c>
      <c r="G480" s="16">
        <v>1120</v>
      </c>
      <c r="H480" s="16">
        <v>3480</v>
      </c>
      <c r="I480" s="17" t="s">
        <v>101</v>
      </c>
      <c r="J480" s="18">
        <v>1475585</v>
      </c>
      <c r="K480" s="19">
        <v>1747671</v>
      </c>
      <c r="L480" s="19">
        <v>0</v>
      </c>
      <c r="M480" s="19">
        <v>0</v>
      </c>
      <c r="N480" s="19">
        <v>0</v>
      </c>
      <c r="O480" s="19">
        <v>1747671</v>
      </c>
      <c r="P480" s="19">
        <v>0</v>
      </c>
      <c r="Q480" s="19">
        <v>235166.56</v>
      </c>
      <c r="R480" s="19">
        <v>0</v>
      </c>
      <c r="S480" s="19">
        <v>51302</v>
      </c>
      <c r="T480" s="19">
        <v>51302</v>
      </c>
      <c r="U480" s="19">
        <v>47296.44</v>
      </c>
      <c r="V480" s="19">
        <v>1461202.44</v>
      </c>
      <c r="W480" s="19">
        <v>0</v>
      </c>
      <c r="X480" s="19">
        <v>1461202.44</v>
      </c>
      <c r="Y480" s="20">
        <f t="shared" si="97"/>
        <v>2.9354495211055171E-2</v>
      </c>
      <c r="Z480" s="20">
        <f t="shared" si="98"/>
        <v>0.13455997152782187</v>
      </c>
      <c r="AA480" s="21">
        <f t="shared" si="99"/>
        <v>0.16391446673887705</v>
      </c>
    </row>
    <row r="481" spans="1:27" hidden="1" outlineLevel="4" x14ac:dyDescent="0.25">
      <c r="A481" s="15" t="s">
        <v>350</v>
      </c>
      <c r="B481" s="16" t="s">
        <v>36</v>
      </c>
      <c r="C481" s="16" t="s">
        <v>97</v>
      </c>
      <c r="D481" s="16" t="s">
        <v>222</v>
      </c>
      <c r="E481" s="16"/>
      <c r="F481" s="16" t="s">
        <v>39</v>
      </c>
      <c r="G481" s="16">
        <v>1120</v>
      </c>
      <c r="H481" s="16">
        <v>3480</v>
      </c>
      <c r="I481" s="17" t="s">
        <v>223</v>
      </c>
      <c r="J481" s="18">
        <v>2037692</v>
      </c>
      <c r="K481" s="19">
        <v>2037692</v>
      </c>
      <c r="L481" s="19">
        <v>0</v>
      </c>
      <c r="M481" s="19">
        <v>0</v>
      </c>
      <c r="N481" s="19">
        <v>0</v>
      </c>
      <c r="O481" s="19">
        <v>2037692</v>
      </c>
      <c r="P481" s="19">
        <v>0</v>
      </c>
      <c r="Q481" s="19">
        <v>0</v>
      </c>
      <c r="R481" s="19">
        <v>0</v>
      </c>
      <c r="S481" s="19">
        <v>0</v>
      </c>
      <c r="T481" s="19">
        <v>0</v>
      </c>
      <c r="U481" s="19">
        <v>0</v>
      </c>
      <c r="V481" s="19">
        <v>2037692</v>
      </c>
      <c r="W481" s="19">
        <v>0</v>
      </c>
      <c r="X481" s="19">
        <v>2037692</v>
      </c>
      <c r="Y481" s="20">
        <f t="shared" si="97"/>
        <v>0</v>
      </c>
      <c r="Z481" s="20">
        <f t="shared" si="98"/>
        <v>0</v>
      </c>
      <c r="AA481" s="21">
        <f t="shared" si="99"/>
        <v>0</v>
      </c>
    </row>
    <row r="482" spans="1:27" ht="30" hidden="1" outlineLevel="4" x14ac:dyDescent="0.25">
      <c r="A482" s="15" t="s">
        <v>350</v>
      </c>
      <c r="B482" s="16" t="s">
        <v>36</v>
      </c>
      <c r="C482" s="16" t="s">
        <v>97</v>
      </c>
      <c r="D482" s="16" t="s">
        <v>224</v>
      </c>
      <c r="E482" s="16"/>
      <c r="F482" s="16" t="s">
        <v>39</v>
      </c>
      <c r="G482" s="16">
        <v>1120</v>
      </c>
      <c r="H482" s="16">
        <v>3480</v>
      </c>
      <c r="I482" s="17" t="s">
        <v>225</v>
      </c>
      <c r="J482" s="18">
        <v>513920</v>
      </c>
      <c r="K482" s="19">
        <v>513920</v>
      </c>
      <c r="L482" s="19">
        <v>0</v>
      </c>
      <c r="M482" s="19">
        <v>0</v>
      </c>
      <c r="N482" s="19">
        <v>0</v>
      </c>
      <c r="O482" s="19">
        <v>513920</v>
      </c>
      <c r="P482" s="19">
        <v>0</v>
      </c>
      <c r="Q482" s="19">
        <v>16950</v>
      </c>
      <c r="R482" s="19">
        <v>386912</v>
      </c>
      <c r="S482" s="19">
        <v>0</v>
      </c>
      <c r="T482" s="19">
        <v>0</v>
      </c>
      <c r="U482" s="19">
        <v>107902</v>
      </c>
      <c r="V482" s="19">
        <v>110058</v>
      </c>
      <c r="W482" s="19">
        <v>0</v>
      </c>
      <c r="X482" s="19">
        <v>110058</v>
      </c>
      <c r="Y482" s="20">
        <f t="shared" si="97"/>
        <v>0</v>
      </c>
      <c r="Z482" s="20">
        <f t="shared" si="98"/>
        <v>0.78584604607721043</v>
      </c>
      <c r="AA482" s="21">
        <f t="shared" si="99"/>
        <v>0.78584604607721043</v>
      </c>
    </row>
    <row r="483" spans="1:27" ht="30" hidden="1" outlineLevel="4" x14ac:dyDescent="0.25">
      <c r="A483" s="15" t="s">
        <v>350</v>
      </c>
      <c r="B483" s="16" t="s">
        <v>36</v>
      </c>
      <c r="C483" s="16" t="s">
        <v>97</v>
      </c>
      <c r="D483" s="16" t="s">
        <v>104</v>
      </c>
      <c r="E483" s="16"/>
      <c r="F483" s="16" t="s">
        <v>39</v>
      </c>
      <c r="G483" s="16">
        <v>1120</v>
      </c>
      <c r="H483" s="16">
        <v>3480</v>
      </c>
      <c r="I483" s="17" t="s">
        <v>105</v>
      </c>
      <c r="J483" s="18">
        <v>25067058</v>
      </c>
      <c r="K483" s="19">
        <v>25204700</v>
      </c>
      <c r="L483" s="19">
        <v>0</v>
      </c>
      <c r="M483" s="19">
        <v>0</v>
      </c>
      <c r="N483" s="19">
        <v>0</v>
      </c>
      <c r="O483" s="19">
        <v>25204700</v>
      </c>
      <c r="P483" s="19">
        <v>0</v>
      </c>
      <c r="Q483" s="19">
        <v>928450</v>
      </c>
      <c r="R483" s="19">
        <v>0</v>
      </c>
      <c r="S483" s="19">
        <v>0</v>
      </c>
      <c r="T483" s="19">
        <v>0</v>
      </c>
      <c r="U483" s="19">
        <v>0</v>
      </c>
      <c r="V483" s="19">
        <v>24276250</v>
      </c>
      <c r="W483" s="19">
        <v>0</v>
      </c>
      <c r="X483" s="19">
        <v>24276250</v>
      </c>
      <c r="Y483" s="20">
        <f t="shared" si="97"/>
        <v>0</v>
      </c>
      <c r="Z483" s="20">
        <f t="shared" si="98"/>
        <v>3.683638369034347E-2</v>
      </c>
      <c r="AA483" s="21">
        <f t="shared" si="99"/>
        <v>3.683638369034347E-2</v>
      </c>
    </row>
    <row r="484" spans="1:27" hidden="1" outlineLevel="4" x14ac:dyDescent="0.25">
      <c r="A484" s="15" t="s">
        <v>350</v>
      </c>
      <c r="B484" s="16" t="s">
        <v>36</v>
      </c>
      <c r="C484" s="16" t="s">
        <v>97</v>
      </c>
      <c r="D484" s="16" t="s">
        <v>230</v>
      </c>
      <c r="E484" s="16"/>
      <c r="F484" s="16" t="s">
        <v>39</v>
      </c>
      <c r="G484" s="16">
        <v>1120</v>
      </c>
      <c r="H484" s="16">
        <v>3480</v>
      </c>
      <c r="I484" s="17" t="s">
        <v>231</v>
      </c>
      <c r="J484" s="18">
        <v>503572</v>
      </c>
      <c r="K484" s="19">
        <v>503572</v>
      </c>
      <c r="L484" s="19">
        <v>0</v>
      </c>
      <c r="M484" s="19">
        <v>0</v>
      </c>
      <c r="N484" s="19">
        <v>0</v>
      </c>
      <c r="O484" s="19">
        <v>503572</v>
      </c>
      <c r="P484" s="19">
        <v>0</v>
      </c>
      <c r="Q484" s="19">
        <v>0</v>
      </c>
      <c r="R484" s="19">
        <v>0</v>
      </c>
      <c r="S484" s="19">
        <v>0</v>
      </c>
      <c r="T484" s="19">
        <v>0</v>
      </c>
      <c r="U484" s="19">
        <v>0</v>
      </c>
      <c r="V484" s="19">
        <v>503572</v>
      </c>
      <c r="W484" s="19">
        <v>0</v>
      </c>
      <c r="X484" s="19">
        <v>503572</v>
      </c>
      <c r="Y484" s="20">
        <f t="shared" si="97"/>
        <v>0</v>
      </c>
      <c r="Z484" s="20">
        <f t="shared" si="98"/>
        <v>0</v>
      </c>
      <c r="AA484" s="21">
        <f t="shared" si="99"/>
        <v>0</v>
      </c>
    </row>
    <row r="485" spans="1:27" ht="45" hidden="1" outlineLevel="4" x14ac:dyDescent="0.25">
      <c r="A485" s="15" t="s">
        <v>350</v>
      </c>
      <c r="B485" s="16" t="s">
        <v>36</v>
      </c>
      <c r="C485" s="16" t="s">
        <v>97</v>
      </c>
      <c r="D485" s="16" t="s">
        <v>361</v>
      </c>
      <c r="E485" s="16"/>
      <c r="F485" s="16" t="s">
        <v>39</v>
      </c>
      <c r="G485" s="16">
        <v>1120</v>
      </c>
      <c r="H485" s="16">
        <v>3480</v>
      </c>
      <c r="I485" s="17" t="s">
        <v>362</v>
      </c>
      <c r="J485" s="18">
        <v>0</v>
      </c>
      <c r="K485" s="19">
        <v>18645</v>
      </c>
      <c r="L485" s="19">
        <v>0</v>
      </c>
      <c r="M485" s="19">
        <v>0</v>
      </c>
      <c r="N485" s="19">
        <v>0</v>
      </c>
      <c r="O485" s="19">
        <v>18645</v>
      </c>
      <c r="P485" s="19">
        <v>0</v>
      </c>
      <c r="Q485" s="19">
        <v>0</v>
      </c>
      <c r="R485" s="19">
        <v>0</v>
      </c>
      <c r="S485" s="19">
        <v>18645</v>
      </c>
      <c r="T485" s="19">
        <v>18645</v>
      </c>
      <c r="U485" s="19">
        <v>0</v>
      </c>
      <c r="V485" s="19">
        <v>0</v>
      </c>
      <c r="W485" s="19">
        <v>0</v>
      </c>
      <c r="X485" s="19">
        <v>0</v>
      </c>
      <c r="Y485" s="20">
        <f t="shared" si="97"/>
        <v>1</v>
      </c>
      <c r="Z485" s="20">
        <f t="shared" si="98"/>
        <v>0</v>
      </c>
      <c r="AA485" s="21">
        <f t="shared" si="99"/>
        <v>1</v>
      </c>
    </row>
    <row r="486" spans="1:27" hidden="1" outlineLevel="4" x14ac:dyDescent="0.25">
      <c r="A486" s="15" t="s">
        <v>350</v>
      </c>
      <c r="B486" s="16" t="s">
        <v>36</v>
      </c>
      <c r="C486" s="16" t="s">
        <v>97</v>
      </c>
      <c r="D486" s="16" t="s">
        <v>311</v>
      </c>
      <c r="E486" s="16"/>
      <c r="F486" s="16" t="s">
        <v>39</v>
      </c>
      <c r="G486" s="16">
        <v>1120</v>
      </c>
      <c r="H486" s="16">
        <v>3480</v>
      </c>
      <c r="I486" s="17" t="s">
        <v>363</v>
      </c>
      <c r="J486" s="18">
        <v>0</v>
      </c>
      <c r="K486" s="19">
        <v>51105</v>
      </c>
      <c r="L486" s="19">
        <v>0</v>
      </c>
      <c r="M486" s="19">
        <v>0</v>
      </c>
      <c r="N486" s="19">
        <v>0</v>
      </c>
      <c r="O486" s="19">
        <v>51105</v>
      </c>
      <c r="P486" s="19">
        <v>0</v>
      </c>
      <c r="Q486" s="19">
        <v>45225</v>
      </c>
      <c r="R486" s="19">
        <v>0</v>
      </c>
      <c r="S486" s="19">
        <v>0</v>
      </c>
      <c r="T486" s="19">
        <v>0</v>
      </c>
      <c r="U486" s="19">
        <v>0</v>
      </c>
      <c r="V486" s="19">
        <v>5880</v>
      </c>
      <c r="W486" s="19">
        <v>0</v>
      </c>
      <c r="X486" s="19">
        <v>5880</v>
      </c>
      <c r="Y486" s="20">
        <f t="shared" si="97"/>
        <v>0</v>
      </c>
      <c r="Z486" s="20">
        <f t="shared" si="98"/>
        <v>0.88494276489580281</v>
      </c>
      <c r="AA486" s="21">
        <f t="shared" si="99"/>
        <v>0.88494276489580281</v>
      </c>
    </row>
    <row r="487" spans="1:27" hidden="1" outlineLevel="4" x14ac:dyDescent="0.25">
      <c r="A487" s="15" t="s">
        <v>350</v>
      </c>
      <c r="B487" s="16" t="s">
        <v>36</v>
      </c>
      <c r="C487" s="16" t="s">
        <v>97</v>
      </c>
      <c r="D487" s="16" t="s">
        <v>232</v>
      </c>
      <c r="E487" s="16"/>
      <c r="F487" s="16" t="s">
        <v>39</v>
      </c>
      <c r="G487" s="16">
        <v>1120</v>
      </c>
      <c r="H487" s="16">
        <v>3480</v>
      </c>
      <c r="I487" s="17" t="s">
        <v>233</v>
      </c>
      <c r="J487" s="18">
        <v>129150</v>
      </c>
      <c r="K487" s="19">
        <v>129150</v>
      </c>
      <c r="L487" s="19">
        <v>0</v>
      </c>
      <c r="M487" s="19">
        <v>0</v>
      </c>
      <c r="N487" s="19">
        <v>0</v>
      </c>
      <c r="O487" s="19">
        <v>129150</v>
      </c>
      <c r="P487" s="19">
        <v>0</v>
      </c>
      <c r="Q487" s="19">
        <v>0</v>
      </c>
      <c r="R487" s="19">
        <v>12170.1</v>
      </c>
      <c r="S487" s="19">
        <v>0</v>
      </c>
      <c r="T487" s="19">
        <v>0</v>
      </c>
      <c r="U487" s="19">
        <v>19959.900000000001</v>
      </c>
      <c r="V487" s="19">
        <v>116979.9</v>
      </c>
      <c r="W487" s="19">
        <v>0</v>
      </c>
      <c r="X487" s="19">
        <v>116979.9</v>
      </c>
      <c r="Y487" s="20">
        <f t="shared" si="97"/>
        <v>0</v>
      </c>
      <c r="Z487" s="20">
        <f t="shared" si="98"/>
        <v>9.4232288037166087E-2</v>
      </c>
      <c r="AA487" s="21">
        <f t="shared" si="99"/>
        <v>9.4232288037166087E-2</v>
      </c>
    </row>
    <row r="488" spans="1:27" ht="30" hidden="1" outlineLevel="4" x14ac:dyDescent="0.25">
      <c r="A488" s="15" t="s">
        <v>350</v>
      </c>
      <c r="B488" s="16" t="s">
        <v>36</v>
      </c>
      <c r="C488" s="16" t="s">
        <v>97</v>
      </c>
      <c r="D488" s="16" t="s">
        <v>106</v>
      </c>
      <c r="E488" s="16"/>
      <c r="F488" s="16" t="s">
        <v>39</v>
      </c>
      <c r="G488" s="16">
        <v>1120</v>
      </c>
      <c r="H488" s="16">
        <v>3480</v>
      </c>
      <c r="I488" s="17" t="s">
        <v>107</v>
      </c>
      <c r="J488" s="18">
        <v>20790400</v>
      </c>
      <c r="K488" s="19">
        <v>22505425</v>
      </c>
      <c r="L488" s="19">
        <v>0</v>
      </c>
      <c r="M488" s="19">
        <v>0</v>
      </c>
      <c r="N488" s="19">
        <v>0</v>
      </c>
      <c r="O488" s="19">
        <v>22505425</v>
      </c>
      <c r="P488" s="19">
        <v>0</v>
      </c>
      <c r="Q488" s="19">
        <v>0</v>
      </c>
      <c r="R488" s="19">
        <v>0</v>
      </c>
      <c r="S488" s="19">
        <v>0</v>
      </c>
      <c r="T488" s="19">
        <v>0</v>
      </c>
      <c r="U488" s="19">
        <v>0</v>
      </c>
      <c r="V488" s="19">
        <v>22505425</v>
      </c>
      <c r="W488" s="19">
        <v>0</v>
      </c>
      <c r="X488" s="19">
        <v>22505425</v>
      </c>
      <c r="Y488" s="20">
        <f t="shared" si="97"/>
        <v>0</v>
      </c>
      <c r="Z488" s="20">
        <f t="shared" si="98"/>
        <v>0</v>
      </c>
      <c r="AA488" s="21">
        <f t="shared" si="99"/>
        <v>0</v>
      </c>
    </row>
    <row r="489" spans="1:27" ht="30" hidden="1" outlineLevel="4" x14ac:dyDescent="0.25">
      <c r="A489" s="15" t="s">
        <v>350</v>
      </c>
      <c r="B489" s="16" t="s">
        <v>36</v>
      </c>
      <c r="C489" s="16" t="s">
        <v>97</v>
      </c>
      <c r="D489" s="16" t="s">
        <v>108</v>
      </c>
      <c r="E489" s="16"/>
      <c r="F489" s="16" t="s">
        <v>39</v>
      </c>
      <c r="G489" s="16">
        <v>1120</v>
      </c>
      <c r="H489" s="16">
        <v>3480</v>
      </c>
      <c r="I489" s="17" t="s">
        <v>109</v>
      </c>
      <c r="J489" s="18">
        <v>7449750</v>
      </c>
      <c r="K489" s="19">
        <v>7449750</v>
      </c>
      <c r="L489" s="19">
        <v>0</v>
      </c>
      <c r="M489" s="19">
        <v>0</v>
      </c>
      <c r="N489" s="19">
        <v>0</v>
      </c>
      <c r="O489" s="19">
        <v>7449750</v>
      </c>
      <c r="P489" s="19">
        <v>0</v>
      </c>
      <c r="Q489" s="19">
        <v>4729284</v>
      </c>
      <c r="R489" s="19">
        <v>0</v>
      </c>
      <c r="S489" s="19">
        <v>403770</v>
      </c>
      <c r="T489" s="19">
        <v>403770</v>
      </c>
      <c r="U489" s="19">
        <v>2237684</v>
      </c>
      <c r="V489" s="19">
        <v>2316696</v>
      </c>
      <c r="W489" s="19">
        <v>0</v>
      </c>
      <c r="X489" s="19">
        <v>2316696</v>
      </c>
      <c r="Y489" s="20">
        <f t="shared" si="97"/>
        <v>5.4199134199134198E-2</v>
      </c>
      <c r="Z489" s="20">
        <f t="shared" si="98"/>
        <v>0.63482452431289638</v>
      </c>
      <c r="AA489" s="21">
        <f t="shared" si="99"/>
        <v>0.68902365851203062</v>
      </c>
    </row>
    <row r="490" spans="1:27" ht="30" hidden="1" outlineLevel="4" x14ac:dyDescent="0.25">
      <c r="A490" s="15" t="s">
        <v>350</v>
      </c>
      <c r="B490" s="16" t="s">
        <v>36</v>
      </c>
      <c r="C490" s="16" t="s">
        <v>97</v>
      </c>
      <c r="D490" s="16" t="s">
        <v>110</v>
      </c>
      <c r="E490" s="16"/>
      <c r="F490" s="16" t="s">
        <v>39</v>
      </c>
      <c r="G490" s="16">
        <v>1120</v>
      </c>
      <c r="H490" s="16">
        <v>3480</v>
      </c>
      <c r="I490" s="17" t="s">
        <v>111</v>
      </c>
      <c r="J490" s="18">
        <v>40230697</v>
      </c>
      <c r="K490" s="19">
        <v>43713418</v>
      </c>
      <c r="L490" s="19">
        <v>0</v>
      </c>
      <c r="M490" s="19">
        <v>0</v>
      </c>
      <c r="N490" s="19">
        <v>0</v>
      </c>
      <c r="O490" s="19">
        <v>43713418</v>
      </c>
      <c r="P490" s="19">
        <v>0</v>
      </c>
      <c r="Q490" s="19">
        <v>0</v>
      </c>
      <c r="R490" s="19">
        <v>0</v>
      </c>
      <c r="S490" s="19">
        <v>5334108.5</v>
      </c>
      <c r="T490" s="19">
        <v>5334108.5</v>
      </c>
      <c r="U490" s="19">
        <v>0.5</v>
      </c>
      <c r="V490" s="19">
        <v>38379309.5</v>
      </c>
      <c r="W490" s="19">
        <v>0</v>
      </c>
      <c r="X490" s="19">
        <v>38379309.5</v>
      </c>
      <c r="Y490" s="20">
        <f t="shared" si="97"/>
        <v>0.12202451201596727</v>
      </c>
      <c r="Z490" s="20">
        <f t="shared" si="98"/>
        <v>0</v>
      </c>
      <c r="AA490" s="21">
        <f t="shared" si="99"/>
        <v>0.12202451201596727</v>
      </c>
    </row>
    <row r="491" spans="1:27" hidden="1" outlineLevel="4" x14ac:dyDescent="0.25">
      <c r="A491" s="15" t="s">
        <v>350</v>
      </c>
      <c r="B491" s="16" t="s">
        <v>36</v>
      </c>
      <c r="C491" s="16" t="s">
        <v>97</v>
      </c>
      <c r="D491" s="16" t="s">
        <v>112</v>
      </c>
      <c r="E491" s="16"/>
      <c r="F491" s="16" t="s">
        <v>39</v>
      </c>
      <c r="G491" s="16">
        <v>1120</v>
      </c>
      <c r="H491" s="16">
        <v>3480</v>
      </c>
      <c r="I491" s="17" t="s">
        <v>113</v>
      </c>
      <c r="J491" s="18">
        <v>77615363</v>
      </c>
      <c r="K491" s="19">
        <v>77615363</v>
      </c>
      <c r="L491" s="19">
        <v>75000000</v>
      </c>
      <c r="M491" s="19"/>
      <c r="N491" s="19"/>
      <c r="O491" s="19">
        <v>152615363</v>
      </c>
      <c r="P491" s="19">
        <v>34346601.640000001</v>
      </c>
      <c r="Q491" s="19">
        <v>304825</v>
      </c>
      <c r="R491" s="19">
        <v>22342682.449999999</v>
      </c>
      <c r="S491" s="19">
        <v>4817122.3099999996</v>
      </c>
      <c r="T491" s="19">
        <v>0</v>
      </c>
      <c r="U491" s="19">
        <v>5247979.5999999996</v>
      </c>
      <c r="V491" s="19">
        <v>15804131.6</v>
      </c>
      <c r="W491" s="19">
        <v>0</v>
      </c>
      <c r="X491" s="19">
        <v>90804131.599999994</v>
      </c>
      <c r="Y491" s="20">
        <f t="shared" si="97"/>
        <v>3.1563809929148479E-2</v>
      </c>
      <c r="Z491" s="20">
        <f t="shared" si="98"/>
        <v>0.37344935640588167</v>
      </c>
      <c r="AA491" s="21">
        <f t="shared" si="99"/>
        <v>0.40501316633503015</v>
      </c>
    </row>
    <row r="492" spans="1:27" ht="30" hidden="1" outlineLevel="4" x14ac:dyDescent="0.25">
      <c r="A492" s="15" t="s">
        <v>350</v>
      </c>
      <c r="B492" s="16" t="s">
        <v>36</v>
      </c>
      <c r="C492" s="16" t="s">
        <v>97</v>
      </c>
      <c r="D492" s="16" t="s">
        <v>234</v>
      </c>
      <c r="E492" s="16"/>
      <c r="F492" s="16" t="s">
        <v>39</v>
      </c>
      <c r="G492" s="16">
        <v>1120</v>
      </c>
      <c r="H492" s="16">
        <v>3480</v>
      </c>
      <c r="I492" s="17" t="s">
        <v>235</v>
      </c>
      <c r="J492" s="18">
        <v>1702123</v>
      </c>
      <c r="K492" s="19">
        <v>1702123</v>
      </c>
      <c r="L492" s="19">
        <v>0</v>
      </c>
      <c r="M492" s="19">
        <v>0</v>
      </c>
      <c r="N492" s="19">
        <v>0</v>
      </c>
      <c r="O492" s="19">
        <v>1702123</v>
      </c>
      <c r="P492" s="19">
        <v>0</v>
      </c>
      <c r="Q492" s="19">
        <v>0</v>
      </c>
      <c r="R492" s="19">
        <v>0</v>
      </c>
      <c r="S492" s="19">
        <v>0</v>
      </c>
      <c r="T492" s="19">
        <v>0</v>
      </c>
      <c r="U492" s="19">
        <v>0</v>
      </c>
      <c r="V492" s="19">
        <v>1702123</v>
      </c>
      <c r="W492" s="19">
        <v>0</v>
      </c>
      <c r="X492" s="19">
        <v>1702123</v>
      </c>
      <c r="Y492" s="20">
        <f t="shared" si="97"/>
        <v>0</v>
      </c>
      <c r="Z492" s="20">
        <f t="shared" si="98"/>
        <v>0</v>
      </c>
      <c r="AA492" s="21">
        <f t="shared" si="99"/>
        <v>0</v>
      </c>
    </row>
    <row r="493" spans="1:27" ht="30" hidden="1" outlineLevel="4" x14ac:dyDescent="0.25">
      <c r="A493" s="15" t="s">
        <v>350</v>
      </c>
      <c r="B493" s="16" t="s">
        <v>36</v>
      </c>
      <c r="C493" s="16" t="s">
        <v>97</v>
      </c>
      <c r="D493" s="16" t="s">
        <v>261</v>
      </c>
      <c r="E493" s="16"/>
      <c r="F493" s="16" t="s">
        <v>39</v>
      </c>
      <c r="G493" s="16">
        <v>1120</v>
      </c>
      <c r="H493" s="16">
        <v>3480</v>
      </c>
      <c r="I493" s="17" t="s">
        <v>262</v>
      </c>
      <c r="J493" s="18">
        <v>1674886</v>
      </c>
      <c r="K493" s="19">
        <v>1674886</v>
      </c>
      <c r="L493" s="19">
        <v>0</v>
      </c>
      <c r="M493" s="19">
        <v>0</v>
      </c>
      <c r="N493" s="19">
        <v>0</v>
      </c>
      <c r="O493" s="19">
        <v>1674886</v>
      </c>
      <c r="P493" s="19">
        <v>0</v>
      </c>
      <c r="Q493" s="19">
        <v>144312.29999999999</v>
      </c>
      <c r="R493" s="19">
        <v>0</v>
      </c>
      <c r="S493" s="19">
        <v>0</v>
      </c>
      <c r="T493" s="19">
        <v>0</v>
      </c>
      <c r="U493" s="19">
        <v>1520635.7</v>
      </c>
      <c r="V493" s="19">
        <v>1530573.7</v>
      </c>
      <c r="W493" s="19">
        <v>0</v>
      </c>
      <c r="X493" s="19">
        <v>1530573.7</v>
      </c>
      <c r="Y493" s="20">
        <f t="shared" si="97"/>
        <v>0</v>
      </c>
      <c r="Z493" s="20">
        <f t="shared" si="98"/>
        <v>8.6162461206314933E-2</v>
      </c>
      <c r="AA493" s="21">
        <f t="shared" si="99"/>
        <v>8.6162461206314933E-2</v>
      </c>
    </row>
    <row r="494" spans="1:27" ht="30" hidden="1" outlineLevel="4" x14ac:dyDescent="0.25">
      <c r="A494" s="15" t="s">
        <v>350</v>
      </c>
      <c r="B494" s="16" t="s">
        <v>36</v>
      </c>
      <c r="C494" s="16" t="s">
        <v>97</v>
      </c>
      <c r="D494" s="16" t="s">
        <v>236</v>
      </c>
      <c r="E494" s="16"/>
      <c r="F494" s="16" t="s">
        <v>39</v>
      </c>
      <c r="G494" s="16">
        <v>1120</v>
      </c>
      <c r="H494" s="16">
        <v>3480</v>
      </c>
      <c r="I494" s="17" t="s">
        <v>237</v>
      </c>
      <c r="J494" s="18">
        <v>1852248</v>
      </c>
      <c r="K494" s="19">
        <v>2308076</v>
      </c>
      <c r="L494" s="19">
        <v>0</v>
      </c>
      <c r="M494" s="19">
        <v>0</v>
      </c>
      <c r="N494" s="19">
        <v>0</v>
      </c>
      <c r="O494" s="19">
        <v>2308076</v>
      </c>
      <c r="P494" s="19">
        <v>0</v>
      </c>
      <c r="Q494" s="19">
        <v>2255635</v>
      </c>
      <c r="R494" s="19">
        <v>0</v>
      </c>
      <c r="S494" s="19">
        <v>0</v>
      </c>
      <c r="T494" s="19">
        <v>0</v>
      </c>
      <c r="U494" s="19">
        <v>-2255635</v>
      </c>
      <c r="V494" s="19">
        <v>52441</v>
      </c>
      <c r="W494" s="19">
        <v>0</v>
      </c>
      <c r="X494" s="19">
        <v>52441</v>
      </c>
      <c r="Y494" s="20">
        <f t="shared" si="97"/>
        <v>0</v>
      </c>
      <c r="Z494" s="20">
        <f t="shared" si="98"/>
        <v>0.97727934435434538</v>
      </c>
      <c r="AA494" s="21">
        <f t="shared" si="99"/>
        <v>0.97727934435434538</v>
      </c>
    </row>
    <row r="495" spans="1:27" hidden="1" outlineLevel="3" x14ac:dyDescent="0.25">
      <c r="A495" s="22"/>
      <c r="B495" s="23"/>
      <c r="C495" s="23" t="s">
        <v>114</v>
      </c>
      <c r="D495" s="23"/>
      <c r="E495" s="23"/>
      <c r="F495" s="23"/>
      <c r="G495" s="23"/>
      <c r="H495" s="23"/>
      <c r="I495" s="24"/>
      <c r="J495" s="25">
        <f t="shared" ref="J495:X495" si="101">SUBTOTAL(9,J478:J494)</f>
        <v>193468274</v>
      </c>
      <c r="K495" s="26">
        <f t="shared" si="101"/>
        <v>193468274</v>
      </c>
      <c r="L495" s="26">
        <f t="shared" si="101"/>
        <v>75000000</v>
      </c>
      <c r="M495" s="26">
        <f t="shared" si="101"/>
        <v>0</v>
      </c>
      <c r="N495" s="26">
        <f t="shared" si="101"/>
        <v>0</v>
      </c>
      <c r="O495" s="26">
        <f t="shared" si="101"/>
        <v>268468274</v>
      </c>
      <c r="P495" s="26">
        <f t="shared" si="101"/>
        <v>34346601.640000001</v>
      </c>
      <c r="Q495" s="26">
        <f t="shared" si="101"/>
        <v>8659847.8599999994</v>
      </c>
      <c r="R495" s="26">
        <f t="shared" si="101"/>
        <v>22741764.550000001</v>
      </c>
      <c r="S495" s="26">
        <f t="shared" si="101"/>
        <v>10624947.809999999</v>
      </c>
      <c r="T495" s="26">
        <f t="shared" si="101"/>
        <v>5807825.5</v>
      </c>
      <c r="U495" s="26">
        <f t="shared" si="101"/>
        <v>6925823.1399999987</v>
      </c>
      <c r="V495" s="26">
        <f t="shared" si="101"/>
        <v>117095112.14</v>
      </c>
      <c r="W495" s="26">
        <f t="shared" si="101"/>
        <v>0</v>
      </c>
      <c r="X495" s="26">
        <f t="shared" si="101"/>
        <v>192095112.13999999</v>
      </c>
      <c r="Y495" s="27">
        <f t="shared" si="97"/>
        <v>3.9576176550380766E-2</v>
      </c>
      <c r="Z495" s="27">
        <f t="shared" si="98"/>
        <v>0.24490124315396761</v>
      </c>
      <c r="AA495" s="28">
        <f t="shared" si="99"/>
        <v>0.28447741970434837</v>
      </c>
    </row>
    <row r="496" spans="1:27" ht="30" hidden="1" outlineLevel="4" x14ac:dyDescent="0.25">
      <c r="A496" s="15" t="s">
        <v>350</v>
      </c>
      <c r="B496" s="16" t="s">
        <v>36</v>
      </c>
      <c r="C496" s="16" t="s">
        <v>115</v>
      </c>
      <c r="D496" s="16" t="s">
        <v>238</v>
      </c>
      <c r="E496" s="16"/>
      <c r="F496" s="16">
        <v>280</v>
      </c>
      <c r="G496" s="16">
        <v>2210</v>
      </c>
      <c r="H496" s="16">
        <v>3480</v>
      </c>
      <c r="I496" s="17" t="s">
        <v>239</v>
      </c>
      <c r="J496" s="18">
        <v>2914841</v>
      </c>
      <c r="K496" s="19">
        <v>2914841</v>
      </c>
      <c r="L496" s="19">
        <v>0</v>
      </c>
      <c r="M496" s="19">
        <v>0</v>
      </c>
      <c r="N496" s="19">
        <v>0</v>
      </c>
      <c r="O496" s="19">
        <v>2914841</v>
      </c>
      <c r="P496" s="19">
        <v>0</v>
      </c>
      <c r="Q496" s="19">
        <v>0</v>
      </c>
      <c r="R496" s="19">
        <v>0</v>
      </c>
      <c r="S496" s="19">
        <v>406800</v>
      </c>
      <c r="T496" s="19">
        <v>406800</v>
      </c>
      <c r="U496" s="19">
        <v>495140</v>
      </c>
      <c r="V496" s="19">
        <v>2508041</v>
      </c>
      <c r="W496" s="19">
        <v>0</v>
      </c>
      <c r="X496" s="19">
        <v>2508041</v>
      </c>
      <c r="Y496" s="20">
        <f t="shared" si="97"/>
        <v>0.13956164332805804</v>
      </c>
      <c r="Z496" s="20">
        <f t="shared" si="98"/>
        <v>0</v>
      </c>
      <c r="AA496" s="21">
        <f t="shared" si="99"/>
        <v>0.13956164332805804</v>
      </c>
    </row>
    <row r="497" spans="1:27" hidden="1" outlineLevel="4" x14ac:dyDescent="0.25">
      <c r="A497" s="15" t="s">
        <v>350</v>
      </c>
      <c r="B497" s="16" t="s">
        <v>36</v>
      </c>
      <c r="C497" s="16" t="s">
        <v>115</v>
      </c>
      <c r="D497" s="16" t="s">
        <v>364</v>
      </c>
      <c r="E497" s="16"/>
      <c r="F497" s="16">
        <v>280</v>
      </c>
      <c r="G497" s="16">
        <v>2210</v>
      </c>
      <c r="H497" s="16">
        <v>3480</v>
      </c>
      <c r="I497" s="17" t="s">
        <v>365</v>
      </c>
      <c r="J497" s="18">
        <v>115980</v>
      </c>
      <c r="K497" s="19">
        <v>115980</v>
      </c>
      <c r="L497" s="19">
        <v>0</v>
      </c>
      <c r="M497" s="19">
        <v>0</v>
      </c>
      <c r="N497" s="19">
        <v>0</v>
      </c>
      <c r="O497" s="19">
        <v>115980</v>
      </c>
      <c r="P497" s="19">
        <v>0</v>
      </c>
      <c r="Q497" s="19">
        <v>0</v>
      </c>
      <c r="R497" s="19">
        <v>0</v>
      </c>
      <c r="S497" s="19">
        <v>0</v>
      </c>
      <c r="T497" s="19">
        <v>0</v>
      </c>
      <c r="U497" s="19">
        <v>0</v>
      </c>
      <c r="V497" s="19">
        <v>115980</v>
      </c>
      <c r="W497" s="19">
        <v>0</v>
      </c>
      <c r="X497" s="19">
        <v>115980</v>
      </c>
      <c r="Y497" s="20">
        <f t="shared" si="97"/>
        <v>0</v>
      </c>
      <c r="Z497" s="20">
        <f t="shared" si="98"/>
        <v>0</v>
      </c>
      <c r="AA497" s="21">
        <f t="shared" si="99"/>
        <v>0</v>
      </c>
    </row>
    <row r="498" spans="1:27" hidden="1" outlineLevel="4" x14ac:dyDescent="0.25">
      <c r="A498" s="15" t="s">
        <v>350</v>
      </c>
      <c r="B498" s="16" t="s">
        <v>36</v>
      </c>
      <c r="C498" s="16" t="s">
        <v>115</v>
      </c>
      <c r="D498" s="16" t="s">
        <v>116</v>
      </c>
      <c r="E498" s="16"/>
      <c r="F498" s="16">
        <v>280</v>
      </c>
      <c r="G498" s="16">
        <v>2210</v>
      </c>
      <c r="H498" s="16">
        <v>3480</v>
      </c>
      <c r="I498" s="17" t="s">
        <v>117</v>
      </c>
      <c r="J498" s="18">
        <v>43953985</v>
      </c>
      <c r="K498" s="19">
        <v>42113055</v>
      </c>
      <c r="L498" s="19">
        <v>0</v>
      </c>
      <c r="M498" s="19">
        <v>0</v>
      </c>
      <c r="N498" s="19">
        <v>0</v>
      </c>
      <c r="O498" s="19">
        <v>42113055</v>
      </c>
      <c r="P498" s="19">
        <v>0</v>
      </c>
      <c r="Q498" s="19">
        <v>6114054.7999999998</v>
      </c>
      <c r="R498" s="19">
        <v>849829.73</v>
      </c>
      <c r="S498" s="19">
        <v>679835.12</v>
      </c>
      <c r="T498" s="19">
        <v>260831.12</v>
      </c>
      <c r="U498" s="19">
        <v>4307018.3499999996</v>
      </c>
      <c r="V498" s="19">
        <v>34469335.350000001</v>
      </c>
      <c r="W498" s="19">
        <v>0</v>
      </c>
      <c r="X498" s="19">
        <v>34469335.350000009</v>
      </c>
      <c r="Y498" s="20">
        <f t="shared" si="97"/>
        <v>1.6143096719057785E-2</v>
      </c>
      <c r="Z498" s="20">
        <f t="shared" si="98"/>
        <v>0.16536165637947661</v>
      </c>
      <c r="AA498" s="21">
        <f t="shared" si="99"/>
        <v>0.18150475309853439</v>
      </c>
    </row>
    <row r="499" spans="1:27" hidden="1" outlineLevel="4" x14ac:dyDescent="0.25">
      <c r="A499" s="15" t="s">
        <v>350</v>
      </c>
      <c r="B499" s="16" t="s">
        <v>36</v>
      </c>
      <c r="C499" s="16" t="s">
        <v>115</v>
      </c>
      <c r="D499" s="16" t="s">
        <v>240</v>
      </c>
      <c r="E499" s="16"/>
      <c r="F499" s="16">
        <v>280</v>
      </c>
      <c r="G499" s="16">
        <v>2210</v>
      </c>
      <c r="H499" s="16">
        <v>3480</v>
      </c>
      <c r="I499" s="17" t="s">
        <v>241</v>
      </c>
      <c r="J499" s="18">
        <v>0</v>
      </c>
      <c r="K499" s="19">
        <v>9100000</v>
      </c>
      <c r="L499" s="19">
        <v>0</v>
      </c>
      <c r="M499" s="19">
        <v>0</v>
      </c>
      <c r="N499" s="19">
        <v>0</v>
      </c>
      <c r="O499" s="19">
        <v>9100000</v>
      </c>
      <c r="P499" s="19">
        <v>0</v>
      </c>
      <c r="Q499" s="19">
        <v>0</v>
      </c>
      <c r="R499" s="19">
        <v>0</v>
      </c>
      <c r="S499" s="19">
        <v>0</v>
      </c>
      <c r="T499" s="19">
        <v>0</v>
      </c>
      <c r="U499" s="19">
        <v>0</v>
      </c>
      <c r="V499" s="19">
        <v>9100000</v>
      </c>
      <c r="W499" s="19">
        <v>0</v>
      </c>
      <c r="X499" s="19">
        <v>9100000</v>
      </c>
      <c r="Y499" s="20">
        <f t="shared" ref="Y499:Y530" si="102">S499/O499</f>
        <v>0</v>
      </c>
      <c r="Z499" s="20">
        <f t="shared" ref="Z499:Z530" si="103">(P499+Q499+R499)/O499</f>
        <v>0</v>
      </c>
      <c r="AA499" s="21">
        <f t="shared" ref="AA499:AA530" si="104">Y499+Z499</f>
        <v>0</v>
      </c>
    </row>
    <row r="500" spans="1:27" hidden="1" outlineLevel="4" x14ac:dyDescent="0.25">
      <c r="A500" s="15" t="s">
        <v>350</v>
      </c>
      <c r="B500" s="16" t="s">
        <v>36</v>
      </c>
      <c r="C500" s="16" t="s">
        <v>115</v>
      </c>
      <c r="D500" s="16" t="s">
        <v>240</v>
      </c>
      <c r="E500" s="16"/>
      <c r="F500" s="16" t="s">
        <v>39</v>
      </c>
      <c r="G500" s="16">
        <v>2210</v>
      </c>
      <c r="H500" s="16">
        <v>3480</v>
      </c>
      <c r="I500" s="17" t="s">
        <v>241</v>
      </c>
      <c r="J500" s="18">
        <v>0</v>
      </c>
      <c r="K500" s="19">
        <v>0</v>
      </c>
      <c r="L500" s="19">
        <v>50000000</v>
      </c>
      <c r="M500" s="19"/>
      <c r="N500" s="19"/>
      <c r="O500" s="19">
        <v>50000000</v>
      </c>
      <c r="P500" s="19">
        <v>0</v>
      </c>
      <c r="Q500" s="19">
        <v>0</v>
      </c>
      <c r="R500" s="19">
        <v>0</v>
      </c>
      <c r="S500" s="19">
        <v>0</v>
      </c>
      <c r="T500" s="19">
        <v>0</v>
      </c>
      <c r="U500" s="19">
        <v>0</v>
      </c>
      <c r="V500" s="19">
        <v>0</v>
      </c>
      <c r="W500" s="19">
        <v>0</v>
      </c>
      <c r="X500" s="19">
        <v>50000000</v>
      </c>
      <c r="Y500" s="20">
        <f t="shared" si="102"/>
        <v>0</v>
      </c>
      <c r="Z500" s="20">
        <f t="shared" si="103"/>
        <v>0</v>
      </c>
      <c r="AA500" s="21">
        <f t="shared" si="104"/>
        <v>0</v>
      </c>
    </row>
    <row r="501" spans="1:27" hidden="1" outlineLevel="4" x14ac:dyDescent="0.25">
      <c r="A501" s="15" t="s">
        <v>350</v>
      </c>
      <c r="B501" s="16" t="s">
        <v>36</v>
      </c>
      <c r="C501" s="16" t="s">
        <v>115</v>
      </c>
      <c r="D501" s="16" t="s">
        <v>118</v>
      </c>
      <c r="E501" s="16"/>
      <c r="F501" s="16">
        <v>280</v>
      </c>
      <c r="G501" s="16">
        <v>2210</v>
      </c>
      <c r="H501" s="16">
        <v>3480</v>
      </c>
      <c r="I501" s="17" t="s">
        <v>119</v>
      </c>
      <c r="J501" s="18">
        <v>68376798</v>
      </c>
      <c r="K501" s="19">
        <v>59276798</v>
      </c>
      <c r="L501" s="19">
        <v>0</v>
      </c>
      <c r="M501" s="19">
        <v>0</v>
      </c>
      <c r="N501" s="19">
        <v>0</v>
      </c>
      <c r="O501" s="19">
        <v>59276798</v>
      </c>
      <c r="P501" s="19">
        <v>0</v>
      </c>
      <c r="Q501" s="19">
        <v>0</v>
      </c>
      <c r="R501" s="19">
        <v>0</v>
      </c>
      <c r="S501" s="19">
        <v>0</v>
      </c>
      <c r="T501" s="19">
        <v>0</v>
      </c>
      <c r="U501" s="19">
        <v>0</v>
      </c>
      <c r="V501" s="19">
        <v>59276798</v>
      </c>
      <c r="W501" s="19">
        <v>0</v>
      </c>
      <c r="X501" s="19">
        <v>59276798</v>
      </c>
      <c r="Y501" s="20">
        <f t="shared" si="102"/>
        <v>0</v>
      </c>
      <c r="Z501" s="20">
        <f t="shared" si="103"/>
        <v>0</v>
      </c>
      <c r="AA501" s="21">
        <f t="shared" si="104"/>
        <v>0</v>
      </c>
    </row>
    <row r="502" spans="1:27" ht="30" hidden="1" outlineLevel="4" x14ac:dyDescent="0.25">
      <c r="A502" s="15" t="s">
        <v>350</v>
      </c>
      <c r="B502" s="16" t="s">
        <v>36</v>
      </c>
      <c r="C502" s="16" t="s">
        <v>115</v>
      </c>
      <c r="D502" s="16" t="s">
        <v>120</v>
      </c>
      <c r="E502" s="16"/>
      <c r="F502" s="16">
        <v>280</v>
      </c>
      <c r="G502" s="16">
        <v>2210</v>
      </c>
      <c r="H502" s="16">
        <v>3480</v>
      </c>
      <c r="I502" s="17" t="s">
        <v>121</v>
      </c>
      <c r="J502" s="18">
        <v>969600</v>
      </c>
      <c r="K502" s="19">
        <v>969600</v>
      </c>
      <c r="L502" s="19">
        <v>0</v>
      </c>
      <c r="M502" s="19">
        <v>0</v>
      </c>
      <c r="N502" s="19">
        <v>0</v>
      </c>
      <c r="O502" s="19">
        <v>969600</v>
      </c>
      <c r="P502" s="19">
        <v>0</v>
      </c>
      <c r="Q502" s="19">
        <v>0</v>
      </c>
      <c r="R502" s="19">
        <v>0</v>
      </c>
      <c r="S502" s="19">
        <v>0</v>
      </c>
      <c r="T502" s="19">
        <v>0</v>
      </c>
      <c r="U502" s="19">
        <v>0</v>
      </c>
      <c r="V502" s="19">
        <v>969600</v>
      </c>
      <c r="W502" s="19">
        <v>0</v>
      </c>
      <c r="X502" s="19">
        <v>969600</v>
      </c>
      <c r="Y502" s="20">
        <f t="shared" si="102"/>
        <v>0</v>
      </c>
      <c r="Z502" s="20">
        <f t="shared" si="103"/>
        <v>0</v>
      </c>
      <c r="AA502" s="21">
        <f t="shared" si="104"/>
        <v>0</v>
      </c>
    </row>
    <row r="503" spans="1:27" ht="30" hidden="1" outlineLevel="4" x14ac:dyDescent="0.25">
      <c r="A503" s="15" t="s">
        <v>350</v>
      </c>
      <c r="B503" s="16" t="s">
        <v>36</v>
      </c>
      <c r="C503" s="16" t="s">
        <v>115</v>
      </c>
      <c r="D503" s="16" t="s">
        <v>326</v>
      </c>
      <c r="E503" s="16"/>
      <c r="F503" s="16">
        <v>280</v>
      </c>
      <c r="G503" s="16">
        <v>2210</v>
      </c>
      <c r="H503" s="16">
        <v>3480</v>
      </c>
      <c r="I503" s="17" t="s">
        <v>366</v>
      </c>
      <c r="J503" s="18">
        <v>0</v>
      </c>
      <c r="K503" s="19">
        <v>1840930</v>
      </c>
      <c r="L503" s="19">
        <v>0</v>
      </c>
      <c r="M503" s="19">
        <v>0</v>
      </c>
      <c r="N503" s="19">
        <v>0</v>
      </c>
      <c r="O503" s="19">
        <v>1840930</v>
      </c>
      <c r="P503" s="19">
        <v>0</v>
      </c>
      <c r="Q503" s="19">
        <v>0</v>
      </c>
      <c r="R503" s="19">
        <v>0</v>
      </c>
      <c r="S503" s="19">
        <v>0</v>
      </c>
      <c r="T503" s="19">
        <v>0</v>
      </c>
      <c r="U503" s="19">
        <v>1840930</v>
      </c>
      <c r="V503" s="19">
        <v>1840930</v>
      </c>
      <c r="W503" s="19">
        <v>0</v>
      </c>
      <c r="X503" s="19">
        <v>1840930</v>
      </c>
      <c r="Y503" s="20">
        <f t="shared" si="102"/>
        <v>0</v>
      </c>
      <c r="Z503" s="20">
        <f t="shared" si="103"/>
        <v>0</v>
      </c>
      <c r="AA503" s="21">
        <f t="shared" si="104"/>
        <v>0</v>
      </c>
    </row>
    <row r="504" spans="1:27" ht="30" hidden="1" outlineLevel="4" x14ac:dyDescent="0.25">
      <c r="A504" s="15" t="s">
        <v>350</v>
      </c>
      <c r="B504" s="16" t="s">
        <v>36</v>
      </c>
      <c r="C504" s="16" t="s">
        <v>115</v>
      </c>
      <c r="D504" s="16" t="s">
        <v>326</v>
      </c>
      <c r="E504" s="16"/>
      <c r="F504" s="16" t="s">
        <v>39</v>
      </c>
      <c r="G504" s="16">
        <v>2210</v>
      </c>
      <c r="H504" s="16">
        <v>3480</v>
      </c>
      <c r="I504" s="17" t="s">
        <v>366</v>
      </c>
      <c r="J504" s="18">
        <v>0</v>
      </c>
      <c r="K504" s="19">
        <v>0</v>
      </c>
      <c r="L504" s="19">
        <v>25000000</v>
      </c>
      <c r="M504" s="19"/>
      <c r="N504" s="19"/>
      <c r="O504" s="19">
        <v>25000000</v>
      </c>
      <c r="P504" s="19">
        <v>0</v>
      </c>
      <c r="Q504" s="19">
        <v>0</v>
      </c>
      <c r="R504" s="19">
        <v>0</v>
      </c>
      <c r="S504" s="19">
        <v>0</v>
      </c>
      <c r="T504" s="19">
        <v>0</v>
      </c>
      <c r="U504" s="19">
        <v>0</v>
      </c>
      <c r="V504" s="19">
        <v>0</v>
      </c>
      <c r="W504" s="19">
        <v>0</v>
      </c>
      <c r="X504" s="19">
        <v>25000000</v>
      </c>
      <c r="Y504" s="20">
        <f t="shared" si="102"/>
        <v>0</v>
      </c>
      <c r="Z504" s="20">
        <f t="shared" si="103"/>
        <v>0</v>
      </c>
      <c r="AA504" s="21">
        <f t="shared" si="104"/>
        <v>0</v>
      </c>
    </row>
    <row r="505" spans="1:27" hidden="1" outlineLevel="3" x14ac:dyDescent="0.25">
      <c r="A505" s="22"/>
      <c r="B505" s="23"/>
      <c r="C505" s="23" t="s">
        <v>125</v>
      </c>
      <c r="D505" s="23"/>
      <c r="E505" s="23"/>
      <c r="F505" s="23"/>
      <c r="G505" s="23"/>
      <c r="H505" s="23"/>
      <c r="I505" s="24"/>
      <c r="J505" s="25">
        <f t="shared" ref="J505:X505" si="105">SUBTOTAL(9,J496:J504)</f>
        <v>116331204</v>
      </c>
      <c r="K505" s="26">
        <f t="shared" si="105"/>
        <v>116331204</v>
      </c>
      <c r="L505" s="26">
        <f t="shared" si="105"/>
        <v>75000000</v>
      </c>
      <c r="M505" s="26">
        <f t="shared" si="105"/>
        <v>0</v>
      </c>
      <c r="N505" s="26">
        <f t="shared" si="105"/>
        <v>0</v>
      </c>
      <c r="O505" s="26">
        <f t="shared" si="105"/>
        <v>191331204</v>
      </c>
      <c r="P505" s="26">
        <f t="shared" si="105"/>
        <v>0</v>
      </c>
      <c r="Q505" s="26">
        <f t="shared" si="105"/>
        <v>6114054.7999999998</v>
      </c>
      <c r="R505" s="26">
        <f t="shared" si="105"/>
        <v>849829.73</v>
      </c>
      <c r="S505" s="26">
        <f t="shared" si="105"/>
        <v>1086635.1200000001</v>
      </c>
      <c r="T505" s="26">
        <f t="shared" si="105"/>
        <v>667631.12</v>
      </c>
      <c r="U505" s="26">
        <f t="shared" si="105"/>
        <v>6643088.3499999996</v>
      </c>
      <c r="V505" s="26">
        <f t="shared" si="105"/>
        <v>108280684.34999999</v>
      </c>
      <c r="W505" s="26">
        <f t="shared" si="105"/>
        <v>0</v>
      </c>
      <c r="X505" s="26">
        <f t="shared" si="105"/>
        <v>183280684.35000002</v>
      </c>
      <c r="Y505" s="27">
        <f t="shared" si="102"/>
        <v>5.6793408355910423E-3</v>
      </c>
      <c r="Z505" s="27">
        <f t="shared" si="103"/>
        <v>3.6397014101264939E-2</v>
      </c>
      <c r="AA505" s="28">
        <f t="shared" si="104"/>
        <v>4.2076354936855978E-2</v>
      </c>
    </row>
    <row r="506" spans="1:27" ht="120" hidden="1" outlineLevel="4" x14ac:dyDescent="0.25">
      <c r="A506" s="15" t="s">
        <v>350</v>
      </c>
      <c r="B506" s="16" t="s">
        <v>36</v>
      </c>
      <c r="C506" s="16" t="s">
        <v>126</v>
      </c>
      <c r="D506" s="16" t="s">
        <v>127</v>
      </c>
      <c r="E506" s="16" t="s">
        <v>58</v>
      </c>
      <c r="F506" s="16" t="s">
        <v>39</v>
      </c>
      <c r="G506" s="16">
        <v>1310</v>
      </c>
      <c r="H506" s="16">
        <v>3480</v>
      </c>
      <c r="I506" s="17" t="s">
        <v>128</v>
      </c>
      <c r="J506" s="18">
        <v>59030413</v>
      </c>
      <c r="K506" s="19">
        <v>59030413</v>
      </c>
      <c r="L506" s="19">
        <v>0</v>
      </c>
      <c r="M506" s="19">
        <v>0</v>
      </c>
      <c r="N506" s="19">
        <v>0</v>
      </c>
      <c r="O506" s="19">
        <v>59030413</v>
      </c>
      <c r="P506" s="19">
        <v>0</v>
      </c>
      <c r="Q506" s="19">
        <v>33277617.109999999</v>
      </c>
      <c r="R506" s="19">
        <v>0</v>
      </c>
      <c r="S506" s="19">
        <v>25752795.890000001</v>
      </c>
      <c r="T506" s="19">
        <v>25752795.890000001</v>
      </c>
      <c r="U506" s="19">
        <v>0</v>
      </c>
      <c r="V506" s="19">
        <v>0</v>
      </c>
      <c r="W506" s="19">
        <v>0</v>
      </c>
      <c r="X506" s="19">
        <v>0</v>
      </c>
      <c r="Y506" s="20">
        <f t="shared" si="102"/>
        <v>0.43626318335262199</v>
      </c>
      <c r="Z506" s="20">
        <f t="shared" si="103"/>
        <v>0.56373681664737796</v>
      </c>
      <c r="AA506" s="21">
        <f t="shared" si="104"/>
        <v>1</v>
      </c>
    </row>
    <row r="507" spans="1:27" ht="120" hidden="1" outlineLevel="4" x14ac:dyDescent="0.25">
      <c r="A507" s="15" t="s">
        <v>350</v>
      </c>
      <c r="B507" s="16" t="s">
        <v>36</v>
      </c>
      <c r="C507" s="16" t="s">
        <v>126</v>
      </c>
      <c r="D507" s="16" t="s">
        <v>127</v>
      </c>
      <c r="E507" s="16" t="s">
        <v>129</v>
      </c>
      <c r="F507" s="16" t="s">
        <v>39</v>
      </c>
      <c r="G507" s="16">
        <v>1310</v>
      </c>
      <c r="H507" s="16">
        <v>3480</v>
      </c>
      <c r="I507" s="17" t="s">
        <v>130</v>
      </c>
      <c r="J507" s="18">
        <v>60183235</v>
      </c>
      <c r="K507" s="19">
        <v>60183235</v>
      </c>
      <c r="L507" s="19">
        <v>66068</v>
      </c>
      <c r="M507" s="19"/>
      <c r="N507" s="19"/>
      <c r="O507" s="19">
        <v>60249303</v>
      </c>
      <c r="P507" s="19">
        <v>0</v>
      </c>
      <c r="Q507" s="19">
        <v>34885641.990000002</v>
      </c>
      <c r="R507" s="19">
        <v>0</v>
      </c>
      <c r="S507" s="19">
        <v>25297593.010000002</v>
      </c>
      <c r="T507" s="19">
        <v>25297593.010000002</v>
      </c>
      <c r="U507" s="19">
        <v>0</v>
      </c>
      <c r="V507" s="19">
        <v>0</v>
      </c>
      <c r="W507" s="19">
        <v>0</v>
      </c>
      <c r="X507" s="19">
        <v>66067.999999996275</v>
      </c>
      <c r="Y507" s="20">
        <f t="shared" si="102"/>
        <v>0.41988191979581907</v>
      </c>
      <c r="Z507" s="20">
        <f t="shared" si="103"/>
        <v>0.57902150320311596</v>
      </c>
      <c r="AA507" s="21">
        <f t="shared" si="104"/>
        <v>0.99890342299893509</v>
      </c>
    </row>
    <row r="508" spans="1:27" ht="75" hidden="1" outlineLevel="4" x14ac:dyDescent="0.25">
      <c r="A508" s="15" t="s">
        <v>350</v>
      </c>
      <c r="B508" s="16" t="s">
        <v>36</v>
      </c>
      <c r="C508" s="16" t="s">
        <v>126</v>
      </c>
      <c r="D508" s="16" t="s">
        <v>127</v>
      </c>
      <c r="E508" s="16" t="s">
        <v>131</v>
      </c>
      <c r="F508" s="16" t="s">
        <v>39</v>
      </c>
      <c r="G508" s="16">
        <v>1310</v>
      </c>
      <c r="H508" s="16">
        <v>3480</v>
      </c>
      <c r="I508" s="17" t="s">
        <v>132</v>
      </c>
      <c r="J508" s="18">
        <v>276864519</v>
      </c>
      <c r="K508" s="19">
        <v>276864519</v>
      </c>
      <c r="L508" s="19">
        <v>372622</v>
      </c>
      <c r="M508" s="19"/>
      <c r="N508" s="19"/>
      <c r="O508" s="19">
        <v>277237141</v>
      </c>
      <c r="P508" s="19">
        <v>0</v>
      </c>
      <c r="Q508" s="19">
        <v>176243750.09999999</v>
      </c>
      <c r="R508" s="19">
        <v>0</v>
      </c>
      <c r="S508" s="19">
        <v>100620768.90000001</v>
      </c>
      <c r="T508" s="19">
        <v>100620768.90000001</v>
      </c>
      <c r="U508" s="19">
        <v>0</v>
      </c>
      <c r="V508" s="19">
        <v>0</v>
      </c>
      <c r="W508" s="19">
        <v>0</v>
      </c>
      <c r="X508" s="19">
        <v>372622</v>
      </c>
      <c r="Y508" s="20">
        <f t="shared" si="102"/>
        <v>0.36294115765679463</v>
      </c>
      <c r="Z508" s="20">
        <f t="shared" si="103"/>
        <v>0.63571478721893182</v>
      </c>
      <c r="AA508" s="21">
        <f t="shared" si="104"/>
        <v>0.9986559448757264</v>
      </c>
    </row>
    <row r="509" spans="1:27" ht="45" hidden="1" outlineLevel="4" x14ac:dyDescent="0.25">
      <c r="A509" s="15" t="s">
        <v>350</v>
      </c>
      <c r="B509" s="16" t="s">
        <v>36</v>
      </c>
      <c r="C509" s="16" t="s">
        <v>126</v>
      </c>
      <c r="D509" s="16" t="s">
        <v>161</v>
      </c>
      <c r="E509" s="16"/>
      <c r="F509" s="16" t="s">
        <v>39</v>
      </c>
      <c r="G509" s="16">
        <v>1320</v>
      </c>
      <c r="H509" s="16">
        <v>3480</v>
      </c>
      <c r="I509" s="17" t="s">
        <v>162</v>
      </c>
      <c r="J509" s="18">
        <v>189877137</v>
      </c>
      <c r="K509" s="19">
        <v>189877137</v>
      </c>
      <c r="L509" s="19">
        <v>1735319</v>
      </c>
      <c r="M509" s="19"/>
      <c r="N509" s="19"/>
      <c r="O509" s="19">
        <v>191612456</v>
      </c>
      <c r="P509" s="19">
        <v>0</v>
      </c>
      <c r="Q509" s="19">
        <v>20502.86</v>
      </c>
      <c r="R509" s="19">
        <v>0</v>
      </c>
      <c r="S509" s="19">
        <v>61453451.740000002</v>
      </c>
      <c r="T509" s="19">
        <v>61453451.740000002</v>
      </c>
      <c r="U509" s="19">
        <v>128403182.40000001</v>
      </c>
      <c r="V509" s="19">
        <v>128403182.40000001</v>
      </c>
      <c r="W509" s="19">
        <v>0</v>
      </c>
      <c r="X509" s="19">
        <v>130138501.39999998</v>
      </c>
      <c r="Y509" s="20">
        <f t="shared" si="102"/>
        <v>0.32071741588657471</v>
      </c>
      <c r="Z509" s="20">
        <f t="shared" si="103"/>
        <v>1.0700170765516414E-4</v>
      </c>
      <c r="AA509" s="21">
        <f t="shared" si="104"/>
        <v>0.32082441759422986</v>
      </c>
    </row>
    <row r="510" spans="1:27" ht="135" hidden="1" outlineLevel="4" x14ac:dyDescent="0.25">
      <c r="A510" s="15" t="s">
        <v>350</v>
      </c>
      <c r="B510" s="16" t="s">
        <v>36</v>
      </c>
      <c r="C510" s="16" t="s">
        <v>126</v>
      </c>
      <c r="D510" s="16" t="s">
        <v>252</v>
      </c>
      <c r="E510" s="16"/>
      <c r="F510" s="16" t="s">
        <v>39</v>
      </c>
      <c r="G510" s="16">
        <v>1320</v>
      </c>
      <c r="H510" s="16">
        <v>3480</v>
      </c>
      <c r="I510" s="17" t="s">
        <v>367</v>
      </c>
      <c r="J510" s="18">
        <v>0</v>
      </c>
      <c r="K510" s="19">
        <v>0</v>
      </c>
      <c r="L510" s="19">
        <v>42432941</v>
      </c>
      <c r="M510" s="19"/>
      <c r="N510" s="19"/>
      <c r="O510" s="19">
        <v>42432941</v>
      </c>
      <c r="P510" s="19">
        <v>0</v>
      </c>
      <c r="Q510" s="19">
        <v>0</v>
      </c>
      <c r="R510" s="19">
        <v>0</v>
      </c>
      <c r="S510" s="19">
        <v>0</v>
      </c>
      <c r="T510" s="19">
        <v>0</v>
      </c>
      <c r="U510" s="19">
        <v>0</v>
      </c>
      <c r="V510" s="19">
        <v>0</v>
      </c>
      <c r="W510" s="19">
        <v>0</v>
      </c>
      <c r="X510" s="19">
        <v>42432941</v>
      </c>
      <c r="Y510" s="20">
        <f t="shared" si="102"/>
        <v>0</v>
      </c>
      <c r="Z510" s="20">
        <f t="shared" si="103"/>
        <v>0</v>
      </c>
      <c r="AA510" s="21">
        <f t="shared" si="104"/>
        <v>0</v>
      </c>
    </row>
    <row r="511" spans="1:27" ht="75" hidden="1" outlineLevel="4" x14ac:dyDescent="0.25">
      <c r="A511" s="15" t="s">
        <v>350</v>
      </c>
      <c r="B511" s="16" t="s">
        <v>36</v>
      </c>
      <c r="C511" s="16" t="s">
        <v>126</v>
      </c>
      <c r="D511" s="16" t="s">
        <v>368</v>
      </c>
      <c r="E511" s="16"/>
      <c r="F511" s="16" t="s">
        <v>39</v>
      </c>
      <c r="G511" s="16">
        <v>1320</v>
      </c>
      <c r="H511" s="16">
        <v>3480</v>
      </c>
      <c r="I511" s="17" t="s">
        <v>369</v>
      </c>
      <c r="J511" s="18">
        <v>2901792</v>
      </c>
      <c r="K511" s="19">
        <v>2901792</v>
      </c>
      <c r="L511" s="19">
        <v>0</v>
      </c>
      <c r="M511" s="19">
        <v>0</v>
      </c>
      <c r="N511" s="19">
        <v>0</v>
      </c>
      <c r="O511" s="19">
        <v>2901792</v>
      </c>
      <c r="P511" s="19">
        <v>0</v>
      </c>
      <c r="Q511" s="19">
        <v>2901792</v>
      </c>
      <c r="R511" s="19">
        <v>0</v>
      </c>
      <c r="S511" s="19">
        <v>0</v>
      </c>
      <c r="T511" s="19">
        <v>0</v>
      </c>
      <c r="U511" s="19">
        <v>0</v>
      </c>
      <c r="V511" s="19">
        <v>0</v>
      </c>
      <c r="W511" s="19">
        <v>0</v>
      </c>
      <c r="X511" s="19">
        <v>0</v>
      </c>
      <c r="Y511" s="20">
        <f t="shared" si="102"/>
        <v>0</v>
      </c>
      <c r="Z511" s="20">
        <f t="shared" si="103"/>
        <v>1</v>
      </c>
      <c r="AA511" s="21">
        <f t="shared" si="104"/>
        <v>1</v>
      </c>
    </row>
    <row r="512" spans="1:27" hidden="1" outlineLevel="3" x14ac:dyDescent="0.25">
      <c r="A512" s="22"/>
      <c r="B512" s="23"/>
      <c r="C512" s="23" t="s">
        <v>182</v>
      </c>
      <c r="D512" s="23"/>
      <c r="E512" s="23"/>
      <c r="F512" s="23"/>
      <c r="G512" s="23"/>
      <c r="H512" s="23"/>
      <c r="I512" s="24"/>
      <c r="J512" s="25">
        <f t="shared" ref="J512:X512" si="106">SUBTOTAL(9,J506:J511)</f>
        <v>588857096</v>
      </c>
      <c r="K512" s="26">
        <f t="shared" si="106"/>
        <v>588857096</v>
      </c>
      <c r="L512" s="26">
        <f t="shared" si="106"/>
        <v>44606950</v>
      </c>
      <c r="M512" s="26">
        <f t="shared" si="106"/>
        <v>0</v>
      </c>
      <c r="N512" s="26">
        <f t="shared" si="106"/>
        <v>0</v>
      </c>
      <c r="O512" s="26">
        <f t="shared" si="106"/>
        <v>633464046</v>
      </c>
      <c r="P512" s="26">
        <f t="shared" si="106"/>
        <v>0</v>
      </c>
      <c r="Q512" s="26">
        <f t="shared" si="106"/>
        <v>247329304.06</v>
      </c>
      <c r="R512" s="26">
        <f t="shared" si="106"/>
        <v>0</v>
      </c>
      <c r="S512" s="26">
        <f t="shared" si="106"/>
        <v>213124609.54000002</v>
      </c>
      <c r="T512" s="26">
        <f t="shared" si="106"/>
        <v>213124609.54000002</v>
      </c>
      <c r="U512" s="26">
        <f t="shared" si="106"/>
        <v>128403182.40000001</v>
      </c>
      <c r="V512" s="26">
        <f t="shared" si="106"/>
        <v>128403182.40000001</v>
      </c>
      <c r="W512" s="26">
        <f t="shared" si="106"/>
        <v>0</v>
      </c>
      <c r="X512" s="26">
        <f t="shared" si="106"/>
        <v>173010132.39999998</v>
      </c>
      <c r="Y512" s="27">
        <f t="shared" si="102"/>
        <v>0.33644310341805889</v>
      </c>
      <c r="Z512" s="27">
        <f t="shared" si="103"/>
        <v>0.39043937161352327</v>
      </c>
      <c r="AA512" s="28">
        <f t="shared" si="104"/>
        <v>0.7268824750315821</v>
      </c>
    </row>
    <row r="513" spans="1:27" outlineLevel="1" collapsed="1" x14ac:dyDescent="0.25">
      <c r="A513" s="22" t="s">
        <v>370</v>
      </c>
      <c r="B513" s="23"/>
      <c r="C513" s="23"/>
      <c r="D513" s="23"/>
      <c r="E513" s="23"/>
      <c r="F513" s="23"/>
      <c r="G513" s="23"/>
      <c r="H513" s="23"/>
      <c r="I513" s="24"/>
      <c r="J513" s="25">
        <f t="shared" ref="J513:X513" si="107">SUBTOTAL(9,J447:J511)</f>
        <v>35333224128</v>
      </c>
      <c r="K513" s="26">
        <f t="shared" si="107"/>
        <v>35333224128</v>
      </c>
      <c r="L513" s="26">
        <f t="shared" si="107"/>
        <v>64860539</v>
      </c>
      <c r="M513" s="26">
        <f t="shared" si="107"/>
        <v>0</v>
      </c>
      <c r="N513" s="26">
        <f t="shared" si="107"/>
        <v>0</v>
      </c>
      <c r="O513" s="26">
        <f t="shared" si="107"/>
        <v>35398084667</v>
      </c>
      <c r="P513" s="26">
        <f t="shared" si="107"/>
        <v>228793827.25999999</v>
      </c>
      <c r="Q513" s="26">
        <f t="shared" si="107"/>
        <v>3780865724.5800004</v>
      </c>
      <c r="R513" s="26">
        <f t="shared" si="107"/>
        <v>109041336.8</v>
      </c>
      <c r="S513" s="26">
        <f t="shared" si="107"/>
        <v>13013692031.020002</v>
      </c>
      <c r="T513" s="26">
        <f t="shared" si="107"/>
        <v>13007204763.540003</v>
      </c>
      <c r="U513" s="26">
        <f t="shared" si="107"/>
        <v>15563537886.560005</v>
      </c>
      <c r="V513" s="26">
        <f t="shared" si="107"/>
        <v>18200831208.340004</v>
      </c>
      <c r="W513" s="26">
        <f t="shared" si="107"/>
        <v>0</v>
      </c>
      <c r="X513" s="26">
        <f t="shared" si="107"/>
        <v>18265691747.340004</v>
      </c>
      <c r="Y513" s="27">
        <f t="shared" si="102"/>
        <v>0.36763831019230447</v>
      </c>
      <c r="Z513" s="27">
        <f t="shared" si="103"/>
        <v>0.1163537781036971</v>
      </c>
      <c r="AA513" s="28">
        <f t="shared" si="104"/>
        <v>0.4839920882960016</v>
      </c>
    </row>
    <row r="514" spans="1:27" hidden="1" outlineLevel="4" x14ac:dyDescent="0.25">
      <c r="A514" s="15" t="s">
        <v>371</v>
      </c>
      <c r="B514" s="16" t="s">
        <v>36</v>
      </c>
      <c r="C514" s="16" t="s">
        <v>37</v>
      </c>
      <c r="D514" s="16" t="s">
        <v>38</v>
      </c>
      <c r="E514" s="16"/>
      <c r="F514" s="16" t="s">
        <v>39</v>
      </c>
      <c r="G514" s="16">
        <v>1111</v>
      </c>
      <c r="H514" s="16">
        <v>3460</v>
      </c>
      <c r="I514" s="17" t="s">
        <v>40</v>
      </c>
      <c r="J514" s="18">
        <v>323950871</v>
      </c>
      <c r="K514" s="19">
        <v>323950871</v>
      </c>
      <c r="L514" s="19">
        <v>48659500</v>
      </c>
      <c r="M514" s="19"/>
      <c r="N514" s="19"/>
      <c r="O514" s="19">
        <v>372610371</v>
      </c>
      <c r="P514" s="19">
        <v>0</v>
      </c>
      <c r="Q514" s="19">
        <v>0</v>
      </c>
      <c r="R514" s="19">
        <v>0</v>
      </c>
      <c r="S514" s="19">
        <v>125594988.64</v>
      </c>
      <c r="T514" s="19">
        <v>125594988.64</v>
      </c>
      <c r="U514" s="19">
        <v>198355882.36000001</v>
      </c>
      <c r="V514" s="19">
        <v>198355882.36000001</v>
      </c>
      <c r="W514" s="19">
        <v>0</v>
      </c>
      <c r="X514" s="19">
        <v>247015382.36000001</v>
      </c>
      <c r="Y514" s="20">
        <f t="shared" si="102"/>
        <v>0.33706788220341832</v>
      </c>
      <c r="Z514" s="20">
        <f t="shared" si="103"/>
        <v>0</v>
      </c>
      <c r="AA514" s="21">
        <f t="shared" si="104"/>
        <v>0.33706788220341832</v>
      </c>
    </row>
    <row r="515" spans="1:27" hidden="1" outlineLevel="4" x14ac:dyDescent="0.25">
      <c r="A515" s="15" t="s">
        <v>371</v>
      </c>
      <c r="B515" s="16" t="s">
        <v>36</v>
      </c>
      <c r="C515" s="16" t="s">
        <v>37</v>
      </c>
      <c r="D515" s="16" t="s">
        <v>41</v>
      </c>
      <c r="E515" s="16"/>
      <c r="F515" s="16" t="s">
        <v>39</v>
      </c>
      <c r="G515" s="16">
        <v>1111</v>
      </c>
      <c r="H515" s="16">
        <v>3460</v>
      </c>
      <c r="I515" s="17" t="s">
        <v>42</v>
      </c>
      <c r="J515" s="18">
        <v>5170388</v>
      </c>
      <c r="K515" s="19">
        <v>5170388</v>
      </c>
      <c r="L515" s="19">
        <v>183580</v>
      </c>
      <c r="M515" s="19"/>
      <c r="N515" s="19"/>
      <c r="O515" s="19">
        <v>5353968</v>
      </c>
      <c r="P515" s="19">
        <v>0</v>
      </c>
      <c r="Q515" s="19">
        <v>0</v>
      </c>
      <c r="R515" s="19">
        <v>0</v>
      </c>
      <c r="S515" s="19">
        <v>1650000</v>
      </c>
      <c r="T515" s="19">
        <v>1650000</v>
      </c>
      <c r="U515" s="19">
        <v>3520388</v>
      </c>
      <c r="V515" s="19">
        <v>3520388</v>
      </c>
      <c r="W515" s="19">
        <v>0</v>
      </c>
      <c r="X515" s="19">
        <v>3703968</v>
      </c>
      <c r="Y515" s="20">
        <f t="shared" si="102"/>
        <v>0.30818264136057594</v>
      </c>
      <c r="Z515" s="20">
        <f t="shared" si="103"/>
        <v>0</v>
      </c>
      <c r="AA515" s="21">
        <f t="shared" si="104"/>
        <v>0.30818264136057594</v>
      </c>
    </row>
    <row r="516" spans="1:27" hidden="1" outlineLevel="4" x14ac:dyDescent="0.25">
      <c r="A516" s="15" t="s">
        <v>371</v>
      </c>
      <c r="B516" s="16" t="s">
        <v>36</v>
      </c>
      <c r="C516" s="16" t="s">
        <v>37</v>
      </c>
      <c r="D516" s="16" t="s">
        <v>43</v>
      </c>
      <c r="E516" s="16"/>
      <c r="F516" s="16" t="s">
        <v>39</v>
      </c>
      <c r="G516" s="16">
        <v>1111</v>
      </c>
      <c r="H516" s="16">
        <v>3460</v>
      </c>
      <c r="I516" s="17" t="s">
        <v>44</v>
      </c>
      <c r="J516" s="18">
        <v>8023136</v>
      </c>
      <c r="K516" s="19">
        <v>8023136</v>
      </c>
      <c r="L516" s="19">
        <v>0</v>
      </c>
      <c r="M516" s="19">
        <v>0</v>
      </c>
      <c r="N516" s="19">
        <v>0</v>
      </c>
      <c r="O516" s="19">
        <v>8023136</v>
      </c>
      <c r="P516" s="19">
        <v>0</v>
      </c>
      <c r="Q516" s="19">
        <v>0</v>
      </c>
      <c r="R516" s="19">
        <v>0</v>
      </c>
      <c r="S516" s="19">
        <v>1779638.99</v>
      </c>
      <c r="T516" s="19">
        <v>1779638.99</v>
      </c>
      <c r="U516" s="19">
        <v>6243497.0099999998</v>
      </c>
      <c r="V516" s="19">
        <v>6243497.0099999998</v>
      </c>
      <c r="W516" s="19">
        <v>0</v>
      </c>
      <c r="X516" s="19">
        <v>6243497.0099999998</v>
      </c>
      <c r="Y516" s="20">
        <f t="shared" si="102"/>
        <v>0.22181338942777487</v>
      </c>
      <c r="Z516" s="20">
        <f t="shared" si="103"/>
        <v>0</v>
      </c>
      <c r="AA516" s="21">
        <f t="shared" si="104"/>
        <v>0.22181338942777487</v>
      </c>
    </row>
    <row r="517" spans="1:27" hidden="1" outlineLevel="4" x14ac:dyDescent="0.25">
      <c r="A517" s="15" t="s">
        <v>371</v>
      </c>
      <c r="B517" s="16" t="s">
        <v>36</v>
      </c>
      <c r="C517" s="16" t="s">
        <v>37</v>
      </c>
      <c r="D517" s="16" t="s">
        <v>47</v>
      </c>
      <c r="E517" s="16"/>
      <c r="F517" s="16" t="s">
        <v>39</v>
      </c>
      <c r="G517" s="16">
        <v>1111</v>
      </c>
      <c r="H517" s="16">
        <v>3460</v>
      </c>
      <c r="I517" s="17" t="s">
        <v>48</v>
      </c>
      <c r="J517" s="18">
        <v>155095309</v>
      </c>
      <c r="K517" s="19">
        <v>155095309</v>
      </c>
      <c r="L517" s="19">
        <v>12025493</v>
      </c>
      <c r="M517" s="19"/>
      <c r="N517" s="19"/>
      <c r="O517" s="19">
        <v>167120802</v>
      </c>
      <c r="P517" s="19">
        <v>0</v>
      </c>
      <c r="Q517" s="19">
        <v>0</v>
      </c>
      <c r="R517" s="19">
        <v>0</v>
      </c>
      <c r="S517" s="19">
        <v>43704437.020000003</v>
      </c>
      <c r="T517" s="19">
        <v>43704437.020000003</v>
      </c>
      <c r="U517" s="19">
        <v>111390871.98</v>
      </c>
      <c r="V517" s="19">
        <v>111390871.98</v>
      </c>
      <c r="W517" s="19">
        <v>0</v>
      </c>
      <c r="X517" s="19">
        <v>123416364.97999999</v>
      </c>
      <c r="Y517" s="20">
        <f t="shared" si="102"/>
        <v>0.26151404551062413</v>
      </c>
      <c r="Z517" s="20">
        <f t="shared" si="103"/>
        <v>0</v>
      </c>
      <c r="AA517" s="21">
        <f t="shared" si="104"/>
        <v>0.26151404551062413</v>
      </c>
    </row>
    <row r="518" spans="1:27" ht="30" hidden="1" outlineLevel="4" x14ac:dyDescent="0.25">
      <c r="A518" s="15" t="s">
        <v>371</v>
      </c>
      <c r="B518" s="16" t="s">
        <v>36</v>
      </c>
      <c r="C518" s="16" t="s">
        <v>37</v>
      </c>
      <c r="D518" s="16" t="s">
        <v>49</v>
      </c>
      <c r="E518" s="16"/>
      <c r="F518" s="16" t="s">
        <v>39</v>
      </c>
      <c r="G518" s="16">
        <v>1111</v>
      </c>
      <c r="H518" s="16">
        <v>3460</v>
      </c>
      <c r="I518" s="17" t="s">
        <v>50</v>
      </c>
      <c r="J518" s="18">
        <v>170174739</v>
      </c>
      <c r="K518" s="19">
        <v>170174739</v>
      </c>
      <c r="L518" s="19">
        <v>8400520</v>
      </c>
      <c r="M518" s="19"/>
      <c r="N518" s="19"/>
      <c r="O518" s="19">
        <v>178575259</v>
      </c>
      <c r="P518" s="19">
        <v>0</v>
      </c>
      <c r="Q518" s="19">
        <v>0</v>
      </c>
      <c r="R518" s="19">
        <v>0</v>
      </c>
      <c r="S518" s="19">
        <v>56816318.920000002</v>
      </c>
      <c r="T518" s="19">
        <v>56816318.920000002</v>
      </c>
      <c r="U518" s="19">
        <v>113358420.08</v>
      </c>
      <c r="V518" s="19">
        <v>113358420.08</v>
      </c>
      <c r="W518" s="19">
        <v>0</v>
      </c>
      <c r="X518" s="19">
        <v>121758940.08</v>
      </c>
      <c r="Y518" s="20">
        <f t="shared" si="102"/>
        <v>0.31816456119489656</v>
      </c>
      <c r="Z518" s="20">
        <f t="shared" si="103"/>
        <v>0</v>
      </c>
      <c r="AA518" s="21">
        <f t="shared" si="104"/>
        <v>0.31816456119489656</v>
      </c>
    </row>
    <row r="519" spans="1:27" hidden="1" outlineLevel="4" x14ac:dyDescent="0.25">
      <c r="A519" s="15" t="s">
        <v>371</v>
      </c>
      <c r="B519" s="16" t="s">
        <v>36</v>
      </c>
      <c r="C519" s="16" t="s">
        <v>37</v>
      </c>
      <c r="D519" s="16" t="s">
        <v>51</v>
      </c>
      <c r="E519" s="16"/>
      <c r="F519" s="16">
        <v>280</v>
      </c>
      <c r="G519" s="16">
        <v>1111</v>
      </c>
      <c r="H519" s="16">
        <v>3460</v>
      </c>
      <c r="I519" s="17" t="s">
        <v>52</v>
      </c>
      <c r="J519" s="18">
        <v>66724792</v>
      </c>
      <c r="K519" s="19">
        <v>66724792</v>
      </c>
      <c r="L519" s="19">
        <v>18265789</v>
      </c>
      <c r="M519" s="19"/>
      <c r="N519" s="19"/>
      <c r="O519" s="19">
        <v>84990581</v>
      </c>
      <c r="P519" s="19">
        <v>0</v>
      </c>
      <c r="Q519" s="19">
        <v>0</v>
      </c>
      <c r="R519" s="19">
        <v>0</v>
      </c>
      <c r="S519" s="19">
        <v>102821.78</v>
      </c>
      <c r="T519" s="19">
        <v>102821.78</v>
      </c>
      <c r="U519" s="19">
        <v>66621970.219999999</v>
      </c>
      <c r="V519" s="19">
        <v>66621970.219999999</v>
      </c>
      <c r="W519" s="19">
        <v>0</v>
      </c>
      <c r="X519" s="19">
        <v>84887759.219999999</v>
      </c>
      <c r="Y519" s="20">
        <f t="shared" si="102"/>
        <v>1.2098020603012467E-3</v>
      </c>
      <c r="Z519" s="20">
        <f t="shared" si="103"/>
        <v>0</v>
      </c>
      <c r="AA519" s="21">
        <f t="shared" si="104"/>
        <v>1.2098020603012467E-3</v>
      </c>
    </row>
    <row r="520" spans="1:27" hidden="1" outlineLevel="4" x14ac:dyDescent="0.25">
      <c r="A520" s="15" t="s">
        <v>371</v>
      </c>
      <c r="B520" s="16" t="s">
        <v>36</v>
      </c>
      <c r="C520" s="16" t="s">
        <v>37</v>
      </c>
      <c r="D520" s="16" t="s">
        <v>53</v>
      </c>
      <c r="E520" s="16"/>
      <c r="F520" s="16" t="s">
        <v>39</v>
      </c>
      <c r="G520" s="16">
        <v>1111</v>
      </c>
      <c r="H520" s="16">
        <v>3460</v>
      </c>
      <c r="I520" s="17" t="s">
        <v>54</v>
      </c>
      <c r="J520" s="18">
        <v>62769800</v>
      </c>
      <c r="K520" s="19">
        <v>62769800</v>
      </c>
      <c r="L520" s="19">
        <v>0</v>
      </c>
      <c r="M520" s="19">
        <v>0</v>
      </c>
      <c r="N520" s="19">
        <v>0</v>
      </c>
      <c r="O520" s="19">
        <v>62769800</v>
      </c>
      <c r="P520" s="19">
        <v>0</v>
      </c>
      <c r="Q520" s="19">
        <v>0</v>
      </c>
      <c r="R520" s="19">
        <v>0</v>
      </c>
      <c r="S520" s="19">
        <v>52271191.600000001</v>
      </c>
      <c r="T520" s="19">
        <v>52271191.600000001</v>
      </c>
      <c r="U520" s="19">
        <v>10498608.4</v>
      </c>
      <c r="V520" s="19">
        <v>10498608.4</v>
      </c>
      <c r="W520" s="19">
        <v>0</v>
      </c>
      <c r="X520" s="19">
        <v>10498608.399999999</v>
      </c>
      <c r="Y520" s="20">
        <f t="shared" si="102"/>
        <v>0.83274427511319138</v>
      </c>
      <c r="Z520" s="20">
        <f t="shared" si="103"/>
        <v>0</v>
      </c>
      <c r="AA520" s="21">
        <f t="shared" si="104"/>
        <v>0.83274427511319138</v>
      </c>
    </row>
    <row r="521" spans="1:27" hidden="1" outlineLevel="4" x14ac:dyDescent="0.25">
      <c r="A521" s="15" t="s">
        <v>371</v>
      </c>
      <c r="B521" s="16" t="s">
        <v>36</v>
      </c>
      <c r="C521" s="16" t="s">
        <v>37</v>
      </c>
      <c r="D521" s="16" t="s">
        <v>55</v>
      </c>
      <c r="E521" s="16"/>
      <c r="F521" s="16" t="s">
        <v>39</v>
      </c>
      <c r="G521" s="16">
        <v>1111</v>
      </c>
      <c r="H521" s="16">
        <v>3460</v>
      </c>
      <c r="I521" s="17" t="s">
        <v>56</v>
      </c>
      <c r="J521" s="18">
        <v>55479647</v>
      </c>
      <c r="K521" s="19">
        <v>55479647</v>
      </c>
      <c r="L521" s="19">
        <v>5295101</v>
      </c>
      <c r="M521" s="19"/>
      <c r="N521" s="19"/>
      <c r="O521" s="19">
        <v>60774748</v>
      </c>
      <c r="P521" s="19">
        <v>0</v>
      </c>
      <c r="Q521" s="19">
        <v>0</v>
      </c>
      <c r="R521" s="19">
        <v>0</v>
      </c>
      <c r="S521" s="19">
        <v>13119005.289999999</v>
      </c>
      <c r="T521" s="19">
        <v>13119005.289999999</v>
      </c>
      <c r="U521" s="19">
        <v>42360641.710000001</v>
      </c>
      <c r="V521" s="19">
        <v>42360641.710000001</v>
      </c>
      <c r="W521" s="19">
        <v>0</v>
      </c>
      <c r="X521" s="19">
        <v>47655742.710000001</v>
      </c>
      <c r="Y521" s="20">
        <f t="shared" si="102"/>
        <v>0.21586276737831966</v>
      </c>
      <c r="Z521" s="20">
        <f t="shared" si="103"/>
        <v>0</v>
      </c>
      <c r="AA521" s="21">
        <f t="shared" si="104"/>
        <v>0.21586276737831966</v>
      </c>
    </row>
    <row r="522" spans="1:27" ht="120" hidden="1" outlineLevel="4" x14ac:dyDescent="0.25">
      <c r="A522" s="15" t="s">
        <v>371</v>
      </c>
      <c r="B522" s="16" t="s">
        <v>36</v>
      </c>
      <c r="C522" s="16" t="s">
        <v>37</v>
      </c>
      <c r="D522" s="16" t="s">
        <v>57</v>
      </c>
      <c r="E522" s="16" t="s">
        <v>58</v>
      </c>
      <c r="F522" s="16" t="s">
        <v>39</v>
      </c>
      <c r="G522" s="16">
        <v>1112</v>
      </c>
      <c r="H522" s="16">
        <v>3460</v>
      </c>
      <c r="I522" s="17" t="s">
        <v>59</v>
      </c>
      <c r="J522" s="18">
        <v>73866973</v>
      </c>
      <c r="K522" s="19">
        <v>73866973</v>
      </c>
      <c r="L522" s="19">
        <v>6318308</v>
      </c>
      <c r="M522" s="19"/>
      <c r="N522" s="19"/>
      <c r="O522" s="19">
        <v>80185281</v>
      </c>
      <c r="P522" s="19">
        <v>0</v>
      </c>
      <c r="Q522" s="19">
        <v>46033228</v>
      </c>
      <c r="R522" s="19">
        <v>0</v>
      </c>
      <c r="S522" s="19">
        <v>27833745</v>
      </c>
      <c r="T522" s="19">
        <v>27833745</v>
      </c>
      <c r="U522" s="19">
        <v>0</v>
      </c>
      <c r="V522" s="19">
        <v>0</v>
      </c>
      <c r="W522" s="19">
        <v>0</v>
      </c>
      <c r="X522" s="19">
        <v>6318308</v>
      </c>
      <c r="Y522" s="20">
        <f t="shared" si="102"/>
        <v>0.34711788314366571</v>
      </c>
      <c r="Z522" s="20">
        <f t="shared" si="103"/>
        <v>0.57408576020329716</v>
      </c>
      <c r="AA522" s="21">
        <f t="shared" si="104"/>
        <v>0.92120364334696281</v>
      </c>
    </row>
    <row r="523" spans="1:27" ht="60" hidden="1" outlineLevel="4" x14ac:dyDescent="0.25">
      <c r="A523" s="15" t="s">
        <v>371</v>
      </c>
      <c r="B523" s="16" t="s">
        <v>36</v>
      </c>
      <c r="C523" s="16" t="s">
        <v>37</v>
      </c>
      <c r="D523" s="16" t="s">
        <v>60</v>
      </c>
      <c r="E523" s="16" t="s">
        <v>58</v>
      </c>
      <c r="F523" s="16" t="s">
        <v>39</v>
      </c>
      <c r="G523" s="16">
        <v>1112</v>
      </c>
      <c r="H523" s="16">
        <v>3460</v>
      </c>
      <c r="I523" s="17" t="s">
        <v>61</v>
      </c>
      <c r="J523" s="18">
        <v>3992810</v>
      </c>
      <c r="K523" s="19">
        <v>3992810</v>
      </c>
      <c r="L523" s="19">
        <v>360567</v>
      </c>
      <c r="M523" s="19"/>
      <c r="N523" s="19"/>
      <c r="O523" s="19">
        <v>4353377</v>
      </c>
      <c r="P523" s="19">
        <v>0</v>
      </c>
      <c r="Q523" s="19">
        <v>2488258</v>
      </c>
      <c r="R523" s="19">
        <v>0</v>
      </c>
      <c r="S523" s="19">
        <v>1504552</v>
      </c>
      <c r="T523" s="19">
        <v>1504552</v>
      </c>
      <c r="U523" s="19">
        <v>0</v>
      </c>
      <c r="V523" s="19">
        <v>0</v>
      </c>
      <c r="W523" s="19">
        <v>0</v>
      </c>
      <c r="X523" s="19">
        <v>360567</v>
      </c>
      <c r="Y523" s="20">
        <f t="shared" si="102"/>
        <v>0.34560572171902409</v>
      </c>
      <c r="Z523" s="20">
        <f t="shared" si="103"/>
        <v>0.57156961136147866</v>
      </c>
      <c r="AA523" s="21">
        <f t="shared" si="104"/>
        <v>0.91717533308050281</v>
      </c>
    </row>
    <row r="524" spans="1:27" ht="120" hidden="1" outlineLevel="4" x14ac:dyDescent="0.25">
      <c r="A524" s="15" t="s">
        <v>371</v>
      </c>
      <c r="B524" s="16" t="s">
        <v>36</v>
      </c>
      <c r="C524" s="16" t="s">
        <v>37</v>
      </c>
      <c r="D524" s="16" t="s">
        <v>62</v>
      </c>
      <c r="E524" s="16" t="s">
        <v>58</v>
      </c>
      <c r="F524" s="16" t="s">
        <v>39</v>
      </c>
      <c r="G524" s="16">
        <v>1112</v>
      </c>
      <c r="H524" s="16">
        <v>3460</v>
      </c>
      <c r="I524" s="17" t="s">
        <v>63</v>
      </c>
      <c r="J524" s="18">
        <v>16261822</v>
      </c>
      <c r="K524" s="19">
        <v>16261822</v>
      </c>
      <c r="L524" s="19">
        <v>0</v>
      </c>
      <c r="M524" s="19">
        <v>0</v>
      </c>
      <c r="N524" s="19">
        <v>0</v>
      </c>
      <c r="O524" s="19">
        <v>16261822</v>
      </c>
      <c r="P524" s="19">
        <v>0</v>
      </c>
      <c r="Q524" s="19">
        <v>10868751</v>
      </c>
      <c r="R524" s="19">
        <v>0</v>
      </c>
      <c r="S524" s="19">
        <v>5393071</v>
      </c>
      <c r="T524" s="19">
        <v>5393071</v>
      </c>
      <c r="U524" s="19">
        <v>0</v>
      </c>
      <c r="V524" s="19">
        <v>0</v>
      </c>
      <c r="W524" s="19">
        <v>0</v>
      </c>
      <c r="X524" s="19">
        <v>0</v>
      </c>
      <c r="Y524" s="20">
        <f t="shared" si="102"/>
        <v>0.33164002164087147</v>
      </c>
      <c r="Z524" s="20">
        <f t="shared" si="103"/>
        <v>0.66835997835912853</v>
      </c>
      <c r="AA524" s="21">
        <f t="shared" si="104"/>
        <v>1</v>
      </c>
    </row>
    <row r="525" spans="1:27" ht="90" hidden="1" outlineLevel="4" x14ac:dyDescent="0.25">
      <c r="A525" s="15" t="s">
        <v>371</v>
      </c>
      <c r="B525" s="16" t="s">
        <v>36</v>
      </c>
      <c r="C525" s="16" t="s">
        <v>37</v>
      </c>
      <c r="D525" s="16" t="s">
        <v>64</v>
      </c>
      <c r="E525" s="16" t="s">
        <v>58</v>
      </c>
      <c r="F525" s="16" t="s">
        <v>39</v>
      </c>
      <c r="G525" s="16">
        <v>1112</v>
      </c>
      <c r="H525" s="16">
        <v>3460</v>
      </c>
      <c r="I525" s="17" t="s">
        <v>65</v>
      </c>
      <c r="J525" s="18">
        <v>11978428</v>
      </c>
      <c r="K525" s="19">
        <v>22978428</v>
      </c>
      <c r="L525" s="19">
        <v>2663398</v>
      </c>
      <c r="M525" s="19"/>
      <c r="N525" s="19"/>
      <c r="O525" s="19">
        <v>25641826</v>
      </c>
      <c r="P525" s="19">
        <v>0</v>
      </c>
      <c r="Q525" s="19">
        <v>13951271</v>
      </c>
      <c r="R525" s="19">
        <v>0</v>
      </c>
      <c r="S525" s="19">
        <v>9027157</v>
      </c>
      <c r="T525" s="19">
        <v>9027157</v>
      </c>
      <c r="U525" s="19">
        <v>0</v>
      </c>
      <c r="V525" s="19">
        <v>0</v>
      </c>
      <c r="W525" s="19">
        <v>0</v>
      </c>
      <c r="X525" s="19">
        <v>2663398</v>
      </c>
      <c r="Y525" s="20">
        <f t="shared" si="102"/>
        <v>0.35204813416954001</v>
      </c>
      <c r="Z525" s="20">
        <f t="shared" si="103"/>
        <v>0.54408258600616044</v>
      </c>
      <c r="AA525" s="21">
        <f t="shared" si="104"/>
        <v>0.8961307201757005</v>
      </c>
    </row>
    <row r="526" spans="1:27" ht="90" hidden="1" outlineLevel="4" x14ac:dyDescent="0.25">
      <c r="A526" s="15" t="s">
        <v>371</v>
      </c>
      <c r="B526" s="16" t="s">
        <v>36</v>
      </c>
      <c r="C526" s="16" t="s">
        <v>37</v>
      </c>
      <c r="D526" s="16" t="s">
        <v>66</v>
      </c>
      <c r="E526" s="16" t="s">
        <v>58</v>
      </c>
      <c r="F526" s="16" t="s">
        <v>39</v>
      </c>
      <c r="G526" s="16">
        <v>1112</v>
      </c>
      <c r="H526" s="16">
        <v>3460</v>
      </c>
      <c r="I526" s="17" t="s">
        <v>67</v>
      </c>
      <c r="J526" s="18">
        <v>23956856</v>
      </c>
      <c r="K526" s="19">
        <v>12956856</v>
      </c>
      <c r="L526" s="19">
        <v>1429996</v>
      </c>
      <c r="M526" s="19"/>
      <c r="N526" s="19"/>
      <c r="O526" s="19">
        <v>14386852</v>
      </c>
      <c r="P526" s="19">
        <v>0</v>
      </c>
      <c r="Q526" s="19">
        <v>8443287</v>
      </c>
      <c r="R526" s="19">
        <v>0</v>
      </c>
      <c r="S526" s="19">
        <v>4513569</v>
      </c>
      <c r="T526" s="19">
        <v>4513569</v>
      </c>
      <c r="U526" s="19">
        <v>0</v>
      </c>
      <c r="V526" s="19">
        <v>0</v>
      </c>
      <c r="W526" s="19">
        <v>0</v>
      </c>
      <c r="X526" s="19">
        <v>1429996</v>
      </c>
      <c r="Y526" s="20">
        <f t="shared" si="102"/>
        <v>0.31372874343880092</v>
      </c>
      <c r="Z526" s="20">
        <f t="shared" si="103"/>
        <v>0.58687522468431597</v>
      </c>
      <c r="AA526" s="21">
        <f t="shared" si="104"/>
        <v>0.90060396812311683</v>
      </c>
    </row>
    <row r="527" spans="1:27" ht="60" hidden="1" outlineLevel="4" x14ac:dyDescent="0.25">
      <c r="A527" s="15" t="s">
        <v>371</v>
      </c>
      <c r="B527" s="16" t="s">
        <v>36</v>
      </c>
      <c r="C527" s="16" t="s">
        <v>37</v>
      </c>
      <c r="D527" s="16" t="s">
        <v>68</v>
      </c>
      <c r="E527" s="16" t="s">
        <v>58</v>
      </c>
      <c r="F527" s="16" t="s">
        <v>39</v>
      </c>
      <c r="G527" s="16">
        <v>1112</v>
      </c>
      <c r="H527" s="16">
        <v>3460</v>
      </c>
      <c r="I527" s="17" t="s">
        <v>69</v>
      </c>
      <c r="J527" s="18">
        <v>32994869</v>
      </c>
      <c r="K527" s="19">
        <v>32994869</v>
      </c>
      <c r="L527" s="19">
        <v>4121216</v>
      </c>
      <c r="M527" s="19"/>
      <c r="N527" s="19"/>
      <c r="O527" s="19">
        <v>37116085</v>
      </c>
      <c r="P527" s="19">
        <v>0</v>
      </c>
      <c r="Q527" s="19">
        <v>19757959.789999999</v>
      </c>
      <c r="R527" s="19">
        <v>0</v>
      </c>
      <c r="S527" s="19">
        <v>13236909.210000001</v>
      </c>
      <c r="T527" s="19">
        <v>13236909.210000001</v>
      </c>
      <c r="U527" s="19">
        <v>0</v>
      </c>
      <c r="V527" s="19">
        <v>0</v>
      </c>
      <c r="W527" s="19">
        <v>0</v>
      </c>
      <c r="X527" s="19">
        <v>4121216</v>
      </c>
      <c r="Y527" s="20">
        <f t="shared" si="102"/>
        <v>0.35663538355405749</v>
      </c>
      <c r="Z527" s="20">
        <f t="shared" si="103"/>
        <v>0.53232876770273585</v>
      </c>
      <c r="AA527" s="21">
        <f t="shared" si="104"/>
        <v>0.8889641512567934</v>
      </c>
    </row>
    <row r="528" spans="1:27" hidden="1" outlineLevel="3" x14ac:dyDescent="0.25">
      <c r="A528" s="22"/>
      <c r="B528" s="23"/>
      <c r="C528" s="23" t="s">
        <v>70</v>
      </c>
      <c r="D528" s="23"/>
      <c r="E528" s="23"/>
      <c r="F528" s="23"/>
      <c r="G528" s="23"/>
      <c r="H528" s="23"/>
      <c r="I528" s="24"/>
      <c r="J528" s="25">
        <f t="shared" ref="J528:X528" si="108">SUBTOTAL(9,J514:J527)</f>
        <v>1010440440</v>
      </c>
      <c r="K528" s="26">
        <f t="shared" si="108"/>
        <v>1010440440</v>
      </c>
      <c r="L528" s="26">
        <f t="shared" si="108"/>
        <v>107723468</v>
      </c>
      <c r="M528" s="26">
        <f t="shared" si="108"/>
        <v>0</v>
      </c>
      <c r="N528" s="26">
        <f t="shared" si="108"/>
        <v>0</v>
      </c>
      <c r="O528" s="26">
        <f t="shared" si="108"/>
        <v>1118163908</v>
      </c>
      <c r="P528" s="26">
        <f t="shared" si="108"/>
        <v>0</v>
      </c>
      <c r="Q528" s="26">
        <f t="shared" si="108"/>
        <v>101542754.78999999</v>
      </c>
      <c r="R528" s="26">
        <f t="shared" si="108"/>
        <v>0</v>
      </c>
      <c r="S528" s="26">
        <f t="shared" si="108"/>
        <v>356547405.44999999</v>
      </c>
      <c r="T528" s="26">
        <f t="shared" si="108"/>
        <v>356547405.44999999</v>
      </c>
      <c r="U528" s="26">
        <f t="shared" si="108"/>
        <v>552350279.75999999</v>
      </c>
      <c r="V528" s="26">
        <f t="shared" si="108"/>
        <v>552350279.75999999</v>
      </c>
      <c r="W528" s="26">
        <f t="shared" si="108"/>
        <v>0</v>
      </c>
      <c r="X528" s="26">
        <f t="shared" si="108"/>
        <v>660073747.75999999</v>
      </c>
      <c r="Y528" s="27">
        <f t="shared" si="102"/>
        <v>0.31886864072346716</v>
      </c>
      <c r="Z528" s="27">
        <f t="shared" si="103"/>
        <v>9.0812048272622292E-2</v>
      </c>
      <c r="AA528" s="28">
        <f t="shared" si="104"/>
        <v>0.40968068899608945</v>
      </c>
    </row>
    <row r="529" spans="1:27" ht="285" hidden="1" outlineLevel="4" x14ac:dyDescent="0.25">
      <c r="A529" s="15" t="s">
        <v>371</v>
      </c>
      <c r="B529" s="16" t="s">
        <v>36</v>
      </c>
      <c r="C529" s="16" t="s">
        <v>71</v>
      </c>
      <c r="D529" s="16" t="s">
        <v>292</v>
      </c>
      <c r="E529" s="16"/>
      <c r="F529" s="16" t="s">
        <v>39</v>
      </c>
      <c r="G529" s="16">
        <v>1120</v>
      </c>
      <c r="H529" s="16">
        <v>3460</v>
      </c>
      <c r="I529" s="17" t="s">
        <v>372</v>
      </c>
      <c r="J529" s="18">
        <v>0</v>
      </c>
      <c r="K529" s="19">
        <v>0</v>
      </c>
      <c r="L529" s="19">
        <v>54482091</v>
      </c>
      <c r="M529" s="19"/>
      <c r="N529" s="19"/>
      <c r="O529" s="19">
        <v>54482091</v>
      </c>
      <c r="P529" s="19">
        <v>0</v>
      </c>
      <c r="Q529" s="19">
        <v>0</v>
      </c>
      <c r="R529" s="19">
        <v>0</v>
      </c>
      <c r="S529" s="19">
        <v>0</v>
      </c>
      <c r="T529" s="19">
        <v>0</v>
      </c>
      <c r="U529" s="19">
        <v>0</v>
      </c>
      <c r="V529" s="19">
        <v>0</v>
      </c>
      <c r="W529" s="19">
        <v>0</v>
      </c>
      <c r="X529" s="19">
        <v>54482091</v>
      </c>
      <c r="Y529" s="20">
        <f t="shared" si="102"/>
        <v>0</v>
      </c>
      <c r="Z529" s="20">
        <f t="shared" si="103"/>
        <v>0</v>
      </c>
      <c r="AA529" s="21">
        <f t="shared" si="104"/>
        <v>0</v>
      </c>
    </row>
    <row r="530" spans="1:27" ht="135" hidden="1" outlineLevel="4" x14ac:dyDescent="0.25">
      <c r="A530" s="15" t="s">
        <v>371</v>
      </c>
      <c r="B530" s="16" t="s">
        <v>36</v>
      </c>
      <c r="C530" s="16" t="s">
        <v>71</v>
      </c>
      <c r="D530" s="16" t="s">
        <v>294</v>
      </c>
      <c r="E530" s="16"/>
      <c r="F530" s="16" t="s">
        <v>39</v>
      </c>
      <c r="G530" s="16">
        <v>1120</v>
      </c>
      <c r="H530" s="16">
        <v>3460</v>
      </c>
      <c r="I530" s="17" t="s">
        <v>373</v>
      </c>
      <c r="J530" s="18">
        <v>0</v>
      </c>
      <c r="K530" s="19">
        <v>38276716</v>
      </c>
      <c r="L530" s="19">
        <v>0</v>
      </c>
      <c r="M530" s="19">
        <v>0</v>
      </c>
      <c r="N530" s="19">
        <v>0</v>
      </c>
      <c r="O530" s="19">
        <v>38276716</v>
      </c>
      <c r="P530" s="19">
        <v>0</v>
      </c>
      <c r="Q530" s="19">
        <v>38276716</v>
      </c>
      <c r="R530" s="19">
        <v>0</v>
      </c>
      <c r="S530" s="19">
        <v>0</v>
      </c>
      <c r="T530" s="19">
        <v>0</v>
      </c>
      <c r="U530" s="19">
        <v>0</v>
      </c>
      <c r="V530" s="19">
        <v>0</v>
      </c>
      <c r="W530" s="19">
        <v>0</v>
      </c>
      <c r="X530" s="19">
        <v>0</v>
      </c>
      <c r="Y530" s="20">
        <f t="shared" si="102"/>
        <v>0</v>
      </c>
      <c r="Z530" s="20">
        <f t="shared" si="103"/>
        <v>1</v>
      </c>
      <c r="AA530" s="21">
        <f t="shared" si="104"/>
        <v>1</v>
      </c>
    </row>
    <row r="531" spans="1:27" ht="60" hidden="1" outlineLevel="4" x14ac:dyDescent="0.25">
      <c r="A531" s="15" t="s">
        <v>371</v>
      </c>
      <c r="B531" s="16" t="s">
        <v>36</v>
      </c>
      <c r="C531" s="16" t="s">
        <v>71</v>
      </c>
      <c r="D531" s="16" t="s">
        <v>84</v>
      </c>
      <c r="E531" s="16"/>
      <c r="F531" s="16" t="s">
        <v>39</v>
      </c>
      <c r="G531" s="16">
        <v>1120</v>
      </c>
      <c r="H531" s="16">
        <v>3460</v>
      </c>
      <c r="I531" s="17" t="s">
        <v>374</v>
      </c>
      <c r="J531" s="18">
        <v>0</v>
      </c>
      <c r="K531" s="19">
        <v>0</v>
      </c>
      <c r="L531" s="19">
        <v>224481479</v>
      </c>
      <c r="M531" s="19"/>
      <c r="N531" s="19"/>
      <c r="O531" s="19">
        <v>224481479</v>
      </c>
      <c r="P531" s="19">
        <v>0</v>
      </c>
      <c r="Q531" s="19">
        <v>0</v>
      </c>
      <c r="R531" s="19">
        <v>0</v>
      </c>
      <c r="S531" s="19">
        <v>0</v>
      </c>
      <c r="T531" s="19">
        <v>0</v>
      </c>
      <c r="U531" s="19">
        <v>0</v>
      </c>
      <c r="V531" s="19">
        <v>0</v>
      </c>
      <c r="W531" s="19">
        <v>0</v>
      </c>
      <c r="X531" s="19">
        <v>224481479</v>
      </c>
      <c r="Y531" s="20">
        <f t="shared" ref="Y531:Y541" si="109">S531/O531</f>
        <v>0</v>
      </c>
      <c r="Z531" s="20">
        <f t="shared" ref="Z531:Z541" si="110">(P531+Q531+R531)/O531</f>
        <v>0</v>
      </c>
      <c r="AA531" s="21">
        <f t="shared" ref="AA531:AA541" si="111">Y531+Z531</f>
        <v>0</v>
      </c>
    </row>
    <row r="532" spans="1:27" ht="75" hidden="1" outlineLevel="4" x14ac:dyDescent="0.25">
      <c r="A532" s="15" t="s">
        <v>371</v>
      </c>
      <c r="B532" s="16" t="s">
        <v>36</v>
      </c>
      <c r="C532" s="16" t="s">
        <v>71</v>
      </c>
      <c r="D532" s="16" t="s">
        <v>202</v>
      </c>
      <c r="E532" s="16"/>
      <c r="F532" s="16" t="s">
        <v>39</v>
      </c>
      <c r="G532" s="16">
        <v>1120</v>
      </c>
      <c r="H532" s="16">
        <v>3460</v>
      </c>
      <c r="I532" s="17" t="s">
        <v>375</v>
      </c>
      <c r="J532" s="18">
        <v>0</v>
      </c>
      <c r="K532" s="19">
        <v>14808000</v>
      </c>
      <c r="L532" s="19">
        <v>0</v>
      </c>
      <c r="M532" s="19">
        <v>0</v>
      </c>
      <c r="N532" s="19">
        <v>0</v>
      </c>
      <c r="O532" s="19">
        <v>14808000</v>
      </c>
      <c r="P532" s="19">
        <v>0</v>
      </c>
      <c r="Q532" s="19">
        <v>14808000</v>
      </c>
      <c r="R532" s="19">
        <v>0</v>
      </c>
      <c r="S532" s="19">
        <v>0</v>
      </c>
      <c r="T532" s="19">
        <v>0</v>
      </c>
      <c r="U532" s="19">
        <v>0</v>
      </c>
      <c r="V532" s="19">
        <v>0</v>
      </c>
      <c r="W532" s="19">
        <v>0</v>
      </c>
      <c r="X532" s="19">
        <v>0</v>
      </c>
      <c r="Y532" s="20">
        <f t="shared" si="109"/>
        <v>0</v>
      </c>
      <c r="Z532" s="20">
        <f t="shared" si="110"/>
        <v>1</v>
      </c>
      <c r="AA532" s="21">
        <f t="shared" si="111"/>
        <v>1</v>
      </c>
    </row>
    <row r="533" spans="1:27" hidden="1" outlineLevel="4" x14ac:dyDescent="0.25">
      <c r="A533" s="15" t="s">
        <v>371</v>
      </c>
      <c r="B533" s="16" t="s">
        <v>36</v>
      </c>
      <c r="C533" s="16" t="s">
        <v>71</v>
      </c>
      <c r="D533" s="16" t="s">
        <v>88</v>
      </c>
      <c r="E533" s="16"/>
      <c r="F533" s="16" t="s">
        <v>39</v>
      </c>
      <c r="G533" s="16">
        <v>1120</v>
      </c>
      <c r="H533" s="16">
        <v>3460</v>
      </c>
      <c r="I533" s="17" t="s">
        <v>347</v>
      </c>
      <c r="J533" s="18">
        <v>3947636580</v>
      </c>
      <c r="K533" s="19">
        <v>3894551864</v>
      </c>
      <c r="L533" s="19">
        <v>-1200000000</v>
      </c>
      <c r="M533" s="19"/>
      <c r="N533" s="19"/>
      <c r="O533" s="19">
        <v>2694551864</v>
      </c>
      <c r="P533" s="19">
        <v>0</v>
      </c>
      <c r="Q533" s="19">
        <v>50000</v>
      </c>
      <c r="R533" s="19">
        <v>0</v>
      </c>
      <c r="S533" s="19">
        <v>0</v>
      </c>
      <c r="T533" s="19">
        <v>0</v>
      </c>
      <c r="U533" s="19">
        <v>0</v>
      </c>
      <c r="V533" s="19">
        <v>3894501864</v>
      </c>
      <c r="W533" s="19">
        <v>0</v>
      </c>
      <c r="X533" s="19">
        <v>2694501864</v>
      </c>
      <c r="Y533" s="20">
        <f t="shared" si="109"/>
        <v>0</v>
      </c>
      <c r="Z533" s="20">
        <f t="shared" si="110"/>
        <v>1.855596125946381E-5</v>
      </c>
      <c r="AA533" s="21">
        <f t="shared" si="111"/>
        <v>1.855596125946381E-5</v>
      </c>
    </row>
    <row r="534" spans="1:27" hidden="1" outlineLevel="4" x14ac:dyDescent="0.25">
      <c r="A534" s="15" t="s">
        <v>371</v>
      </c>
      <c r="B534" s="16" t="s">
        <v>36</v>
      </c>
      <c r="C534" s="16" t="s">
        <v>71</v>
      </c>
      <c r="D534" s="16" t="s">
        <v>90</v>
      </c>
      <c r="E534" s="16"/>
      <c r="F534" s="16" t="s">
        <v>39</v>
      </c>
      <c r="G534" s="16">
        <v>1120</v>
      </c>
      <c r="H534" s="16">
        <v>3460</v>
      </c>
      <c r="I534" s="17" t="s">
        <v>91</v>
      </c>
      <c r="J534" s="18">
        <v>16416221</v>
      </c>
      <c r="K534" s="19">
        <v>16416221</v>
      </c>
      <c r="L534" s="19">
        <v>0</v>
      </c>
      <c r="M534" s="19">
        <v>0</v>
      </c>
      <c r="N534" s="19">
        <v>0</v>
      </c>
      <c r="O534" s="19">
        <v>16416221</v>
      </c>
      <c r="P534" s="19">
        <v>0</v>
      </c>
      <c r="Q534" s="19">
        <v>3874756</v>
      </c>
      <c r="R534" s="19">
        <v>0</v>
      </c>
      <c r="S534" s="19">
        <v>194800</v>
      </c>
      <c r="T534" s="19">
        <v>194800</v>
      </c>
      <c r="U534" s="19">
        <v>34500</v>
      </c>
      <c r="V534" s="19">
        <v>12346665</v>
      </c>
      <c r="W534" s="19">
        <v>0</v>
      </c>
      <c r="X534" s="19">
        <v>12346665</v>
      </c>
      <c r="Y534" s="20">
        <f t="shared" si="109"/>
        <v>1.1866311984956831E-2</v>
      </c>
      <c r="Z534" s="20">
        <f t="shared" si="110"/>
        <v>0.23603215380689624</v>
      </c>
      <c r="AA534" s="21">
        <f t="shared" si="111"/>
        <v>0.24789846579185307</v>
      </c>
    </row>
    <row r="535" spans="1:27" ht="45" hidden="1" outlineLevel="4" x14ac:dyDescent="0.25">
      <c r="A535" s="15" t="s">
        <v>371</v>
      </c>
      <c r="B535" s="16" t="s">
        <v>36</v>
      </c>
      <c r="C535" s="16" t="s">
        <v>71</v>
      </c>
      <c r="D535" s="16" t="s">
        <v>94</v>
      </c>
      <c r="E535" s="16"/>
      <c r="F535" s="16" t="s">
        <v>39</v>
      </c>
      <c r="G535" s="16">
        <v>1120</v>
      </c>
      <c r="H535" s="16">
        <v>3460</v>
      </c>
      <c r="I535" s="17" t="s">
        <v>376</v>
      </c>
      <c r="J535" s="18">
        <v>0</v>
      </c>
      <c r="K535" s="19">
        <v>0</v>
      </c>
      <c r="L535" s="19">
        <v>137026510</v>
      </c>
      <c r="M535" s="19"/>
      <c r="N535" s="19"/>
      <c r="O535" s="19">
        <v>137026510</v>
      </c>
      <c r="P535" s="19">
        <v>0</v>
      </c>
      <c r="Q535" s="19">
        <v>0</v>
      </c>
      <c r="R535" s="19">
        <v>0</v>
      </c>
      <c r="S535" s="19">
        <v>0</v>
      </c>
      <c r="T535" s="19">
        <v>0</v>
      </c>
      <c r="U535" s="19">
        <v>0</v>
      </c>
      <c r="V535" s="19">
        <v>0</v>
      </c>
      <c r="W535" s="19">
        <v>0</v>
      </c>
      <c r="X535" s="19">
        <v>137026510</v>
      </c>
      <c r="Y535" s="20">
        <f t="shared" si="109"/>
        <v>0</v>
      </c>
      <c r="Z535" s="20">
        <f t="shared" si="110"/>
        <v>0</v>
      </c>
      <c r="AA535" s="21">
        <f t="shared" si="111"/>
        <v>0</v>
      </c>
    </row>
    <row r="536" spans="1:27" hidden="1" outlineLevel="3" x14ac:dyDescent="0.25">
      <c r="A536" s="22"/>
      <c r="B536" s="23"/>
      <c r="C536" s="23" t="s">
        <v>96</v>
      </c>
      <c r="D536" s="23"/>
      <c r="E536" s="23"/>
      <c r="F536" s="23"/>
      <c r="G536" s="23"/>
      <c r="H536" s="23"/>
      <c r="I536" s="24"/>
      <c r="J536" s="25">
        <f t="shared" ref="J536:X536" si="112">SUBTOTAL(9,J529:J535)</f>
        <v>3964052801</v>
      </c>
      <c r="K536" s="26">
        <f t="shared" si="112"/>
        <v>3964052801</v>
      </c>
      <c r="L536" s="26">
        <f t="shared" si="112"/>
        <v>-784009920</v>
      </c>
      <c r="M536" s="26">
        <f t="shared" si="112"/>
        <v>0</v>
      </c>
      <c r="N536" s="26">
        <f t="shared" si="112"/>
        <v>0</v>
      </c>
      <c r="O536" s="26">
        <f t="shared" si="112"/>
        <v>3180042881</v>
      </c>
      <c r="P536" s="26">
        <f t="shared" si="112"/>
        <v>0</v>
      </c>
      <c r="Q536" s="26">
        <f t="shared" si="112"/>
        <v>57009472</v>
      </c>
      <c r="R536" s="26">
        <f t="shared" si="112"/>
        <v>0</v>
      </c>
      <c r="S536" s="26">
        <f t="shared" si="112"/>
        <v>194800</v>
      </c>
      <c r="T536" s="26">
        <f t="shared" si="112"/>
        <v>194800</v>
      </c>
      <c r="U536" s="26">
        <f t="shared" si="112"/>
        <v>34500</v>
      </c>
      <c r="V536" s="26">
        <f t="shared" si="112"/>
        <v>3906848529</v>
      </c>
      <c r="W536" s="26">
        <f t="shared" si="112"/>
        <v>0</v>
      </c>
      <c r="X536" s="26">
        <f t="shared" si="112"/>
        <v>3122838609</v>
      </c>
      <c r="Y536" s="27">
        <f t="shared" si="109"/>
        <v>6.1257035609137126E-5</v>
      </c>
      <c r="Z536" s="27">
        <f t="shared" si="110"/>
        <v>1.7927265176396846E-2</v>
      </c>
      <c r="AA536" s="28">
        <f t="shared" si="111"/>
        <v>1.7988522212005982E-2</v>
      </c>
    </row>
    <row r="537" spans="1:27" ht="30" hidden="1" outlineLevel="4" x14ac:dyDescent="0.25">
      <c r="A537" s="15" t="s">
        <v>371</v>
      </c>
      <c r="B537" s="16" t="s">
        <v>36</v>
      </c>
      <c r="C537" s="16" t="s">
        <v>97</v>
      </c>
      <c r="D537" s="16" t="s">
        <v>98</v>
      </c>
      <c r="E537" s="16"/>
      <c r="F537" s="16" t="s">
        <v>39</v>
      </c>
      <c r="G537" s="16">
        <v>1120</v>
      </c>
      <c r="H537" s="16">
        <v>3460</v>
      </c>
      <c r="I537" s="17" t="s">
        <v>99</v>
      </c>
      <c r="J537" s="18">
        <v>50467563</v>
      </c>
      <c r="K537" s="19">
        <v>50467563</v>
      </c>
      <c r="L537" s="19">
        <v>0</v>
      </c>
      <c r="M537" s="19">
        <v>0</v>
      </c>
      <c r="N537" s="19">
        <v>0</v>
      </c>
      <c r="O537" s="19">
        <v>50467563</v>
      </c>
      <c r="P537" s="19">
        <v>0</v>
      </c>
      <c r="Q537" s="19">
        <v>0</v>
      </c>
      <c r="R537" s="19">
        <v>0</v>
      </c>
      <c r="S537" s="19">
        <v>0</v>
      </c>
      <c r="T537" s="19">
        <v>0</v>
      </c>
      <c r="U537" s="19">
        <v>0</v>
      </c>
      <c r="V537" s="19">
        <v>50467563</v>
      </c>
      <c r="W537" s="19">
        <v>0</v>
      </c>
      <c r="X537" s="19">
        <v>50467563</v>
      </c>
      <c r="Y537" s="20">
        <f t="shared" si="109"/>
        <v>0</v>
      </c>
      <c r="Z537" s="20">
        <f t="shared" si="110"/>
        <v>0</v>
      </c>
      <c r="AA537" s="21">
        <f t="shared" si="111"/>
        <v>0</v>
      </c>
    </row>
    <row r="538" spans="1:27" hidden="1" outlineLevel="4" x14ac:dyDescent="0.25">
      <c r="A538" s="15" t="s">
        <v>371</v>
      </c>
      <c r="B538" s="16" t="s">
        <v>36</v>
      </c>
      <c r="C538" s="16" t="s">
        <v>97</v>
      </c>
      <c r="D538" s="16" t="s">
        <v>102</v>
      </c>
      <c r="E538" s="16"/>
      <c r="F538" s="16" t="s">
        <v>39</v>
      </c>
      <c r="G538" s="16">
        <v>1120</v>
      </c>
      <c r="H538" s="16">
        <v>3460</v>
      </c>
      <c r="I538" s="17" t="s">
        <v>260</v>
      </c>
      <c r="J538" s="18">
        <v>4597602708</v>
      </c>
      <c r="K538" s="19">
        <v>4597602708</v>
      </c>
      <c r="L538" s="19"/>
      <c r="M538" s="19"/>
      <c r="N538" s="19">
        <v>-3000000000</v>
      </c>
      <c r="O538" s="19">
        <v>1597602708</v>
      </c>
      <c r="P538" s="19">
        <v>0</v>
      </c>
      <c r="Q538" s="19">
        <v>0</v>
      </c>
      <c r="R538" s="19">
        <v>0</v>
      </c>
      <c r="S538" s="19">
        <v>0</v>
      </c>
      <c r="T538" s="19">
        <v>0</v>
      </c>
      <c r="U538" s="19">
        <v>0</v>
      </c>
      <c r="V538" s="19">
        <v>4597602708</v>
      </c>
      <c r="W538" s="19">
        <v>0</v>
      </c>
      <c r="X538" s="19">
        <v>1597602708</v>
      </c>
      <c r="Y538" s="20">
        <f t="shared" si="109"/>
        <v>0</v>
      </c>
      <c r="Z538" s="20">
        <f t="shared" si="110"/>
        <v>0</v>
      </c>
      <c r="AA538" s="21">
        <f t="shared" si="111"/>
        <v>0</v>
      </c>
    </row>
    <row r="539" spans="1:27" ht="30" hidden="1" outlineLevel="4" x14ac:dyDescent="0.25">
      <c r="A539" s="15" t="s">
        <v>371</v>
      </c>
      <c r="B539" s="16" t="s">
        <v>36</v>
      </c>
      <c r="C539" s="16" t="s">
        <v>97</v>
      </c>
      <c r="D539" s="16" t="s">
        <v>104</v>
      </c>
      <c r="E539" s="16"/>
      <c r="F539" s="16" t="s">
        <v>39</v>
      </c>
      <c r="G539" s="16">
        <v>1120</v>
      </c>
      <c r="H539" s="16">
        <v>3460</v>
      </c>
      <c r="I539" s="17" t="s">
        <v>105</v>
      </c>
      <c r="J539" s="18">
        <v>535500</v>
      </c>
      <c r="K539" s="19">
        <v>649902</v>
      </c>
      <c r="L539" s="19">
        <v>0</v>
      </c>
      <c r="M539" s="19">
        <v>0</v>
      </c>
      <c r="N539" s="19">
        <v>0</v>
      </c>
      <c r="O539" s="19">
        <v>649902</v>
      </c>
      <c r="P539" s="19">
        <v>0</v>
      </c>
      <c r="Q539" s="19">
        <v>649902</v>
      </c>
      <c r="R539" s="19">
        <v>0</v>
      </c>
      <c r="S539" s="19">
        <v>0</v>
      </c>
      <c r="T539" s="19">
        <v>0</v>
      </c>
      <c r="U539" s="19">
        <v>-72600</v>
      </c>
      <c r="V539" s="19">
        <v>0</v>
      </c>
      <c r="W539" s="19">
        <v>0</v>
      </c>
      <c r="X539" s="19">
        <v>0</v>
      </c>
      <c r="Y539" s="20">
        <f t="shared" si="109"/>
        <v>0</v>
      </c>
      <c r="Z539" s="20">
        <f t="shared" si="110"/>
        <v>1</v>
      </c>
      <c r="AA539" s="21">
        <f t="shared" si="111"/>
        <v>1</v>
      </c>
    </row>
    <row r="540" spans="1:27" hidden="1" outlineLevel="4" x14ac:dyDescent="0.25">
      <c r="A540" s="15" t="s">
        <v>371</v>
      </c>
      <c r="B540" s="16" t="s">
        <v>36</v>
      </c>
      <c r="C540" s="16" t="s">
        <v>97</v>
      </c>
      <c r="D540" s="16" t="s">
        <v>311</v>
      </c>
      <c r="E540" s="16"/>
      <c r="F540" s="16" t="s">
        <v>39</v>
      </c>
      <c r="G540" s="16">
        <v>1120</v>
      </c>
      <c r="H540" s="16">
        <v>3460</v>
      </c>
      <c r="I540" s="17" t="s">
        <v>312</v>
      </c>
      <c r="J540" s="18">
        <v>18208</v>
      </c>
      <c r="K540" s="19">
        <v>18208</v>
      </c>
      <c r="L540" s="19"/>
      <c r="M540" s="19"/>
      <c r="N540" s="19">
        <v>-1849</v>
      </c>
      <c r="O540" s="19">
        <v>16359</v>
      </c>
      <c r="P540" s="19">
        <v>0</v>
      </c>
      <c r="Q540" s="19">
        <v>0</v>
      </c>
      <c r="R540" s="19">
        <v>0</v>
      </c>
      <c r="S540" s="19">
        <v>0</v>
      </c>
      <c r="T540" s="19">
        <v>0</v>
      </c>
      <c r="U540" s="19">
        <v>0</v>
      </c>
      <c r="V540" s="19">
        <v>18208</v>
      </c>
      <c r="W540" s="19">
        <v>0</v>
      </c>
      <c r="X540" s="19">
        <v>16359</v>
      </c>
      <c r="Y540" s="20">
        <f t="shared" si="109"/>
        <v>0</v>
      </c>
      <c r="Z540" s="20">
        <f t="shared" si="110"/>
        <v>0</v>
      </c>
      <c r="AA540" s="21">
        <f t="shared" si="111"/>
        <v>0</v>
      </c>
    </row>
    <row r="541" spans="1:27" ht="30" hidden="1" outlineLevel="4" x14ac:dyDescent="0.25">
      <c r="A541" s="15" t="s">
        <v>371</v>
      </c>
      <c r="B541" s="16" t="s">
        <v>36</v>
      </c>
      <c r="C541" s="16" t="s">
        <v>97</v>
      </c>
      <c r="D541" s="16" t="s">
        <v>106</v>
      </c>
      <c r="E541" s="16"/>
      <c r="F541" s="16" t="s">
        <v>39</v>
      </c>
      <c r="G541" s="16">
        <v>1120</v>
      </c>
      <c r="H541" s="16">
        <v>3460</v>
      </c>
      <c r="I541" s="17" t="s">
        <v>107</v>
      </c>
      <c r="J541" s="18">
        <v>584967</v>
      </c>
      <c r="K541" s="19">
        <v>470565</v>
      </c>
      <c r="L541" s="19">
        <v>0</v>
      </c>
      <c r="M541" s="19">
        <v>0</v>
      </c>
      <c r="N541" s="19">
        <v>0</v>
      </c>
      <c r="O541" s="19">
        <v>470565</v>
      </c>
      <c r="P541" s="19">
        <v>0</v>
      </c>
      <c r="Q541" s="19">
        <v>0</v>
      </c>
      <c r="R541" s="19">
        <v>0</v>
      </c>
      <c r="S541" s="19">
        <v>0</v>
      </c>
      <c r="T541" s="19">
        <v>0</v>
      </c>
      <c r="U541" s="19">
        <v>0</v>
      </c>
      <c r="V541" s="19">
        <v>470565</v>
      </c>
      <c r="W541" s="19">
        <v>0</v>
      </c>
      <c r="X541" s="19">
        <v>470565</v>
      </c>
      <c r="Y541" s="20">
        <f t="shared" si="109"/>
        <v>0</v>
      </c>
      <c r="Z541" s="20">
        <f t="shared" si="110"/>
        <v>0</v>
      </c>
      <c r="AA541" s="21">
        <f t="shared" si="111"/>
        <v>0</v>
      </c>
    </row>
    <row r="542" spans="1:27" ht="30" hidden="1" outlineLevel="4" x14ac:dyDescent="0.25">
      <c r="A542" s="15" t="s">
        <v>371</v>
      </c>
      <c r="B542" s="16" t="s">
        <v>36</v>
      </c>
      <c r="C542" s="16" t="s">
        <v>97</v>
      </c>
      <c r="D542" s="16" t="s">
        <v>108</v>
      </c>
      <c r="E542" s="16"/>
      <c r="F542" s="16" t="s">
        <v>39</v>
      </c>
      <c r="G542" s="16">
        <v>1120</v>
      </c>
      <c r="H542" s="16">
        <v>3460</v>
      </c>
      <c r="I542" s="17" t="s">
        <v>109</v>
      </c>
      <c r="J542" s="18">
        <v>1900</v>
      </c>
      <c r="K542" s="19">
        <v>1900</v>
      </c>
      <c r="L542" s="19"/>
      <c r="M542" s="19"/>
      <c r="N542" s="19">
        <v>-1900</v>
      </c>
      <c r="O542" s="19">
        <v>0</v>
      </c>
      <c r="P542" s="19">
        <v>0</v>
      </c>
      <c r="Q542" s="19">
        <v>0</v>
      </c>
      <c r="R542" s="19">
        <v>0</v>
      </c>
      <c r="S542" s="19">
        <v>0</v>
      </c>
      <c r="T542" s="19">
        <v>0</v>
      </c>
      <c r="U542" s="19">
        <v>0</v>
      </c>
      <c r="V542" s="19">
        <v>1900</v>
      </c>
      <c r="W542" s="19">
        <v>0</v>
      </c>
      <c r="X542" s="19">
        <v>0</v>
      </c>
      <c r="Y542" s="20">
        <v>0</v>
      </c>
      <c r="Z542" s="20">
        <v>0</v>
      </c>
      <c r="AA542" s="21">
        <v>0</v>
      </c>
    </row>
    <row r="543" spans="1:27" ht="30" hidden="1" outlineLevel="4" x14ac:dyDescent="0.25">
      <c r="A543" s="15" t="s">
        <v>371</v>
      </c>
      <c r="B543" s="16" t="s">
        <v>36</v>
      </c>
      <c r="C543" s="16" t="s">
        <v>97</v>
      </c>
      <c r="D543" s="16" t="s">
        <v>110</v>
      </c>
      <c r="E543" s="16"/>
      <c r="F543" s="16" t="s">
        <v>39</v>
      </c>
      <c r="G543" s="16">
        <v>1120</v>
      </c>
      <c r="H543" s="16">
        <v>3460</v>
      </c>
      <c r="I543" s="17" t="s">
        <v>111</v>
      </c>
      <c r="J543" s="18">
        <v>4970859</v>
      </c>
      <c r="K543" s="19">
        <v>4970859</v>
      </c>
      <c r="L543" s="19">
        <v>0</v>
      </c>
      <c r="M543" s="19">
        <v>0</v>
      </c>
      <c r="N543" s="19">
        <v>0</v>
      </c>
      <c r="O543" s="19">
        <v>4970859</v>
      </c>
      <c r="P543" s="19">
        <v>0</v>
      </c>
      <c r="Q543" s="19">
        <v>0</v>
      </c>
      <c r="R543" s="19">
        <v>0</v>
      </c>
      <c r="S543" s="19">
        <v>0</v>
      </c>
      <c r="T543" s="19">
        <v>0</v>
      </c>
      <c r="U543" s="19">
        <v>0</v>
      </c>
      <c r="V543" s="19">
        <v>4970859</v>
      </c>
      <c r="W543" s="19">
        <v>0</v>
      </c>
      <c r="X543" s="19">
        <v>4970859</v>
      </c>
      <c r="Y543" s="20">
        <f t="shared" ref="Y543:Y574" si="113">S543/O543</f>
        <v>0</v>
      </c>
      <c r="Z543" s="20">
        <f t="shared" ref="Z543:Z574" si="114">(P543+Q543+R543)/O543</f>
        <v>0</v>
      </c>
      <c r="AA543" s="21">
        <f t="shared" ref="AA543:AA574" si="115">Y543+Z543</f>
        <v>0</v>
      </c>
    </row>
    <row r="544" spans="1:27" hidden="1" outlineLevel="4" x14ac:dyDescent="0.25">
      <c r="A544" s="15" t="s">
        <v>371</v>
      </c>
      <c r="B544" s="16" t="s">
        <v>36</v>
      </c>
      <c r="C544" s="16" t="s">
        <v>97</v>
      </c>
      <c r="D544" s="16" t="s">
        <v>112</v>
      </c>
      <c r="E544" s="16"/>
      <c r="F544" s="16" t="s">
        <v>39</v>
      </c>
      <c r="G544" s="16">
        <v>1120</v>
      </c>
      <c r="H544" s="16">
        <v>3460</v>
      </c>
      <c r="I544" s="17" t="s">
        <v>113</v>
      </c>
      <c r="J544" s="18">
        <v>913646</v>
      </c>
      <c r="K544" s="19">
        <v>913646</v>
      </c>
      <c r="L544" s="19">
        <v>0</v>
      </c>
      <c r="M544" s="19">
        <v>0</v>
      </c>
      <c r="N544" s="19">
        <v>0</v>
      </c>
      <c r="O544" s="19">
        <v>913646</v>
      </c>
      <c r="P544" s="19">
        <v>0</v>
      </c>
      <c r="Q544" s="19">
        <v>0</v>
      </c>
      <c r="R544" s="19">
        <v>0</v>
      </c>
      <c r="S544" s="19">
        <v>0</v>
      </c>
      <c r="T544" s="19">
        <v>0</v>
      </c>
      <c r="U544" s="19">
        <v>0</v>
      </c>
      <c r="V544" s="19">
        <v>913646</v>
      </c>
      <c r="W544" s="19">
        <v>0</v>
      </c>
      <c r="X544" s="19">
        <v>913646</v>
      </c>
      <c r="Y544" s="20">
        <f t="shared" si="113"/>
        <v>0</v>
      </c>
      <c r="Z544" s="20">
        <f t="shared" si="114"/>
        <v>0</v>
      </c>
      <c r="AA544" s="21">
        <f t="shared" si="115"/>
        <v>0</v>
      </c>
    </row>
    <row r="545" spans="1:27" ht="30" hidden="1" outlineLevel="4" x14ac:dyDescent="0.25">
      <c r="A545" s="15" t="s">
        <v>371</v>
      </c>
      <c r="B545" s="16" t="s">
        <v>36</v>
      </c>
      <c r="C545" s="16" t="s">
        <v>97</v>
      </c>
      <c r="D545" s="16" t="s">
        <v>261</v>
      </c>
      <c r="E545" s="16"/>
      <c r="F545" s="16" t="s">
        <v>39</v>
      </c>
      <c r="G545" s="16">
        <v>1120</v>
      </c>
      <c r="H545" s="16">
        <v>3460</v>
      </c>
      <c r="I545" s="17" t="s">
        <v>262</v>
      </c>
      <c r="J545" s="18">
        <v>164660</v>
      </c>
      <c r="K545" s="19">
        <v>164660</v>
      </c>
      <c r="L545" s="19">
        <v>0</v>
      </c>
      <c r="M545" s="19">
        <v>0</v>
      </c>
      <c r="N545" s="19">
        <v>0</v>
      </c>
      <c r="O545" s="19">
        <v>164660</v>
      </c>
      <c r="P545" s="19">
        <v>0</v>
      </c>
      <c r="Q545" s="19">
        <v>0</v>
      </c>
      <c r="R545" s="19">
        <v>0</v>
      </c>
      <c r="S545" s="19">
        <v>0</v>
      </c>
      <c r="T545" s="19">
        <v>0</v>
      </c>
      <c r="U545" s="19">
        <v>0</v>
      </c>
      <c r="V545" s="19">
        <v>164660</v>
      </c>
      <c r="W545" s="19">
        <v>0</v>
      </c>
      <c r="X545" s="19">
        <v>164660</v>
      </c>
      <c r="Y545" s="20">
        <f t="shared" si="113"/>
        <v>0</v>
      </c>
      <c r="Z545" s="20">
        <f t="shared" si="114"/>
        <v>0</v>
      </c>
      <c r="AA545" s="21">
        <f t="shared" si="115"/>
        <v>0</v>
      </c>
    </row>
    <row r="546" spans="1:27" hidden="1" outlineLevel="3" x14ac:dyDescent="0.25">
      <c r="A546" s="22"/>
      <c r="B546" s="23"/>
      <c r="C546" s="23" t="s">
        <v>114</v>
      </c>
      <c r="D546" s="23"/>
      <c r="E546" s="23"/>
      <c r="F546" s="23"/>
      <c r="G546" s="23"/>
      <c r="H546" s="23"/>
      <c r="I546" s="24"/>
      <c r="J546" s="25">
        <f t="shared" ref="J546:X546" si="116">SUBTOTAL(9,J537:J545)</f>
        <v>4655260011</v>
      </c>
      <c r="K546" s="26">
        <f t="shared" si="116"/>
        <v>4655260011</v>
      </c>
      <c r="L546" s="26">
        <f t="shared" si="116"/>
        <v>0</v>
      </c>
      <c r="M546" s="26">
        <f t="shared" si="116"/>
        <v>0</v>
      </c>
      <c r="N546" s="26">
        <f t="shared" si="116"/>
        <v>-3000003749</v>
      </c>
      <c r="O546" s="26">
        <f t="shared" si="116"/>
        <v>1655256262</v>
      </c>
      <c r="P546" s="26">
        <f t="shared" si="116"/>
        <v>0</v>
      </c>
      <c r="Q546" s="26">
        <f t="shared" si="116"/>
        <v>649902</v>
      </c>
      <c r="R546" s="26">
        <f t="shared" si="116"/>
        <v>0</v>
      </c>
      <c r="S546" s="26">
        <f t="shared" si="116"/>
        <v>0</v>
      </c>
      <c r="T546" s="26">
        <f t="shared" si="116"/>
        <v>0</v>
      </c>
      <c r="U546" s="26">
        <f t="shared" si="116"/>
        <v>-72600</v>
      </c>
      <c r="V546" s="26">
        <f t="shared" si="116"/>
        <v>4654610109</v>
      </c>
      <c r="W546" s="26">
        <f t="shared" si="116"/>
        <v>0</v>
      </c>
      <c r="X546" s="26">
        <f t="shared" si="116"/>
        <v>1654606360</v>
      </c>
      <c r="Y546" s="27">
        <f t="shared" si="113"/>
        <v>0</v>
      </c>
      <c r="Z546" s="27">
        <f t="shared" si="114"/>
        <v>3.926292350736928E-4</v>
      </c>
      <c r="AA546" s="28">
        <f t="shared" si="115"/>
        <v>3.926292350736928E-4</v>
      </c>
    </row>
    <row r="547" spans="1:27" hidden="1" outlineLevel="4" x14ac:dyDescent="0.25">
      <c r="A547" s="15" t="s">
        <v>371</v>
      </c>
      <c r="B547" s="16" t="s">
        <v>36</v>
      </c>
      <c r="C547" s="16" t="s">
        <v>115</v>
      </c>
      <c r="D547" s="16" t="s">
        <v>116</v>
      </c>
      <c r="E547" s="16"/>
      <c r="F547" s="16">
        <v>280</v>
      </c>
      <c r="G547" s="16">
        <v>2210</v>
      </c>
      <c r="H547" s="16">
        <v>3460</v>
      </c>
      <c r="I547" s="17" t="s">
        <v>117</v>
      </c>
      <c r="J547" s="18">
        <v>35600</v>
      </c>
      <c r="K547" s="19">
        <v>35600</v>
      </c>
      <c r="L547" s="19">
        <v>0</v>
      </c>
      <c r="M547" s="19">
        <v>0</v>
      </c>
      <c r="N547" s="19">
        <v>0</v>
      </c>
      <c r="O547" s="19">
        <v>35600</v>
      </c>
      <c r="P547" s="19">
        <v>0</v>
      </c>
      <c r="Q547" s="19">
        <v>0</v>
      </c>
      <c r="R547" s="19">
        <v>0</v>
      </c>
      <c r="S547" s="19">
        <v>0</v>
      </c>
      <c r="T547" s="19">
        <v>0</v>
      </c>
      <c r="U547" s="19">
        <v>0</v>
      </c>
      <c r="V547" s="19">
        <v>35600</v>
      </c>
      <c r="W547" s="19">
        <v>0</v>
      </c>
      <c r="X547" s="19">
        <v>35600</v>
      </c>
      <c r="Y547" s="20">
        <f t="shared" si="113"/>
        <v>0</v>
      </c>
      <c r="Z547" s="20">
        <f t="shared" si="114"/>
        <v>0</v>
      </c>
      <c r="AA547" s="21">
        <f t="shared" si="115"/>
        <v>0</v>
      </c>
    </row>
    <row r="548" spans="1:27" hidden="1" outlineLevel="4" x14ac:dyDescent="0.25">
      <c r="A548" s="15" t="s">
        <v>371</v>
      </c>
      <c r="B548" s="16" t="s">
        <v>36</v>
      </c>
      <c r="C548" s="16" t="s">
        <v>115</v>
      </c>
      <c r="D548" s="16" t="s">
        <v>118</v>
      </c>
      <c r="E548" s="16"/>
      <c r="F548" s="16">
        <v>280</v>
      </c>
      <c r="G548" s="16">
        <v>2210</v>
      </c>
      <c r="H548" s="16">
        <v>3460</v>
      </c>
      <c r="I548" s="17" t="s">
        <v>119</v>
      </c>
      <c r="J548" s="18">
        <v>1400000</v>
      </c>
      <c r="K548" s="19">
        <v>1400000</v>
      </c>
      <c r="L548" s="19">
        <v>0</v>
      </c>
      <c r="M548" s="19">
        <v>0</v>
      </c>
      <c r="N548" s="19">
        <v>0</v>
      </c>
      <c r="O548" s="19">
        <v>1400000</v>
      </c>
      <c r="P548" s="19">
        <v>0</v>
      </c>
      <c r="Q548" s="19">
        <v>0</v>
      </c>
      <c r="R548" s="19">
        <v>0</v>
      </c>
      <c r="S548" s="19">
        <v>0</v>
      </c>
      <c r="T548" s="19">
        <v>0</v>
      </c>
      <c r="U548" s="19">
        <v>0</v>
      </c>
      <c r="V548" s="19">
        <v>1400000</v>
      </c>
      <c r="W548" s="19">
        <v>0</v>
      </c>
      <c r="X548" s="19">
        <v>1400000</v>
      </c>
      <c r="Y548" s="20">
        <f t="shared" si="113"/>
        <v>0</v>
      </c>
      <c r="Z548" s="20">
        <f t="shared" si="114"/>
        <v>0</v>
      </c>
      <c r="AA548" s="21">
        <f t="shared" si="115"/>
        <v>0</v>
      </c>
    </row>
    <row r="549" spans="1:27" ht="30" hidden="1" outlineLevel="4" x14ac:dyDescent="0.25">
      <c r="A549" s="15" t="s">
        <v>371</v>
      </c>
      <c r="B549" s="16" t="s">
        <v>36</v>
      </c>
      <c r="C549" s="16" t="s">
        <v>115</v>
      </c>
      <c r="D549" s="16" t="s">
        <v>326</v>
      </c>
      <c r="E549" s="16"/>
      <c r="F549" s="16">
        <v>280</v>
      </c>
      <c r="G549" s="16">
        <v>2210</v>
      </c>
      <c r="H549" s="16">
        <v>3460</v>
      </c>
      <c r="I549" s="17" t="s">
        <v>327</v>
      </c>
      <c r="J549" s="18">
        <v>770058</v>
      </c>
      <c r="K549" s="19">
        <v>770058</v>
      </c>
      <c r="L549" s="19">
        <v>0</v>
      </c>
      <c r="M549" s="19">
        <v>0</v>
      </c>
      <c r="N549" s="19">
        <v>0</v>
      </c>
      <c r="O549" s="19">
        <v>770058</v>
      </c>
      <c r="P549" s="19">
        <v>0</v>
      </c>
      <c r="Q549" s="19">
        <v>0</v>
      </c>
      <c r="R549" s="19">
        <v>0</v>
      </c>
      <c r="S549" s="19">
        <v>0</v>
      </c>
      <c r="T549" s="19">
        <v>0</v>
      </c>
      <c r="U549" s="19">
        <v>0</v>
      </c>
      <c r="V549" s="19">
        <v>770058</v>
      </c>
      <c r="W549" s="19">
        <v>0</v>
      </c>
      <c r="X549" s="19">
        <v>770058</v>
      </c>
      <c r="Y549" s="20">
        <f t="shared" si="113"/>
        <v>0</v>
      </c>
      <c r="Z549" s="20">
        <f t="shared" si="114"/>
        <v>0</v>
      </c>
      <c r="AA549" s="21">
        <f t="shared" si="115"/>
        <v>0</v>
      </c>
    </row>
    <row r="550" spans="1:27" hidden="1" outlineLevel="4" x14ac:dyDescent="0.25">
      <c r="A550" s="15" t="s">
        <v>371</v>
      </c>
      <c r="B550" s="16" t="s">
        <v>36</v>
      </c>
      <c r="C550" s="16" t="s">
        <v>115</v>
      </c>
      <c r="D550" s="16" t="s">
        <v>122</v>
      </c>
      <c r="E550" s="16"/>
      <c r="F550" s="16">
        <v>280</v>
      </c>
      <c r="G550" s="16">
        <v>2240</v>
      </c>
      <c r="H550" s="16">
        <v>3460</v>
      </c>
      <c r="I550" s="17" t="s">
        <v>124</v>
      </c>
      <c r="J550" s="18">
        <v>0</v>
      </c>
      <c r="K550" s="19">
        <v>0</v>
      </c>
      <c r="L550" s="19">
        <v>64150000</v>
      </c>
      <c r="M550" s="19"/>
      <c r="N550" s="19"/>
      <c r="O550" s="19">
        <v>64150000</v>
      </c>
      <c r="P550" s="19">
        <v>0</v>
      </c>
      <c r="Q550" s="19">
        <v>0</v>
      </c>
      <c r="R550" s="19">
        <v>0</v>
      </c>
      <c r="S550" s="19">
        <v>0</v>
      </c>
      <c r="T550" s="19">
        <v>0</v>
      </c>
      <c r="U550" s="19">
        <v>0</v>
      </c>
      <c r="V550" s="19">
        <v>0</v>
      </c>
      <c r="W550" s="19">
        <v>0</v>
      </c>
      <c r="X550" s="19">
        <v>64150000</v>
      </c>
      <c r="Y550" s="20">
        <f t="shared" si="113"/>
        <v>0</v>
      </c>
      <c r="Z550" s="20">
        <f t="shared" si="114"/>
        <v>0</v>
      </c>
      <c r="AA550" s="21">
        <f t="shared" si="115"/>
        <v>0</v>
      </c>
    </row>
    <row r="551" spans="1:27" hidden="1" outlineLevel="3" x14ac:dyDescent="0.25">
      <c r="A551" s="22"/>
      <c r="B551" s="23"/>
      <c r="C551" s="23" t="s">
        <v>125</v>
      </c>
      <c r="D551" s="23"/>
      <c r="E551" s="23"/>
      <c r="F551" s="23"/>
      <c r="G551" s="23"/>
      <c r="H551" s="23"/>
      <c r="I551" s="24"/>
      <c r="J551" s="25">
        <f t="shared" ref="J551:X551" si="117">SUBTOTAL(9,J547:J550)</f>
        <v>2205658</v>
      </c>
      <c r="K551" s="26">
        <f t="shared" si="117"/>
        <v>2205658</v>
      </c>
      <c r="L551" s="26">
        <f t="shared" si="117"/>
        <v>64150000</v>
      </c>
      <c r="M551" s="26">
        <f t="shared" si="117"/>
        <v>0</v>
      </c>
      <c r="N551" s="26">
        <f t="shared" si="117"/>
        <v>0</v>
      </c>
      <c r="O551" s="26">
        <f t="shared" si="117"/>
        <v>66355658</v>
      </c>
      <c r="P551" s="26">
        <f t="shared" si="117"/>
        <v>0</v>
      </c>
      <c r="Q551" s="26">
        <f t="shared" si="117"/>
        <v>0</v>
      </c>
      <c r="R551" s="26">
        <f t="shared" si="117"/>
        <v>0</v>
      </c>
      <c r="S551" s="26">
        <f t="shared" si="117"/>
        <v>0</v>
      </c>
      <c r="T551" s="26">
        <f t="shared" si="117"/>
        <v>0</v>
      </c>
      <c r="U551" s="26">
        <f t="shared" si="117"/>
        <v>0</v>
      </c>
      <c r="V551" s="26">
        <f t="shared" si="117"/>
        <v>2205658</v>
      </c>
      <c r="W551" s="26">
        <f t="shared" si="117"/>
        <v>0</v>
      </c>
      <c r="X551" s="26">
        <f t="shared" si="117"/>
        <v>66355658</v>
      </c>
      <c r="Y551" s="27">
        <f t="shared" si="113"/>
        <v>0</v>
      </c>
      <c r="Z551" s="27">
        <f t="shared" si="114"/>
        <v>0</v>
      </c>
      <c r="AA551" s="28">
        <f t="shared" si="115"/>
        <v>0</v>
      </c>
    </row>
    <row r="552" spans="1:27" ht="120" hidden="1" outlineLevel="4" x14ac:dyDescent="0.25">
      <c r="A552" s="15" t="s">
        <v>371</v>
      </c>
      <c r="B552" s="16" t="s">
        <v>36</v>
      </c>
      <c r="C552" s="16" t="s">
        <v>126</v>
      </c>
      <c r="D552" s="16" t="s">
        <v>127</v>
      </c>
      <c r="E552" s="16" t="s">
        <v>58</v>
      </c>
      <c r="F552" s="16" t="s">
        <v>39</v>
      </c>
      <c r="G552" s="16">
        <v>1310</v>
      </c>
      <c r="H552" s="16">
        <v>3460</v>
      </c>
      <c r="I552" s="17" t="s">
        <v>128</v>
      </c>
      <c r="J552" s="18">
        <v>4374512</v>
      </c>
      <c r="K552" s="19">
        <v>4374512</v>
      </c>
      <c r="L552" s="19">
        <v>0</v>
      </c>
      <c r="M552" s="19">
        <v>0</v>
      </c>
      <c r="N552" s="19">
        <v>0</v>
      </c>
      <c r="O552" s="19">
        <v>4374512</v>
      </c>
      <c r="P552" s="19">
        <v>0</v>
      </c>
      <c r="Q552" s="19">
        <v>2926088.08</v>
      </c>
      <c r="R552" s="19">
        <v>0</v>
      </c>
      <c r="S552" s="19">
        <v>1448423.92</v>
      </c>
      <c r="T552" s="19">
        <v>1448423.92</v>
      </c>
      <c r="U552" s="19">
        <v>0</v>
      </c>
      <c r="V552" s="19">
        <v>0</v>
      </c>
      <c r="W552" s="19">
        <v>0</v>
      </c>
      <c r="X552" s="19">
        <v>0</v>
      </c>
      <c r="Y552" s="20">
        <f t="shared" si="113"/>
        <v>0.33110525699780913</v>
      </c>
      <c r="Z552" s="20">
        <f t="shared" si="114"/>
        <v>0.66889474300219087</v>
      </c>
      <c r="AA552" s="21">
        <f t="shared" si="115"/>
        <v>1</v>
      </c>
    </row>
    <row r="553" spans="1:27" ht="120" hidden="1" outlineLevel="4" x14ac:dyDescent="0.25">
      <c r="A553" s="15" t="s">
        <v>371</v>
      </c>
      <c r="B553" s="16" t="s">
        <v>36</v>
      </c>
      <c r="C553" s="16" t="s">
        <v>126</v>
      </c>
      <c r="D553" s="16" t="s">
        <v>127</v>
      </c>
      <c r="E553" s="16" t="s">
        <v>129</v>
      </c>
      <c r="F553" s="16" t="s">
        <v>39</v>
      </c>
      <c r="G553" s="16">
        <v>1310</v>
      </c>
      <c r="H553" s="16">
        <v>3460</v>
      </c>
      <c r="I553" s="17" t="s">
        <v>130</v>
      </c>
      <c r="J553" s="18">
        <v>1999681</v>
      </c>
      <c r="K553" s="19">
        <v>1999681</v>
      </c>
      <c r="L553" s="19">
        <v>243005</v>
      </c>
      <c r="M553" s="19"/>
      <c r="N553" s="19"/>
      <c r="O553" s="19">
        <v>2242686</v>
      </c>
      <c r="P553" s="19">
        <v>0</v>
      </c>
      <c r="Q553" s="19">
        <v>1247417.6200000001</v>
      </c>
      <c r="R553" s="19">
        <v>0</v>
      </c>
      <c r="S553" s="19">
        <v>752263.38</v>
      </c>
      <c r="T553" s="19">
        <v>752263.38</v>
      </c>
      <c r="U553" s="19">
        <v>0</v>
      </c>
      <c r="V553" s="19">
        <v>0</v>
      </c>
      <c r="W553" s="19">
        <v>0</v>
      </c>
      <c r="X553" s="19">
        <v>243004.99999999988</v>
      </c>
      <c r="Y553" s="20">
        <f t="shared" si="113"/>
        <v>0.33542964998220881</v>
      </c>
      <c r="Z553" s="20">
        <f t="shared" si="114"/>
        <v>0.55621590360844098</v>
      </c>
      <c r="AA553" s="21">
        <f t="shared" si="115"/>
        <v>0.89164555359064979</v>
      </c>
    </row>
    <row r="554" spans="1:27" ht="75" hidden="1" outlineLevel="4" x14ac:dyDescent="0.25">
      <c r="A554" s="15" t="s">
        <v>371</v>
      </c>
      <c r="B554" s="16" t="s">
        <v>36</v>
      </c>
      <c r="C554" s="16" t="s">
        <v>126</v>
      </c>
      <c r="D554" s="16" t="s">
        <v>127</v>
      </c>
      <c r="E554" s="16" t="s">
        <v>131</v>
      </c>
      <c r="F554" s="16" t="s">
        <v>39</v>
      </c>
      <c r="G554" s="16">
        <v>1310</v>
      </c>
      <c r="H554" s="16">
        <v>3460</v>
      </c>
      <c r="I554" s="17" t="s">
        <v>132</v>
      </c>
      <c r="J554" s="18">
        <v>6892262</v>
      </c>
      <c r="K554" s="19">
        <v>6892262</v>
      </c>
      <c r="L554" s="19">
        <v>1396549</v>
      </c>
      <c r="M554" s="19"/>
      <c r="N554" s="19"/>
      <c r="O554" s="19">
        <v>8288811</v>
      </c>
      <c r="P554" s="19">
        <v>0</v>
      </c>
      <c r="Q554" s="19">
        <v>4127218.75</v>
      </c>
      <c r="R554" s="19">
        <v>0</v>
      </c>
      <c r="S554" s="19">
        <v>2765043.25</v>
      </c>
      <c r="T554" s="19">
        <v>2765043.25</v>
      </c>
      <c r="U554" s="19">
        <v>0</v>
      </c>
      <c r="V554" s="19">
        <v>0</v>
      </c>
      <c r="W554" s="19">
        <v>0</v>
      </c>
      <c r="X554" s="19">
        <v>1396549</v>
      </c>
      <c r="Y554" s="20">
        <f t="shared" si="113"/>
        <v>0.33358744094900944</v>
      </c>
      <c r="Z554" s="20">
        <f t="shared" si="114"/>
        <v>0.49792651201722421</v>
      </c>
      <c r="AA554" s="21">
        <f t="shared" si="115"/>
        <v>0.83151395296623365</v>
      </c>
    </row>
    <row r="555" spans="1:27" ht="150" hidden="1" outlineLevel="4" x14ac:dyDescent="0.25">
      <c r="A555" s="15" t="s">
        <v>371</v>
      </c>
      <c r="B555" s="16" t="s">
        <v>36</v>
      </c>
      <c r="C555" s="16" t="s">
        <v>126</v>
      </c>
      <c r="D555" s="16" t="s">
        <v>127</v>
      </c>
      <c r="E555" s="16" t="s">
        <v>274</v>
      </c>
      <c r="F555" s="16" t="s">
        <v>39</v>
      </c>
      <c r="G555" s="16">
        <v>1310</v>
      </c>
      <c r="H555" s="16">
        <v>3460</v>
      </c>
      <c r="I555" s="17" t="s">
        <v>377</v>
      </c>
      <c r="J555" s="18">
        <v>47267190088</v>
      </c>
      <c r="K555" s="19">
        <v>47267190088</v>
      </c>
      <c r="L555" s="19">
        <v>0</v>
      </c>
      <c r="M555" s="19">
        <v>0</v>
      </c>
      <c r="N555" s="19">
        <v>0</v>
      </c>
      <c r="O555" s="19">
        <v>47267190088</v>
      </c>
      <c r="P555" s="19">
        <v>0</v>
      </c>
      <c r="Q555" s="19">
        <v>3830000000</v>
      </c>
      <c r="R555" s="19">
        <v>0</v>
      </c>
      <c r="S555" s="19">
        <v>19150000000</v>
      </c>
      <c r="T555" s="19">
        <v>19150000000</v>
      </c>
      <c r="U555" s="19">
        <v>0</v>
      </c>
      <c r="V555" s="19">
        <v>24287190088</v>
      </c>
      <c r="W555" s="19">
        <v>0</v>
      </c>
      <c r="X555" s="19">
        <v>24287190088</v>
      </c>
      <c r="Y555" s="20">
        <f t="shared" si="113"/>
        <v>0.4051436094328299</v>
      </c>
      <c r="Z555" s="20">
        <f t="shared" si="114"/>
        <v>8.1028721886565971E-2</v>
      </c>
      <c r="AA555" s="21">
        <f t="shared" si="115"/>
        <v>0.48617233131939586</v>
      </c>
    </row>
    <row r="556" spans="1:27" ht="105" hidden="1" outlineLevel="4" x14ac:dyDescent="0.25">
      <c r="A556" s="15" t="s">
        <v>371</v>
      </c>
      <c r="B556" s="16" t="s">
        <v>36</v>
      </c>
      <c r="C556" s="16" t="s">
        <v>126</v>
      </c>
      <c r="D556" s="16" t="s">
        <v>127</v>
      </c>
      <c r="E556" s="16" t="s">
        <v>276</v>
      </c>
      <c r="F556" s="16" t="s">
        <v>39</v>
      </c>
      <c r="G556" s="16">
        <v>1310</v>
      </c>
      <c r="H556" s="16">
        <v>3460</v>
      </c>
      <c r="I556" s="17" t="s">
        <v>378</v>
      </c>
      <c r="J556" s="18">
        <v>314403583</v>
      </c>
      <c r="K556" s="19">
        <v>314403583</v>
      </c>
      <c r="L556" s="19"/>
      <c r="M556" s="19">
        <v>-14403583</v>
      </c>
      <c r="N556" s="19"/>
      <c r="O556" s="19">
        <v>300000000</v>
      </c>
      <c r="P556" s="19">
        <v>0</v>
      </c>
      <c r="Q556" s="19">
        <v>150000000</v>
      </c>
      <c r="R556" s="19">
        <v>0</v>
      </c>
      <c r="S556" s="19">
        <v>0</v>
      </c>
      <c r="T556" s="19">
        <v>0</v>
      </c>
      <c r="U556" s="19">
        <v>0</v>
      </c>
      <c r="V556" s="19">
        <v>164403583</v>
      </c>
      <c r="W556" s="19">
        <v>0</v>
      </c>
      <c r="X556" s="19">
        <v>150000000</v>
      </c>
      <c r="Y556" s="20">
        <f t="shared" si="113"/>
        <v>0</v>
      </c>
      <c r="Z556" s="20">
        <f t="shared" si="114"/>
        <v>0.5</v>
      </c>
      <c r="AA556" s="21">
        <f t="shared" si="115"/>
        <v>0.5</v>
      </c>
    </row>
    <row r="557" spans="1:27" ht="90" hidden="1" outlineLevel="4" x14ac:dyDescent="0.25">
      <c r="A557" s="15" t="s">
        <v>371</v>
      </c>
      <c r="B557" s="16" t="s">
        <v>36</v>
      </c>
      <c r="C557" s="16" t="s">
        <v>126</v>
      </c>
      <c r="D557" s="16" t="s">
        <v>127</v>
      </c>
      <c r="E557" s="16" t="s">
        <v>379</v>
      </c>
      <c r="F557" s="16" t="s">
        <v>39</v>
      </c>
      <c r="G557" s="16">
        <v>1310</v>
      </c>
      <c r="H557" s="16">
        <v>3460</v>
      </c>
      <c r="I557" s="17" t="s">
        <v>380</v>
      </c>
      <c r="J557" s="18">
        <v>14844041187</v>
      </c>
      <c r="K557" s="19">
        <v>14844041187</v>
      </c>
      <c r="L557" s="19">
        <v>0</v>
      </c>
      <c r="M557" s="19">
        <v>0</v>
      </c>
      <c r="N557" s="19">
        <v>0</v>
      </c>
      <c r="O557" s="19">
        <v>14844041187</v>
      </c>
      <c r="P557" s="19">
        <v>0</v>
      </c>
      <c r="Q557" s="19">
        <v>4274406645.1999998</v>
      </c>
      <c r="R557" s="19">
        <v>0</v>
      </c>
      <c r="S557" s="19">
        <v>10569634541.799999</v>
      </c>
      <c r="T557" s="19">
        <v>10569634541.799999</v>
      </c>
      <c r="U557" s="19">
        <v>0</v>
      </c>
      <c r="V557" s="19">
        <v>0</v>
      </c>
      <c r="W557" s="19">
        <v>0</v>
      </c>
      <c r="X557" s="19">
        <v>0</v>
      </c>
      <c r="Y557" s="20">
        <f t="shared" si="113"/>
        <v>0.71204562212186484</v>
      </c>
      <c r="Z557" s="20">
        <f t="shared" si="114"/>
        <v>0.28795437787813516</v>
      </c>
      <c r="AA557" s="21">
        <f t="shared" si="115"/>
        <v>1</v>
      </c>
    </row>
    <row r="558" spans="1:27" ht="105" hidden="1" outlineLevel="4" x14ac:dyDescent="0.25">
      <c r="A558" s="15" t="s">
        <v>371</v>
      </c>
      <c r="B558" s="16" t="s">
        <v>36</v>
      </c>
      <c r="C558" s="16" t="s">
        <v>126</v>
      </c>
      <c r="D558" s="16" t="s">
        <v>127</v>
      </c>
      <c r="E558" s="16" t="s">
        <v>146</v>
      </c>
      <c r="F558" s="16" t="s">
        <v>39</v>
      </c>
      <c r="G558" s="16">
        <v>1310</v>
      </c>
      <c r="H558" s="16">
        <v>3460</v>
      </c>
      <c r="I558" s="17" t="s">
        <v>381</v>
      </c>
      <c r="J558" s="18">
        <v>17573869337</v>
      </c>
      <c r="K558" s="19">
        <v>17573869337</v>
      </c>
      <c r="L558" s="19">
        <v>0</v>
      </c>
      <c r="M558" s="19">
        <v>0</v>
      </c>
      <c r="N558" s="19">
        <v>0</v>
      </c>
      <c r="O558" s="19">
        <v>17573869337</v>
      </c>
      <c r="P558" s="19">
        <v>0</v>
      </c>
      <c r="Q558" s="19">
        <v>0</v>
      </c>
      <c r="R558" s="19">
        <v>0</v>
      </c>
      <c r="S558" s="19">
        <v>17573869337</v>
      </c>
      <c r="T558" s="19">
        <v>17573869337</v>
      </c>
      <c r="U558" s="19">
        <v>0</v>
      </c>
      <c r="V558" s="19">
        <v>0</v>
      </c>
      <c r="W558" s="19">
        <v>0</v>
      </c>
      <c r="X558" s="19">
        <v>0</v>
      </c>
      <c r="Y558" s="20">
        <f t="shared" si="113"/>
        <v>1</v>
      </c>
      <c r="Z558" s="20">
        <f t="shared" si="114"/>
        <v>0</v>
      </c>
      <c r="AA558" s="21">
        <f t="shared" si="115"/>
        <v>1</v>
      </c>
    </row>
    <row r="559" spans="1:27" ht="105" hidden="1" outlineLevel="4" x14ac:dyDescent="0.25">
      <c r="A559" s="15" t="s">
        <v>371</v>
      </c>
      <c r="B559" s="16" t="s">
        <v>36</v>
      </c>
      <c r="C559" s="16" t="s">
        <v>126</v>
      </c>
      <c r="D559" s="16" t="s">
        <v>127</v>
      </c>
      <c r="E559" s="16" t="s">
        <v>148</v>
      </c>
      <c r="F559" s="16" t="s">
        <v>39</v>
      </c>
      <c r="G559" s="16">
        <v>1310</v>
      </c>
      <c r="H559" s="16">
        <v>3460</v>
      </c>
      <c r="I559" s="17" t="s">
        <v>382</v>
      </c>
      <c r="J559" s="18">
        <v>23762495387</v>
      </c>
      <c r="K559" s="19">
        <v>23762495387</v>
      </c>
      <c r="L559" s="19">
        <v>5831818942</v>
      </c>
      <c r="M559" s="19">
        <v>-1088616999</v>
      </c>
      <c r="N559" s="19"/>
      <c r="O559" s="19">
        <v>28505697330</v>
      </c>
      <c r="P559" s="19">
        <v>0</v>
      </c>
      <c r="Q559" s="19">
        <v>0</v>
      </c>
      <c r="R559" s="19">
        <v>0</v>
      </c>
      <c r="S559" s="19">
        <v>22673878388</v>
      </c>
      <c r="T559" s="19">
        <v>22673878388</v>
      </c>
      <c r="U559" s="19">
        <v>0</v>
      </c>
      <c r="V559" s="19">
        <v>1088616999</v>
      </c>
      <c r="W559" s="19">
        <v>0</v>
      </c>
      <c r="X559" s="19">
        <v>5831818942</v>
      </c>
      <c r="Y559" s="20">
        <f t="shared" si="113"/>
        <v>0.79541567166425819</v>
      </c>
      <c r="Z559" s="20">
        <f t="shared" si="114"/>
        <v>0</v>
      </c>
      <c r="AA559" s="21">
        <f t="shared" si="115"/>
        <v>0.79541567166425819</v>
      </c>
    </row>
    <row r="560" spans="1:27" ht="135" hidden="1" outlineLevel="4" x14ac:dyDescent="0.25">
      <c r="A560" s="15" t="s">
        <v>371</v>
      </c>
      <c r="B560" s="16" t="s">
        <v>36</v>
      </c>
      <c r="C560" s="16" t="s">
        <v>126</v>
      </c>
      <c r="D560" s="16" t="s">
        <v>127</v>
      </c>
      <c r="E560" s="16" t="s">
        <v>383</v>
      </c>
      <c r="F560" s="16" t="s">
        <v>39</v>
      </c>
      <c r="G560" s="16">
        <v>1310</v>
      </c>
      <c r="H560" s="16">
        <v>3460</v>
      </c>
      <c r="I560" s="17" t="s">
        <v>384</v>
      </c>
      <c r="J560" s="18">
        <v>10183926594</v>
      </c>
      <c r="K560" s="19">
        <v>10183926594</v>
      </c>
      <c r="L560" s="19">
        <v>2499350976</v>
      </c>
      <c r="M560" s="19">
        <v>1088616999</v>
      </c>
      <c r="N560" s="19"/>
      <c r="O560" s="19">
        <v>13771894569</v>
      </c>
      <c r="P560" s="19">
        <v>0</v>
      </c>
      <c r="Q560" s="19">
        <v>358785003.75</v>
      </c>
      <c r="R560" s="19">
        <v>0</v>
      </c>
      <c r="S560" s="19">
        <v>5775624947.25</v>
      </c>
      <c r="T560" s="19">
        <v>5775624947.25</v>
      </c>
      <c r="U560" s="19">
        <v>0</v>
      </c>
      <c r="V560" s="19">
        <v>4049516643</v>
      </c>
      <c r="W560" s="19">
        <v>0</v>
      </c>
      <c r="X560" s="19">
        <v>7637484618</v>
      </c>
      <c r="Y560" s="20">
        <f t="shared" si="113"/>
        <v>0.41937766211561822</v>
      </c>
      <c r="Z560" s="20">
        <f t="shared" si="114"/>
        <v>2.6051971422843385E-2</v>
      </c>
      <c r="AA560" s="21">
        <f t="shared" si="115"/>
        <v>0.4454296335384616</v>
      </c>
    </row>
    <row r="561" spans="1:27" ht="105" hidden="1" outlineLevel="4" x14ac:dyDescent="0.25">
      <c r="A561" s="15" t="s">
        <v>371</v>
      </c>
      <c r="B561" s="16" t="s">
        <v>36</v>
      </c>
      <c r="C561" s="16" t="s">
        <v>126</v>
      </c>
      <c r="D561" s="16" t="s">
        <v>127</v>
      </c>
      <c r="E561" s="16" t="s">
        <v>151</v>
      </c>
      <c r="F561" s="16" t="s">
        <v>39</v>
      </c>
      <c r="G561" s="16">
        <v>1310</v>
      </c>
      <c r="H561" s="16">
        <v>3460</v>
      </c>
      <c r="I561" s="17" t="s">
        <v>385</v>
      </c>
      <c r="J561" s="18">
        <v>48048914922</v>
      </c>
      <c r="K561" s="19">
        <v>48048914922</v>
      </c>
      <c r="L561" s="19"/>
      <c r="M561" s="19">
        <v>-2379904592</v>
      </c>
      <c r="N561" s="19">
        <v>3000003749</v>
      </c>
      <c r="O561" s="19">
        <v>48669014079</v>
      </c>
      <c r="P561" s="19">
        <v>0</v>
      </c>
      <c r="Q561" s="19">
        <v>487725406.80000001</v>
      </c>
      <c r="R561" s="19">
        <v>0</v>
      </c>
      <c r="S561" s="19">
        <v>4533600634.1999998</v>
      </c>
      <c r="T561" s="19">
        <v>4533600634.1999998</v>
      </c>
      <c r="U561" s="19">
        <v>0</v>
      </c>
      <c r="V561" s="19">
        <v>43027588881</v>
      </c>
      <c r="W561" s="19">
        <v>0</v>
      </c>
      <c r="X561" s="19">
        <v>43647688038</v>
      </c>
      <c r="Y561" s="20">
        <f t="shared" si="113"/>
        <v>9.3151684290152595E-2</v>
      </c>
      <c r="Z561" s="20">
        <f t="shared" si="114"/>
        <v>1.0021271563223359E-2</v>
      </c>
      <c r="AA561" s="21">
        <f t="shared" si="115"/>
        <v>0.10317295585337595</v>
      </c>
    </row>
    <row r="562" spans="1:27" ht="90" hidden="1" outlineLevel="4" x14ac:dyDescent="0.25">
      <c r="A562" s="15" t="s">
        <v>371</v>
      </c>
      <c r="B562" s="16" t="s">
        <v>36</v>
      </c>
      <c r="C562" s="16" t="s">
        <v>126</v>
      </c>
      <c r="D562" s="16" t="s">
        <v>127</v>
      </c>
      <c r="E562" s="16" t="s">
        <v>386</v>
      </c>
      <c r="F562" s="16" t="s">
        <v>39</v>
      </c>
      <c r="G562" s="16">
        <v>1310</v>
      </c>
      <c r="H562" s="16">
        <v>3460</v>
      </c>
      <c r="I562" s="17" t="s">
        <v>387</v>
      </c>
      <c r="J562" s="18">
        <v>524005972</v>
      </c>
      <c r="K562" s="19">
        <v>524005972</v>
      </c>
      <c r="L562" s="19"/>
      <c r="M562" s="19">
        <v>-24005972</v>
      </c>
      <c r="N562" s="19"/>
      <c r="O562" s="19">
        <v>500000000</v>
      </c>
      <c r="P562" s="19">
        <v>0</v>
      </c>
      <c r="Q562" s="19">
        <v>50000000</v>
      </c>
      <c r="R562" s="19">
        <v>0</v>
      </c>
      <c r="S562" s="19">
        <v>0</v>
      </c>
      <c r="T562" s="19">
        <v>0</v>
      </c>
      <c r="U562" s="19">
        <v>0</v>
      </c>
      <c r="V562" s="19">
        <v>474005972</v>
      </c>
      <c r="W562" s="19">
        <v>0</v>
      </c>
      <c r="X562" s="19">
        <v>450000000</v>
      </c>
      <c r="Y562" s="20">
        <f t="shared" si="113"/>
        <v>0</v>
      </c>
      <c r="Z562" s="20">
        <f t="shared" si="114"/>
        <v>0.1</v>
      </c>
      <c r="AA562" s="21">
        <f t="shared" si="115"/>
        <v>0.1</v>
      </c>
    </row>
    <row r="563" spans="1:27" ht="135" hidden="1" outlineLevel="4" x14ac:dyDescent="0.25">
      <c r="A563" s="15" t="s">
        <v>371</v>
      </c>
      <c r="B563" s="16" t="s">
        <v>36</v>
      </c>
      <c r="C563" s="16" t="s">
        <v>126</v>
      </c>
      <c r="D563" s="16" t="s">
        <v>127</v>
      </c>
      <c r="E563" s="16" t="s">
        <v>155</v>
      </c>
      <c r="F563" s="16" t="s">
        <v>39</v>
      </c>
      <c r="G563" s="16">
        <v>1310</v>
      </c>
      <c r="H563" s="16">
        <v>3460</v>
      </c>
      <c r="I563" s="17" t="s">
        <v>388</v>
      </c>
      <c r="J563" s="18">
        <v>311307842</v>
      </c>
      <c r="K563" s="19">
        <v>311307842</v>
      </c>
      <c r="L563" s="19"/>
      <c r="M563" s="19">
        <v>2455043283</v>
      </c>
      <c r="N563" s="19"/>
      <c r="O563" s="19">
        <v>2766351125</v>
      </c>
      <c r="P563" s="19">
        <v>0</v>
      </c>
      <c r="Q563" s="19">
        <v>0</v>
      </c>
      <c r="R563" s="19">
        <v>0</v>
      </c>
      <c r="S563" s="19">
        <v>0</v>
      </c>
      <c r="T563" s="19">
        <v>0</v>
      </c>
      <c r="U563" s="19">
        <v>0</v>
      </c>
      <c r="V563" s="19">
        <v>311307842</v>
      </c>
      <c r="W563" s="19">
        <v>0</v>
      </c>
      <c r="X563" s="19">
        <v>2766351125</v>
      </c>
      <c r="Y563" s="20">
        <f t="shared" si="113"/>
        <v>0</v>
      </c>
      <c r="Z563" s="20">
        <f t="shared" si="114"/>
        <v>0</v>
      </c>
      <c r="AA563" s="21">
        <f t="shared" si="115"/>
        <v>0</v>
      </c>
    </row>
    <row r="564" spans="1:27" ht="135" hidden="1" outlineLevel="4" x14ac:dyDescent="0.25">
      <c r="A564" s="15" t="s">
        <v>371</v>
      </c>
      <c r="B564" s="16" t="s">
        <v>36</v>
      </c>
      <c r="C564" s="16" t="s">
        <v>126</v>
      </c>
      <c r="D564" s="16" t="s">
        <v>127</v>
      </c>
      <c r="E564" s="16" t="s">
        <v>389</v>
      </c>
      <c r="F564" s="16" t="s">
        <v>39</v>
      </c>
      <c r="G564" s="16">
        <v>1310</v>
      </c>
      <c r="H564" s="16">
        <v>3460</v>
      </c>
      <c r="I564" s="17" t="s">
        <v>390</v>
      </c>
      <c r="J564" s="18">
        <v>18000000000</v>
      </c>
      <c r="K564" s="19">
        <v>18000000000</v>
      </c>
      <c r="L564" s="19">
        <v>0</v>
      </c>
      <c r="M564" s="19">
        <v>0</v>
      </c>
      <c r="N564" s="19">
        <v>0</v>
      </c>
      <c r="O564" s="19">
        <v>18000000000</v>
      </c>
      <c r="P564" s="19">
        <v>0</v>
      </c>
      <c r="Q564" s="19">
        <v>1500000000</v>
      </c>
      <c r="R564" s="19">
        <v>0</v>
      </c>
      <c r="S564" s="19">
        <v>7500000000</v>
      </c>
      <c r="T564" s="19">
        <v>7500000000</v>
      </c>
      <c r="U564" s="19">
        <v>0</v>
      </c>
      <c r="V564" s="19">
        <v>9000000000</v>
      </c>
      <c r="W564" s="19">
        <v>0</v>
      </c>
      <c r="X564" s="19">
        <v>9000000000</v>
      </c>
      <c r="Y564" s="20">
        <f t="shared" si="113"/>
        <v>0.41666666666666669</v>
      </c>
      <c r="Z564" s="20">
        <f t="shared" si="114"/>
        <v>8.3333333333333329E-2</v>
      </c>
      <c r="AA564" s="21">
        <f t="shared" si="115"/>
        <v>0.5</v>
      </c>
    </row>
    <row r="565" spans="1:27" ht="135" hidden="1" outlineLevel="4" x14ac:dyDescent="0.25">
      <c r="A565" s="15" t="s">
        <v>371</v>
      </c>
      <c r="B565" s="16" t="s">
        <v>36</v>
      </c>
      <c r="C565" s="16" t="s">
        <v>126</v>
      </c>
      <c r="D565" s="16" t="s">
        <v>127</v>
      </c>
      <c r="E565" s="16" t="s">
        <v>157</v>
      </c>
      <c r="F565" s="16" t="s">
        <v>39</v>
      </c>
      <c r="G565" s="16">
        <v>1310</v>
      </c>
      <c r="H565" s="16">
        <v>3460</v>
      </c>
      <c r="I565" s="17" t="s">
        <v>391</v>
      </c>
      <c r="J565" s="18">
        <v>1600000000</v>
      </c>
      <c r="K565" s="19">
        <v>1600000000</v>
      </c>
      <c r="L565" s="19">
        <v>0</v>
      </c>
      <c r="M565" s="19">
        <v>0</v>
      </c>
      <c r="N565" s="19">
        <v>0</v>
      </c>
      <c r="O565" s="19">
        <v>1600000000</v>
      </c>
      <c r="P565" s="19">
        <v>0</v>
      </c>
      <c r="Q565" s="19">
        <v>110000000</v>
      </c>
      <c r="R565" s="19">
        <v>0</v>
      </c>
      <c r="S565" s="19">
        <v>440000000</v>
      </c>
      <c r="T565" s="19">
        <v>440000000</v>
      </c>
      <c r="U565" s="19">
        <v>0</v>
      </c>
      <c r="V565" s="19">
        <v>1050000000</v>
      </c>
      <c r="W565" s="19">
        <v>0</v>
      </c>
      <c r="X565" s="19">
        <v>1050000000</v>
      </c>
      <c r="Y565" s="20">
        <f t="shared" si="113"/>
        <v>0.27500000000000002</v>
      </c>
      <c r="Z565" s="20">
        <f t="shared" si="114"/>
        <v>6.8750000000000006E-2</v>
      </c>
      <c r="AA565" s="21">
        <f t="shared" si="115"/>
        <v>0.34375</v>
      </c>
    </row>
    <row r="566" spans="1:27" ht="135" hidden="1" outlineLevel="4" x14ac:dyDescent="0.25">
      <c r="A566" s="15" t="s">
        <v>371</v>
      </c>
      <c r="B566" s="16" t="s">
        <v>36</v>
      </c>
      <c r="C566" s="16" t="s">
        <v>126</v>
      </c>
      <c r="D566" s="16" t="s">
        <v>127</v>
      </c>
      <c r="E566" s="16" t="s">
        <v>392</v>
      </c>
      <c r="F566" s="16" t="s">
        <v>39</v>
      </c>
      <c r="G566" s="16">
        <v>1310</v>
      </c>
      <c r="H566" s="16">
        <v>3460</v>
      </c>
      <c r="I566" s="17" t="s">
        <v>393</v>
      </c>
      <c r="J566" s="18">
        <v>209602388</v>
      </c>
      <c r="K566" s="19">
        <v>209602388</v>
      </c>
      <c r="L566" s="19"/>
      <c r="M566" s="19">
        <v>-9602388</v>
      </c>
      <c r="N566" s="19"/>
      <c r="O566" s="19">
        <v>200000000</v>
      </c>
      <c r="P566" s="19">
        <v>0</v>
      </c>
      <c r="Q566" s="19">
        <v>20000000</v>
      </c>
      <c r="R566" s="19">
        <v>0</v>
      </c>
      <c r="S566" s="19">
        <v>0</v>
      </c>
      <c r="T566" s="19">
        <v>0</v>
      </c>
      <c r="U566" s="19">
        <v>0</v>
      </c>
      <c r="V566" s="19">
        <v>189602388</v>
      </c>
      <c r="W566" s="19">
        <v>0</v>
      </c>
      <c r="X566" s="19">
        <v>180000000</v>
      </c>
      <c r="Y566" s="20">
        <f t="shared" si="113"/>
        <v>0</v>
      </c>
      <c r="Z566" s="20">
        <f t="shared" si="114"/>
        <v>0.1</v>
      </c>
      <c r="AA566" s="21">
        <f t="shared" si="115"/>
        <v>0.1</v>
      </c>
    </row>
    <row r="567" spans="1:27" ht="90" hidden="1" outlineLevel="4" x14ac:dyDescent="0.25">
      <c r="A567" s="15" t="s">
        <v>371</v>
      </c>
      <c r="B567" s="16" t="s">
        <v>36</v>
      </c>
      <c r="C567" s="16" t="s">
        <v>126</v>
      </c>
      <c r="D567" s="16" t="s">
        <v>127</v>
      </c>
      <c r="E567" s="16" t="s">
        <v>168</v>
      </c>
      <c r="F567" s="16" t="s">
        <v>39</v>
      </c>
      <c r="G567" s="16">
        <v>1310</v>
      </c>
      <c r="H567" s="16">
        <v>3460</v>
      </c>
      <c r="I567" s="17" t="s">
        <v>394</v>
      </c>
      <c r="J567" s="18">
        <v>26200298</v>
      </c>
      <c r="K567" s="19">
        <v>26200298</v>
      </c>
      <c r="L567" s="19"/>
      <c r="M567" s="19">
        <v>-1200298</v>
      </c>
      <c r="N567" s="19"/>
      <c r="O567" s="19">
        <v>25000000</v>
      </c>
      <c r="P567" s="19">
        <v>0</v>
      </c>
      <c r="Q567" s="19">
        <v>10480120</v>
      </c>
      <c r="R567" s="19">
        <v>0</v>
      </c>
      <c r="S567" s="19">
        <v>0</v>
      </c>
      <c r="T567" s="19">
        <v>0</v>
      </c>
      <c r="U567" s="19">
        <v>0</v>
      </c>
      <c r="V567" s="19">
        <v>15720178</v>
      </c>
      <c r="W567" s="19">
        <v>0</v>
      </c>
      <c r="X567" s="19">
        <v>14519880</v>
      </c>
      <c r="Y567" s="20">
        <f t="shared" si="113"/>
        <v>0</v>
      </c>
      <c r="Z567" s="20">
        <f t="shared" si="114"/>
        <v>0.41920479999999999</v>
      </c>
      <c r="AA567" s="21">
        <f t="shared" si="115"/>
        <v>0.41920479999999999</v>
      </c>
    </row>
    <row r="568" spans="1:27" ht="240" hidden="1" outlineLevel="4" x14ac:dyDescent="0.25">
      <c r="A568" s="15" t="s">
        <v>371</v>
      </c>
      <c r="B568" s="16" t="s">
        <v>36</v>
      </c>
      <c r="C568" s="16" t="s">
        <v>126</v>
      </c>
      <c r="D568" s="16" t="s">
        <v>127</v>
      </c>
      <c r="E568" s="16" t="s">
        <v>170</v>
      </c>
      <c r="F568" s="16" t="s">
        <v>39</v>
      </c>
      <c r="G568" s="16">
        <v>1310</v>
      </c>
      <c r="H568" s="16">
        <v>3460</v>
      </c>
      <c r="I568" s="17" t="s">
        <v>395</v>
      </c>
      <c r="J568" s="18">
        <v>3347711680</v>
      </c>
      <c r="K568" s="19">
        <v>3347711680</v>
      </c>
      <c r="L568" s="19">
        <v>0</v>
      </c>
      <c r="M568" s="19">
        <v>0</v>
      </c>
      <c r="N568" s="19">
        <v>0</v>
      </c>
      <c r="O568" s="19">
        <v>3347711680</v>
      </c>
      <c r="P568" s="19">
        <v>0</v>
      </c>
      <c r="Q568" s="19">
        <v>250000000</v>
      </c>
      <c r="R568" s="19">
        <v>0</v>
      </c>
      <c r="S568" s="19">
        <v>1250000000</v>
      </c>
      <c r="T568" s="19">
        <v>1250000000</v>
      </c>
      <c r="U568" s="19">
        <v>0</v>
      </c>
      <c r="V568" s="19">
        <v>1847711680</v>
      </c>
      <c r="W568" s="19">
        <v>0</v>
      </c>
      <c r="X568" s="19">
        <v>1847711680</v>
      </c>
      <c r="Y568" s="20">
        <f t="shared" si="113"/>
        <v>0.37338938340114164</v>
      </c>
      <c r="Z568" s="20">
        <f t="shared" si="114"/>
        <v>7.4677876680228322E-2</v>
      </c>
      <c r="AA568" s="21">
        <f t="shared" si="115"/>
        <v>0.44806726008136999</v>
      </c>
    </row>
    <row r="569" spans="1:27" ht="180" hidden="1" outlineLevel="4" x14ac:dyDescent="0.25">
      <c r="A569" s="15" t="s">
        <v>371</v>
      </c>
      <c r="B569" s="16" t="s">
        <v>36</v>
      </c>
      <c r="C569" s="16" t="s">
        <v>126</v>
      </c>
      <c r="D569" s="16" t="s">
        <v>127</v>
      </c>
      <c r="E569" s="16" t="s">
        <v>396</v>
      </c>
      <c r="F569" s="16" t="s">
        <v>39</v>
      </c>
      <c r="G569" s="16">
        <v>1310</v>
      </c>
      <c r="H569" s="16">
        <v>3460</v>
      </c>
      <c r="I569" s="17" t="s">
        <v>397</v>
      </c>
      <c r="J569" s="18">
        <v>150000000</v>
      </c>
      <c r="K569" s="19">
        <v>150000000</v>
      </c>
      <c r="L569" s="19">
        <v>0</v>
      </c>
      <c r="M569" s="19">
        <v>0</v>
      </c>
      <c r="N569" s="19">
        <v>0</v>
      </c>
      <c r="O569" s="19">
        <v>150000000</v>
      </c>
      <c r="P569" s="19">
        <v>0</v>
      </c>
      <c r="Q569" s="19">
        <v>0</v>
      </c>
      <c r="R569" s="19">
        <v>0</v>
      </c>
      <c r="S569" s="19">
        <v>30000000</v>
      </c>
      <c r="T569" s="19">
        <v>30000000</v>
      </c>
      <c r="U569" s="19">
        <v>0</v>
      </c>
      <c r="V569" s="19">
        <v>120000000</v>
      </c>
      <c r="W569" s="19">
        <v>0</v>
      </c>
      <c r="X569" s="19">
        <v>120000000</v>
      </c>
      <c r="Y569" s="20">
        <f t="shared" si="113"/>
        <v>0.2</v>
      </c>
      <c r="Z569" s="20">
        <f t="shared" si="114"/>
        <v>0</v>
      </c>
      <c r="AA569" s="21">
        <f t="shared" si="115"/>
        <v>0.2</v>
      </c>
    </row>
    <row r="570" spans="1:27" ht="195" hidden="1" outlineLevel="4" x14ac:dyDescent="0.25">
      <c r="A570" s="15" t="s">
        <v>371</v>
      </c>
      <c r="B570" s="16" t="s">
        <v>36</v>
      </c>
      <c r="C570" s="16" t="s">
        <v>126</v>
      </c>
      <c r="D570" s="16" t="s">
        <v>127</v>
      </c>
      <c r="E570" s="16" t="s">
        <v>398</v>
      </c>
      <c r="F570" s="16" t="s">
        <v>39</v>
      </c>
      <c r="G570" s="16">
        <v>1310</v>
      </c>
      <c r="H570" s="16">
        <v>3460</v>
      </c>
      <c r="I570" s="17" t="s">
        <v>399</v>
      </c>
      <c r="J570" s="18">
        <v>31820172000</v>
      </c>
      <c r="K570" s="19">
        <v>31820172000</v>
      </c>
      <c r="L570" s="19">
        <v>0</v>
      </c>
      <c r="M570" s="19">
        <v>0</v>
      </c>
      <c r="N570" s="19">
        <v>0</v>
      </c>
      <c r="O570" s="19">
        <v>31820172000</v>
      </c>
      <c r="P570" s="19">
        <v>0</v>
      </c>
      <c r="Q570" s="19">
        <v>2651681000</v>
      </c>
      <c r="R570" s="19">
        <v>0</v>
      </c>
      <c r="S570" s="19">
        <v>13258405000</v>
      </c>
      <c r="T570" s="19">
        <v>13258405000</v>
      </c>
      <c r="U570" s="19">
        <v>0</v>
      </c>
      <c r="V570" s="19">
        <v>15910086000</v>
      </c>
      <c r="W570" s="19">
        <v>0</v>
      </c>
      <c r="X570" s="19">
        <v>15910086000</v>
      </c>
      <c r="Y570" s="20">
        <f t="shared" si="113"/>
        <v>0.41666666666666669</v>
      </c>
      <c r="Z570" s="20">
        <f t="shared" si="114"/>
        <v>8.3333333333333329E-2</v>
      </c>
      <c r="AA570" s="21">
        <f t="shared" si="115"/>
        <v>0.5</v>
      </c>
    </row>
    <row r="571" spans="1:27" ht="90" hidden="1" outlineLevel="4" x14ac:dyDescent="0.25">
      <c r="A571" s="15" t="s">
        <v>371</v>
      </c>
      <c r="B571" s="16" t="s">
        <v>36</v>
      </c>
      <c r="C571" s="16" t="s">
        <v>126</v>
      </c>
      <c r="D571" s="16" t="s">
        <v>127</v>
      </c>
      <c r="E571" s="16" t="s">
        <v>400</v>
      </c>
      <c r="F571" s="16" t="s">
        <v>39</v>
      </c>
      <c r="G571" s="16">
        <v>1310</v>
      </c>
      <c r="H571" s="16">
        <v>3460</v>
      </c>
      <c r="I571" s="17" t="s">
        <v>401</v>
      </c>
      <c r="J571" s="18">
        <v>295926450</v>
      </c>
      <c r="K571" s="19">
        <v>295926450</v>
      </c>
      <c r="L571" s="19"/>
      <c r="M571" s="19">
        <v>-25926450</v>
      </c>
      <c r="N571" s="19"/>
      <c r="O571" s="19">
        <v>270000000</v>
      </c>
      <c r="P571" s="19">
        <v>0</v>
      </c>
      <c r="Q571" s="19">
        <v>222026450</v>
      </c>
      <c r="R571" s="19">
        <v>0</v>
      </c>
      <c r="S571" s="19">
        <v>0</v>
      </c>
      <c r="T571" s="19">
        <v>0</v>
      </c>
      <c r="U571" s="19">
        <v>0</v>
      </c>
      <c r="V571" s="19">
        <v>73900000</v>
      </c>
      <c r="W571" s="19">
        <v>0</v>
      </c>
      <c r="X571" s="19">
        <v>47973550</v>
      </c>
      <c r="Y571" s="20">
        <f t="shared" si="113"/>
        <v>0</v>
      </c>
      <c r="Z571" s="20">
        <f t="shared" si="114"/>
        <v>0.82232018518518524</v>
      </c>
      <c r="AA571" s="21">
        <f t="shared" si="115"/>
        <v>0.82232018518518524</v>
      </c>
    </row>
    <row r="572" spans="1:27" ht="105" hidden="1" outlineLevel="4" x14ac:dyDescent="0.25">
      <c r="A572" s="15" t="s">
        <v>371</v>
      </c>
      <c r="B572" s="16" t="s">
        <v>36</v>
      </c>
      <c r="C572" s="16" t="s">
        <v>126</v>
      </c>
      <c r="D572" s="16" t="s">
        <v>402</v>
      </c>
      <c r="E572" s="16"/>
      <c r="F572" s="16">
        <v>280</v>
      </c>
      <c r="G572" s="16">
        <v>1320</v>
      </c>
      <c r="H572" s="16">
        <v>3480</v>
      </c>
      <c r="I572" s="17" t="s">
        <v>403</v>
      </c>
      <c r="J572" s="18">
        <v>0</v>
      </c>
      <c r="K572" s="19">
        <v>0</v>
      </c>
      <c r="L572" s="19">
        <v>18600000</v>
      </c>
      <c r="M572" s="19"/>
      <c r="N572" s="19"/>
      <c r="O572" s="19">
        <v>18600000</v>
      </c>
      <c r="P572" s="19">
        <v>0</v>
      </c>
      <c r="Q572" s="19">
        <v>0</v>
      </c>
      <c r="R572" s="19">
        <v>0</v>
      </c>
      <c r="S572" s="19">
        <v>0</v>
      </c>
      <c r="T572" s="19">
        <v>0</v>
      </c>
      <c r="U572" s="19">
        <v>0</v>
      </c>
      <c r="V572" s="19">
        <v>0</v>
      </c>
      <c r="W572" s="19">
        <v>0</v>
      </c>
      <c r="X572" s="19">
        <v>18600000</v>
      </c>
      <c r="Y572" s="20">
        <f t="shared" si="113"/>
        <v>0</v>
      </c>
      <c r="Z572" s="20">
        <f t="shared" si="114"/>
        <v>0</v>
      </c>
      <c r="AA572" s="21">
        <f t="shared" si="115"/>
        <v>0</v>
      </c>
    </row>
    <row r="573" spans="1:27" ht="105" hidden="1" outlineLevel="4" x14ac:dyDescent="0.25">
      <c r="A573" s="15" t="s">
        <v>371</v>
      </c>
      <c r="B573" s="16" t="s">
        <v>36</v>
      </c>
      <c r="C573" s="16" t="s">
        <v>126</v>
      </c>
      <c r="D573" s="16" t="s">
        <v>402</v>
      </c>
      <c r="E573" s="16"/>
      <c r="F573" s="16" t="s">
        <v>39</v>
      </c>
      <c r="G573" s="16">
        <v>1320</v>
      </c>
      <c r="H573" s="16">
        <v>3480</v>
      </c>
      <c r="I573" s="17" t="s">
        <v>403</v>
      </c>
      <c r="J573" s="18">
        <v>0</v>
      </c>
      <c r="K573" s="19">
        <v>0</v>
      </c>
      <c r="L573" s="19">
        <v>2396779112</v>
      </c>
      <c r="M573" s="19"/>
      <c r="N573" s="19"/>
      <c r="O573" s="19">
        <v>2396779112</v>
      </c>
      <c r="P573" s="19">
        <v>0</v>
      </c>
      <c r="Q573" s="19">
        <v>0</v>
      </c>
      <c r="R573" s="19">
        <v>0</v>
      </c>
      <c r="S573" s="19">
        <v>0</v>
      </c>
      <c r="T573" s="19">
        <v>0</v>
      </c>
      <c r="U573" s="19">
        <v>0</v>
      </c>
      <c r="V573" s="19">
        <v>0</v>
      </c>
      <c r="W573" s="19">
        <v>0</v>
      </c>
      <c r="X573" s="19">
        <v>2396779112</v>
      </c>
      <c r="Y573" s="20">
        <f t="shared" si="113"/>
        <v>0</v>
      </c>
      <c r="Z573" s="20">
        <f t="shared" si="114"/>
        <v>0</v>
      </c>
      <c r="AA573" s="21">
        <f t="shared" si="115"/>
        <v>0</v>
      </c>
    </row>
    <row r="574" spans="1:27" ht="45" hidden="1" outlineLevel="4" x14ac:dyDescent="0.25">
      <c r="A574" s="15" t="s">
        <v>371</v>
      </c>
      <c r="B574" s="16" t="s">
        <v>36</v>
      </c>
      <c r="C574" s="16" t="s">
        <v>126</v>
      </c>
      <c r="D574" s="16" t="s">
        <v>161</v>
      </c>
      <c r="E574" s="16"/>
      <c r="F574" s="16" t="s">
        <v>39</v>
      </c>
      <c r="G574" s="16">
        <v>1320</v>
      </c>
      <c r="H574" s="16">
        <v>3460</v>
      </c>
      <c r="I574" s="17" t="s">
        <v>162</v>
      </c>
      <c r="J574" s="18">
        <v>20245821</v>
      </c>
      <c r="K574" s="19">
        <v>20245821</v>
      </c>
      <c r="L574" s="19">
        <v>111542</v>
      </c>
      <c r="M574" s="19"/>
      <c r="N574" s="19"/>
      <c r="O574" s="19">
        <v>20357363</v>
      </c>
      <c r="P574" s="19">
        <v>0</v>
      </c>
      <c r="Q574" s="19">
        <v>0</v>
      </c>
      <c r="R574" s="19">
        <v>0</v>
      </c>
      <c r="S574" s="19">
        <v>2179660.67</v>
      </c>
      <c r="T574" s="19">
        <v>2179660.67</v>
      </c>
      <c r="U574" s="19">
        <v>18066160.329999998</v>
      </c>
      <c r="V574" s="19">
        <v>18066160.329999998</v>
      </c>
      <c r="W574" s="19">
        <v>0</v>
      </c>
      <c r="X574" s="19">
        <v>18177702.329999998</v>
      </c>
      <c r="Y574" s="20">
        <f t="shared" si="113"/>
        <v>0.10706989259856495</v>
      </c>
      <c r="Z574" s="20">
        <f t="shared" si="114"/>
        <v>0</v>
      </c>
      <c r="AA574" s="21">
        <f t="shared" si="115"/>
        <v>0.10706989259856495</v>
      </c>
    </row>
    <row r="575" spans="1:27" ht="120" hidden="1" outlineLevel="4" x14ac:dyDescent="0.25">
      <c r="A575" s="15" t="s">
        <v>371</v>
      </c>
      <c r="B575" s="16" t="s">
        <v>36</v>
      </c>
      <c r="C575" s="16" t="s">
        <v>126</v>
      </c>
      <c r="D575" s="16" t="s">
        <v>252</v>
      </c>
      <c r="E575" s="16"/>
      <c r="F575" s="16" t="s">
        <v>39</v>
      </c>
      <c r="G575" s="16">
        <v>1320</v>
      </c>
      <c r="H575" s="16">
        <v>3460</v>
      </c>
      <c r="I575" s="17" t="s">
        <v>404</v>
      </c>
      <c r="J575" s="18">
        <v>413462164</v>
      </c>
      <c r="K575" s="19">
        <v>413462164</v>
      </c>
      <c r="L575" s="19">
        <v>1200000000</v>
      </c>
      <c r="M575" s="19"/>
      <c r="N575" s="19"/>
      <c r="O575" s="19">
        <v>1613462164</v>
      </c>
      <c r="P575" s="19">
        <v>0</v>
      </c>
      <c r="Q575" s="19">
        <v>29965323.350000001</v>
      </c>
      <c r="R575" s="19">
        <v>0</v>
      </c>
      <c r="S575" s="19">
        <v>303090546.44</v>
      </c>
      <c r="T575" s="19">
        <v>303090546.44</v>
      </c>
      <c r="U575" s="19">
        <v>80406294.209999993</v>
      </c>
      <c r="V575" s="19">
        <v>80406294.209999993</v>
      </c>
      <c r="W575" s="19">
        <v>0</v>
      </c>
      <c r="X575" s="19">
        <v>1280406294.21</v>
      </c>
      <c r="Y575" s="20">
        <f t="shared" ref="Y575:Y602" si="118">S575/O575</f>
        <v>0.18785104057760849</v>
      </c>
      <c r="Z575" s="20">
        <f t="shared" ref="Z575:Z602" si="119">(P575+Q575+R575)/O575</f>
        <v>1.857206448257314E-2</v>
      </c>
      <c r="AA575" s="21">
        <f t="shared" ref="AA575:AA602" si="120">Y575+Z575</f>
        <v>0.20642310506018163</v>
      </c>
    </row>
    <row r="576" spans="1:27" hidden="1" outlineLevel="3" x14ac:dyDescent="0.25">
      <c r="A576" s="22"/>
      <c r="B576" s="23"/>
      <c r="C576" s="23" t="s">
        <v>182</v>
      </c>
      <c r="D576" s="23"/>
      <c r="E576" s="23"/>
      <c r="F576" s="23"/>
      <c r="G576" s="23"/>
      <c r="H576" s="23"/>
      <c r="I576" s="24"/>
      <c r="J576" s="25">
        <f t="shared" ref="J576:X576" si="121">SUBTOTAL(9,J552:J575)</f>
        <v>218726742168</v>
      </c>
      <c r="K576" s="26">
        <f t="shared" si="121"/>
        <v>218726742168</v>
      </c>
      <c r="L576" s="26">
        <f t="shared" si="121"/>
        <v>11948300126</v>
      </c>
      <c r="M576" s="26">
        <f t="shared" si="121"/>
        <v>0</v>
      </c>
      <c r="N576" s="26">
        <f t="shared" si="121"/>
        <v>3000003749</v>
      </c>
      <c r="O576" s="26">
        <f t="shared" si="121"/>
        <v>233675046043</v>
      </c>
      <c r="P576" s="26">
        <f t="shared" si="121"/>
        <v>0</v>
      </c>
      <c r="Q576" s="26">
        <f t="shared" si="121"/>
        <v>13953370673.549999</v>
      </c>
      <c r="R576" s="26">
        <f t="shared" si="121"/>
        <v>0</v>
      </c>
      <c r="S576" s="26">
        <f t="shared" si="121"/>
        <v>103065248785.91</v>
      </c>
      <c r="T576" s="26">
        <f t="shared" si="121"/>
        <v>103065248785.91</v>
      </c>
      <c r="U576" s="26">
        <f t="shared" si="121"/>
        <v>98472454.539999992</v>
      </c>
      <c r="V576" s="26">
        <f t="shared" si="121"/>
        <v>101708122708.54001</v>
      </c>
      <c r="W576" s="26">
        <f t="shared" si="121"/>
        <v>0</v>
      </c>
      <c r="X576" s="26">
        <f t="shared" si="121"/>
        <v>116656426583.54001</v>
      </c>
      <c r="Y576" s="27">
        <f t="shared" si="118"/>
        <v>0.44106228085194998</v>
      </c>
      <c r="Z576" s="27">
        <f t="shared" si="119"/>
        <v>5.9712711775746705E-2</v>
      </c>
      <c r="AA576" s="28">
        <f t="shared" si="120"/>
        <v>0.50077499262769665</v>
      </c>
    </row>
    <row r="577" spans="1:27" ht="105" hidden="1" outlineLevel="4" x14ac:dyDescent="0.25">
      <c r="A577" s="15" t="s">
        <v>371</v>
      </c>
      <c r="B577" s="16" t="s">
        <v>36</v>
      </c>
      <c r="C577" s="16" t="s">
        <v>316</v>
      </c>
      <c r="D577" s="16" t="s">
        <v>317</v>
      </c>
      <c r="E577" s="16" t="s">
        <v>133</v>
      </c>
      <c r="F577" s="16">
        <v>280</v>
      </c>
      <c r="G577" s="16">
        <v>2310</v>
      </c>
      <c r="H577" s="16">
        <v>3460</v>
      </c>
      <c r="I577" s="17" t="s">
        <v>405</v>
      </c>
      <c r="J577" s="18">
        <v>1230000000</v>
      </c>
      <c r="K577" s="19">
        <v>1230000000</v>
      </c>
      <c r="L577" s="19">
        <v>0</v>
      </c>
      <c r="M577" s="19">
        <v>0</v>
      </c>
      <c r="N577" s="19">
        <v>0</v>
      </c>
      <c r="O577" s="19">
        <v>1230000000</v>
      </c>
      <c r="P577" s="19">
        <v>0</v>
      </c>
      <c r="Q577" s="19">
        <v>917817300</v>
      </c>
      <c r="R577" s="19">
        <v>0</v>
      </c>
      <c r="S577" s="19">
        <v>4682700</v>
      </c>
      <c r="T577" s="19">
        <v>4682700</v>
      </c>
      <c r="U577" s="19">
        <v>0</v>
      </c>
      <c r="V577" s="19">
        <v>307500000</v>
      </c>
      <c r="W577" s="19">
        <v>0</v>
      </c>
      <c r="X577" s="19">
        <v>307500000</v>
      </c>
      <c r="Y577" s="20">
        <f t="shared" si="118"/>
        <v>3.8070731707317072E-3</v>
      </c>
      <c r="Z577" s="20">
        <f t="shared" si="119"/>
        <v>0.7461929268292683</v>
      </c>
      <c r="AA577" s="21">
        <f t="shared" si="120"/>
        <v>0.75</v>
      </c>
    </row>
    <row r="578" spans="1:27" hidden="1" outlineLevel="3" x14ac:dyDescent="0.25">
      <c r="A578" s="22"/>
      <c r="B578" s="23"/>
      <c r="C578" s="23" t="s">
        <v>320</v>
      </c>
      <c r="D578" s="23"/>
      <c r="E578" s="23"/>
      <c r="F578" s="23"/>
      <c r="G578" s="23"/>
      <c r="H578" s="23"/>
      <c r="I578" s="24"/>
      <c r="J578" s="25">
        <f t="shared" ref="J578:X578" si="122">SUBTOTAL(9,J577:J577)</f>
        <v>1230000000</v>
      </c>
      <c r="K578" s="26">
        <f t="shared" si="122"/>
        <v>1230000000</v>
      </c>
      <c r="L578" s="26">
        <f t="shared" si="122"/>
        <v>0</v>
      </c>
      <c r="M578" s="26">
        <f t="shared" si="122"/>
        <v>0</v>
      </c>
      <c r="N578" s="26">
        <f t="shared" si="122"/>
        <v>0</v>
      </c>
      <c r="O578" s="26">
        <f t="shared" si="122"/>
        <v>1230000000</v>
      </c>
      <c r="P578" s="26">
        <f t="shared" si="122"/>
        <v>0</v>
      </c>
      <c r="Q578" s="26">
        <f t="shared" si="122"/>
        <v>917817300</v>
      </c>
      <c r="R578" s="26">
        <f t="shared" si="122"/>
        <v>0</v>
      </c>
      <c r="S578" s="26">
        <f t="shared" si="122"/>
        <v>4682700</v>
      </c>
      <c r="T578" s="26">
        <f t="shared" si="122"/>
        <v>4682700</v>
      </c>
      <c r="U578" s="26">
        <f t="shared" si="122"/>
        <v>0</v>
      </c>
      <c r="V578" s="26">
        <f t="shared" si="122"/>
        <v>307500000</v>
      </c>
      <c r="W578" s="26">
        <f t="shared" si="122"/>
        <v>0</v>
      </c>
      <c r="X578" s="26">
        <f t="shared" si="122"/>
        <v>307500000</v>
      </c>
      <c r="Y578" s="27">
        <f t="shared" si="118"/>
        <v>3.8070731707317072E-3</v>
      </c>
      <c r="Z578" s="27">
        <f t="shared" si="119"/>
        <v>0.7461929268292683</v>
      </c>
      <c r="AA578" s="28">
        <f t="shared" si="120"/>
        <v>0.75</v>
      </c>
    </row>
    <row r="579" spans="1:27" outlineLevel="1" collapsed="1" x14ac:dyDescent="0.25">
      <c r="A579" s="22" t="s">
        <v>406</v>
      </c>
      <c r="B579" s="23"/>
      <c r="C579" s="23"/>
      <c r="D579" s="23"/>
      <c r="E579" s="23"/>
      <c r="F579" s="23"/>
      <c r="G579" s="23"/>
      <c r="H579" s="23"/>
      <c r="I579" s="24"/>
      <c r="J579" s="25">
        <f t="shared" ref="J579:X579" si="123">SUBTOTAL(9,J514:J577)</f>
        <v>229588701078</v>
      </c>
      <c r="K579" s="26">
        <f t="shared" si="123"/>
        <v>229588701078</v>
      </c>
      <c r="L579" s="26">
        <f t="shared" si="123"/>
        <v>11336163674</v>
      </c>
      <c r="M579" s="26">
        <f t="shared" si="123"/>
        <v>0</v>
      </c>
      <c r="N579" s="26">
        <f t="shared" si="123"/>
        <v>0</v>
      </c>
      <c r="O579" s="26">
        <f t="shared" si="123"/>
        <v>240924864752</v>
      </c>
      <c r="P579" s="26">
        <f t="shared" si="123"/>
        <v>0</v>
      </c>
      <c r="Q579" s="26">
        <f t="shared" si="123"/>
        <v>15030390102.339998</v>
      </c>
      <c r="R579" s="26">
        <f t="shared" si="123"/>
        <v>0</v>
      </c>
      <c r="S579" s="26">
        <f t="shared" si="123"/>
        <v>103426673691.36</v>
      </c>
      <c r="T579" s="26">
        <f t="shared" si="123"/>
        <v>103426673691.36</v>
      </c>
      <c r="U579" s="26">
        <f t="shared" si="123"/>
        <v>650784634.30000007</v>
      </c>
      <c r="V579" s="26">
        <f t="shared" si="123"/>
        <v>111131637284.30002</v>
      </c>
      <c r="W579" s="26">
        <f t="shared" si="123"/>
        <v>0</v>
      </c>
      <c r="X579" s="26">
        <f t="shared" si="123"/>
        <v>122467800958.30002</v>
      </c>
      <c r="Y579" s="27">
        <f t="shared" si="118"/>
        <v>0.42929015980905066</v>
      </c>
      <c r="Z579" s="27">
        <f t="shared" si="119"/>
        <v>6.2386213717757107E-2</v>
      </c>
      <c r="AA579" s="28">
        <f t="shared" si="120"/>
        <v>0.49167637352680776</v>
      </c>
    </row>
    <row r="580" spans="1:27" hidden="1" outlineLevel="4" x14ac:dyDescent="0.25">
      <c r="A580" s="15" t="s">
        <v>407</v>
      </c>
      <c r="B580" s="16" t="s">
        <v>256</v>
      </c>
      <c r="C580" s="16" t="s">
        <v>37</v>
      </c>
      <c r="D580" s="16" t="s">
        <v>38</v>
      </c>
      <c r="E580" s="16"/>
      <c r="F580" s="16">
        <v>280</v>
      </c>
      <c r="G580" s="16">
        <v>1111</v>
      </c>
      <c r="H580" s="16">
        <v>3410</v>
      </c>
      <c r="I580" s="17" t="s">
        <v>40</v>
      </c>
      <c r="J580" s="18">
        <v>266796045429</v>
      </c>
      <c r="K580" s="19">
        <v>266796045429</v>
      </c>
      <c r="L580" s="19">
        <v>0</v>
      </c>
      <c r="M580" s="19">
        <v>0</v>
      </c>
      <c r="N580" s="19">
        <v>0</v>
      </c>
      <c r="O580" s="19">
        <v>266796045429</v>
      </c>
      <c r="P580" s="19">
        <v>0</v>
      </c>
      <c r="Q580" s="19">
        <v>12326801.82</v>
      </c>
      <c r="R580" s="19">
        <v>0</v>
      </c>
      <c r="S580" s="19">
        <v>103312865388.33</v>
      </c>
      <c r="T580" s="19">
        <v>103312865388.33</v>
      </c>
      <c r="U580" s="19">
        <v>163470853238.85001</v>
      </c>
      <c r="V580" s="19">
        <v>163470853238.85001</v>
      </c>
      <c r="W580" s="19">
        <v>0</v>
      </c>
      <c r="X580" s="19">
        <v>163470853238.84998</v>
      </c>
      <c r="Y580" s="20">
        <f t="shared" si="118"/>
        <v>0.38723537008281372</v>
      </c>
      <c r="Z580" s="20">
        <f t="shared" si="119"/>
        <v>4.6203090455028577E-5</v>
      </c>
      <c r="AA580" s="21">
        <f t="shared" si="120"/>
        <v>0.38728157317326878</v>
      </c>
    </row>
    <row r="581" spans="1:27" hidden="1" outlineLevel="4" x14ac:dyDescent="0.25">
      <c r="A581" s="15" t="s">
        <v>407</v>
      </c>
      <c r="B581" s="16" t="s">
        <v>256</v>
      </c>
      <c r="C581" s="16" t="s">
        <v>37</v>
      </c>
      <c r="D581" s="16" t="s">
        <v>41</v>
      </c>
      <c r="E581" s="16"/>
      <c r="F581" s="16">
        <v>280</v>
      </c>
      <c r="G581" s="16">
        <v>1111</v>
      </c>
      <c r="H581" s="16">
        <v>3410</v>
      </c>
      <c r="I581" s="17" t="s">
        <v>42</v>
      </c>
      <c r="J581" s="18">
        <v>14001850410</v>
      </c>
      <c r="K581" s="19">
        <v>14001850410</v>
      </c>
      <c r="L581" s="19">
        <v>0</v>
      </c>
      <c r="M581" s="19">
        <v>0</v>
      </c>
      <c r="N581" s="19">
        <v>0</v>
      </c>
      <c r="O581" s="19">
        <v>14001850410</v>
      </c>
      <c r="P581" s="19">
        <v>0</v>
      </c>
      <c r="Q581" s="19">
        <v>3231823.75</v>
      </c>
      <c r="R581" s="19">
        <v>0</v>
      </c>
      <c r="S581" s="19">
        <v>6863997409.3000002</v>
      </c>
      <c r="T581" s="19">
        <v>6863997409.3000002</v>
      </c>
      <c r="U581" s="19">
        <v>7134621176.9499998</v>
      </c>
      <c r="V581" s="19">
        <v>7134621176.9499998</v>
      </c>
      <c r="W581" s="19">
        <v>0</v>
      </c>
      <c r="X581" s="19">
        <v>7134621176.9499998</v>
      </c>
      <c r="Y581" s="20">
        <f t="shared" si="118"/>
        <v>0.49022073571060243</v>
      </c>
      <c r="Z581" s="20">
        <f t="shared" si="119"/>
        <v>2.3081404638431642E-4</v>
      </c>
      <c r="AA581" s="21">
        <f t="shared" si="120"/>
        <v>0.49045154975698674</v>
      </c>
    </row>
    <row r="582" spans="1:27" hidden="1" outlineLevel="4" x14ac:dyDescent="0.25">
      <c r="A582" s="15" t="s">
        <v>407</v>
      </c>
      <c r="B582" s="16" t="s">
        <v>256</v>
      </c>
      <c r="C582" s="16" t="s">
        <v>37</v>
      </c>
      <c r="D582" s="16" t="s">
        <v>408</v>
      </c>
      <c r="E582" s="16"/>
      <c r="F582" s="16">
        <v>280</v>
      </c>
      <c r="G582" s="16">
        <v>1111</v>
      </c>
      <c r="H582" s="16">
        <v>3410</v>
      </c>
      <c r="I582" s="17" t="s">
        <v>409</v>
      </c>
      <c r="J582" s="18">
        <v>433113437</v>
      </c>
      <c r="K582" s="19">
        <v>433113437</v>
      </c>
      <c r="L582" s="19">
        <v>0</v>
      </c>
      <c r="M582" s="19">
        <v>0</v>
      </c>
      <c r="N582" s="19">
        <v>0</v>
      </c>
      <c r="O582" s="19">
        <v>433113437</v>
      </c>
      <c r="P582" s="19">
        <v>0</v>
      </c>
      <c r="Q582" s="19">
        <v>3225.2</v>
      </c>
      <c r="R582" s="19">
        <v>0</v>
      </c>
      <c r="S582" s="19">
        <v>164872183.84</v>
      </c>
      <c r="T582" s="19">
        <v>164872183.84</v>
      </c>
      <c r="U582" s="19">
        <v>268238027.96000001</v>
      </c>
      <c r="V582" s="19">
        <v>268238027.96000001</v>
      </c>
      <c r="W582" s="19">
        <v>0</v>
      </c>
      <c r="X582" s="19">
        <v>268238027.96000001</v>
      </c>
      <c r="Y582" s="20">
        <f t="shared" si="118"/>
        <v>0.38066744126435403</v>
      </c>
      <c r="Z582" s="20">
        <f t="shared" si="119"/>
        <v>7.4465480044665524E-6</v>
      </c>
      <c r="AA582" s="21">
        <f t="shared" si="120"/>
        <v>0.38067488781235848</v>
      </c>
    </row>
    <row r="583" spans="1:27" hidden="1" outlineLevel="4" x14ac:dyDescent="0.25">
      <c r="A583" s="15" t="s">
        <v>407</v>
      </c>
      <c r="B583" s="16" t="s">
        <v>256</v>
      </c>
      <c r="C583" s="16" t="s">
        <v>37</v>
      </c>
      <c r="D583" s="16" t="s">
        <v>351</v>
      </c>
      <c r="E583" s="16"/>
      <c r="F583" s="16">
        <v>280</v>
      </c>
      <c r="G583" s="16">
        <v>1111</v>
      </c>
      <c r="H583" s="16">
        <v>3410</v>
      </c>
      <c r="I583" s="17" t="s">
        <v>352</v>
      </c>
      <c r="J583" s="18">
        <v>0</v>
      </c>
      <c r="K583" s="19">
        <v>64646990</v>
      </c>
      <c r="L583" s="19">
        <v>0</v>
      </c>
      <c r="M583" s="19">
        <v>0</v>
      </c>
      <c r="N583" s="19">
        <v>0</v>
      </c>
      <c r="O583" s="19">
        <v>64646990</v>
      </c>
      <c r="P583" s="19">
        <v>0</v>
      </c>
      <c r="Q583" s="19">
        <v>64646990</v>
      </c>
      <c r="R583" s="19">
        <v>0</v>
      </c>
      <c r="S583" s="19">
        <v>0</v>
      </c>
      <c r="T583" s="19">
        <v>0</v>
      </c>
      <c r="U583" s="19">
        <v>0</v>
      </c>
      <c r="V583" s="19">
        <v>0</v>
      </c>
      <c r="W583" s="19">
        <v>0</v>
      </c>
      <c r="X583" s="19">
        <v>0</v>
      </c>
      <c r="Y583" s="20">
        <f t="shared" si="118"/>
        <v>0</v>
      </c>
      <c r="Z583" s="20">
        <f t="shared" si="119"/>
        <v>1</v>
      </c>
      <c r="AA583" s="21">
        <f t="shared" si="120"/>
        <v>1</v>
      </c>
    </row>
    <row r="584" spans="1:27" hidden="1" outlineLevel="4" x14ac:dyDescent="0.25">
      <c r="A584" s="15" t="s">
        <v>407</v>
      </c>
      <c r="B584" s="16" t="s">
        <v>256</v>
      </c>
      <c r="C584" s="16" t="s">
        <v>37</v>
      </c>
      <c r="D584" s="16" t="s">
        <v>47</v>
      </c>
      <c r="E584" s="16"/>
      <c r="F584" s="16">
        <v>280</v>
      </c>
      <c r="G584" s="16">
        <v>1111</v>
      </c>
      <c r="H584" s="16">
        <v>3410</v>
      </c>
      <c r="I584" s="17" t="s">
        <v>48</v>
      </c>
      <c r="J584" s="18">
        <v>73540247114</v>
      </c>
      <c r="K584" s="19">
        <v>73540247114</v>
      </c>
      <c r="L584" s="19">
        <v>0</v>
      </c>
      <c r="M584" s="19">
        <v>0</v>
      </c>
      <c r="N584" s="19">
        <v>0</v>
      </c>
      <c r="O584" s="19">
        <v>73540247114</v>
      </c>
      <c r="P584" s="19">
        <v>0</v>
      </c>
      <c r="Q584" s="19">
        <v>3448962.05</v>
      </c>
      <c r="R584" s="19">
        <v>0</v>
      </c>
      <c r="S584" s="19">
        <v>30767509360.279999</v>
      </c>
      <c r="T584" s="19">
        <v>30767509360.279999</v>
      </c>
      <c r="U584" s="19">
        <v>42769288791.669998</v>
      </c>
      <c r="V584" s="19">
        <v>42769288791.669998</v>
      </c>
      <c r="W584" s="19">
        <v>0</v>
      </c>
      <c r="X584" s="19">
        <v>42769288791.669998</v>
      </c>
      <c r="Y584" s="20">
        <f t="shared" si="118"/>
        <v>0.41837647502849806</v>
      </c>
      <c r="Z584" s="20">
        <f t="shared" si="119"/>
        <v>4.6898972812173404E-5</v>
      </c>
      <c r="AA584" s="21">
        <f t="shared" si="120"/>
        <v>0.41842337400131024</v>
      </c>
    </row>
    <row r="585" spans="1:27" ht="30" hidden="1" outlineLevel="4" x14ac:dyDescent="0.25">
      <c r="A585" s="15" t="s">
        <v>407</v>
      </c>
      <c r="B585" s="16" t="s">
        <v>256</v>
      </c>
      <c r="C585" s="16" t="s">
        <v>37</v>
      </c>
      <c r="D585" s="16" t="s">
        <v>49</v>
      </c>
      <c r="E585" s="16"/>
      <c r="F585" s="16">
        <v>280</v>
      </c>
      <c r="G585" s="16">
        <v>1111</v>
      </c>
      <c r="H585" s="16">
        <v>3410</v>
      </c>
      <c r="I585" s="17" t="s">
        <v>50</v>
      </c>
      <c r="J585" s="18">
        <v>10544122752</v>
      </c>
      <c r="K585" s="19">
        <v>10544122752</v>
      </c>
      <c r="L585" s="19">
        <v>0</v>
      </c>
      <c r="M585" s="19">
        <v>0</v>
      </c>
      <c r="N585" s="19">
        <v>0</v>
      </c>
      <c r="O585" s="19">
        <v>10544122752</v>
      </c>
      <c r="P585" s="19">
        <v>0</v>
      </c>
      <c r="Q585" s="19">
        <v>878520.09</v>
      </c>
      <c r="R585" s="19">
        <v>0</v>
      </c>
      <c r="S585" s="19">
        <v>4013638621.8200002</v>
      </c>
      <c r="T585" s="19">
        <v>4013638621.8200002</v>
      </c>
      <c r="U585" s="19">
        <v>6529605610.0900002</v>
      </c>
      <c r="V585" s="19">
        <v>6529605610.0900002</v>
      </c>
      <c r="W585" s="19">
        <v>0</v>
      </c>
      <c r="X585" s="19">
        <v>6529605610.0900002</v>
      </c>
      <c r="Y585" s="20">
        <f t="shared" si="118"/>
        <v>0.38065173521037554</v>
      </c>
      <c r="Z585" s="20">
        <f t="shared" si="119"/>
        <v>8.3318461920728587E-5</v>
      </c>
      <c r="AA585" s="21">
        <f t="shared" si="120"/>
        <v>0.38073505367229626</v>
      </c>
    </row>
    <row r="586" spans="1:27" hidden="1" outlineLevel="4" x14ac:dyDescent="0.25">
      <c r="A586" s="15" t="s">
        <v>407</v>
      </c>
      <c r="B586" s="16" t="s">
        <v>256</v>
      </c>
      <c r="C586" s="16" t="s">
        <v>37</v>
      </c>
      <c r="D586" s="16" t="s">
        <v>51</v>
      </c>
      <c r="E586" s="16"/>
      <c r="F586" s="16">
        <v>280</v>
      </c>
      <c r="G586" s="16">
        <v>1111</v>
      </c>
      <c r="H586" s="16">
        <v>3410</v>
      </c>
      <c r="I586" s="17" t="s">
        <v>52</v>
      </c>
      <c r="J586" s="18">
        <v>48038766171</v>
      </c>
      <c r="K586" s="19">
        <v>48038766171</v>
      </c>
      <c r="L586" s="19">
        <v>0</v>
      </c>
      <c r="M586" s="19">
        <v>0</v>
      </c>
      <c r="N586" s="19">
        <v>0</v>
      </c>
      <c r="O586" s="19">
        <v>48038766171</v>
      </c>
      <c r="P586" s="19">
        <v>0</v>
      </c>
      <c r="Q586" s="19">
        <v>0</v>
      </c>
      <c r="R586" s="19">
        <v>0</v>
      </c>
      <c r="S586" s="19">
        <v>288897379.31</v>
      </c>
      <c r="T586" s="19">
        <v>288897379.31</v>
      </c>
      <c r="U586" s="19">
        <v>47749868791.690002</v>
      </c>
      <c r="V586" s="19">
        <v>47749868791.690002</v>
      </c>
      <c r="W586" s="19">
        <v>0</v>
      </c>
      <c r="X586" s="19">
        <v>47749868791.690002</v>
      </c>
      <c r="Y586" s="20">
        <f t="shared" si="118"/>
        <v>6.0138384545854826E-3</v>
      </c>
      <c r="Z586" s="20">
        <f t="shared" si="119"/>
        <v>0</v>
      </c>
      <c r="AA586" s="21">
        <f t="shared" si="120"/>
        <v>6.0138384545854826E-3</v>
      </c>
    </row>
    <row r="587" spans="1:27" hidden="1" outlineLevel="4" x14ac:dyDescent="0.25">
      <c r="A587" s="15" t="s">
        <v>407</v>
      </c>
      <c r="B587" s="16" t="s">
        <v>256</v>
      </c>
      <c r="C587" s="16" t="s">
        <v>37</v>
      </c>
      <c r="D587" s="16" t="s">
        <v>53</v>
      </c>
      <c r="E587" s="16"/>
      <c r="F587" s="16">
        <v>280</v>
      </c>
      <c r="G587" s="16">
        <v>1111</v>
      </c>
      <c r="H587" s="16">
        <v>3410</v>
      </c>
      <c r="I587" s="17" t="s">
        <v>54</v>
      </c>
      <c r="J587" s="18">
        <v>42761000377</v>
      </c>
      <c r="K587" s="19">
        <v>42563396016</v>
      </c>
      <c r="L587" s="19">
        <v>0</v>
      </c>
      <c r="M587" s="19">
        <v>0</v>
      </c>
      <c r="N587" s="19">
        <v>0</v>
      </c>
      <c r="O587" s="19">
        <v>42563396016</v>
      </c>
      <c r="P587" s="19">
        <v>0</v>
      </c>
      <c r="Q587" s="19">
        <v>744445642.80999994</v>
      </c>
      <c r="R587" s="19">
        <v>0</v>
      </c>
      <c r="S587" s="19">
        <v>39922977858.029999</v>
      </c>
      <c r="T587" s="19">
        <v>39922977858.029999</v>
      </c>
      <c r="U587" s="19">
        <v>1895972515.1600001</v>
      </c>
      <c r="V587" s="19">
        <v>1895972515.1600001</v>
      </c>
      <c r="W587" s="19">
        <v>0</v>
      </c>
      <c r="X587" s="19">
        <v>1895972515.1600037</v>
      </c>
      <c r="Y587" s="20">
        <f t="shared" si="118"/>
        <v>0.93796504966433036</v>
      </c>
      <c r="Z587" s="20">
        <f t="shared" si="119"/>
        <v>1.7490278325774464E-2</v>
      </c>
      <c r="AA587" s="21">
        <f t="shared" si="120"/>
        <v>0.9554553279901048</v>
      </c>
    </row>
    <row r="588" spans="1:27" hidden="1" outlineLevel="4" x14ac:dyDescent="0.25">
      <c r="A588" s="15" t="s">
        <v>407</v>
      </c>
      <c r="B588" s="16" t="s">
        <v>256</v>
      </c>
      <c r="C588" s="16" t="s">
        <v>37</v>
      </c>
      <c r="D588" s="16" t="s">
        <v>55</v>
      </c>
      <c r="E588" s="16"/>
      <c r="F588" s="16">
        <v>280</v>
      </c>
      <c r="G588" s="16">
        <v>1111</v>
      </c>
      <c r="H588" s="16">
        <v>3410</v>
      </c>
      <c r="I588" s="17" t="s">
        <v>56</v>
      </c>
      <c r="J588" s="18">
        <v>141375819572</v>
      </c>
      <c r="K588" s="19">
        <v>141375819572</v>
      </c>
      <c r="L588" s="19">
        <v>0</v>
      </c>
      <c r="M588" s="19">
        <v>0</v>
      </c>
      <c r="N588" s="19">
        <v>0</v>
      </c>
      <c r="O588" s="19">
        <v>141375819572</v>
      </c>
      <c r="P588" s="19">
        <v>0</v>
      </c>
      <c r="Q588" s="19">
        <v>6707349.2400000002</v>
      </c>
      <c r="R588" s="19">
        <v>0</v>
      </c>
      <c r="S588" s="19">
        <v>53633027378.940002</v>
      </c>
      <c r="T588" s="19">
        <v>53633027378.940002</v>
      </c>
      <c r="U588" s="19">
        <v>87736084843.820007</v>
      </c>
      <c r="V588" s="19">
        <v>87736084843.820007</v>
      </c>
      <c r="W588" s="19">
        <v>0</v>
      </c>
      <c r="X588" s="19">
        <v>87736084843.820007</v>
      </c>
      <c r="Y588" s="20">
        <f t="shared" si="118"/>
        <v>0.37936492634531271</v>
      </c>
      <c r="Z588" s="20">
        <f t="shared" si="119"/>
        <v>4.7443397748679898E-5</v>
      </c>
      <c r="AA588" s="21">
        <f t="shared" si="120"/>
        <v>0.37941236974306142</v>
      </c>
    </row>
    <row r="589" spans="1:27" ht="120" hidden="1" outlineLevel="4" x14ac:dyDescent="0.25">
      <c r="A589" s="15" t="s">
        <v>407</v>
      </c>
      <c r="B589" s="16" t="s">
        <v>256</v>
      </c>
      <c r="C589" s="16" t="s">
        <v>37</v>
      </c>
      <c r="D589" s="16" t="s">
        <v>57</v>
      </c>
      <c r="E589" s="16" t="s">
        <v>58</v>
      </c>
      <c r="F589" s="16">
        <v>280</v>
      </c>
      <c r="G589" s="16">
        <v>1112</v>
      </c>
      <c r="H589" s="16">
        <v>3410</v>
      </c>
      <c r="I589" s="17" t="s">
        <v>59</v>
      </c>
      <c r="J589" s="18">
        <v>52954050616</v>
      </c>
      <c r="K589" s="19">
        <v>52954050616</v>
      </c>
      <c r="L589" s="19">
        <v>4105918398</v>
      </c>
      <c r="M589" s="19"/>
      <c r="N589" s="19"/>
      <c r="O589" s="19">
        <v>57059969014</v>
      </c>
      <c r="P589" s="19">
        <v>0</v>
      </c>
      <c r="Q589" s="19">
        <v>30883596038</v>
      </c>
      <c r="R589" s="19">
        <v>0</v>
      </c>
      <c r="S589" s="19">
        <v>22070454578</v>
      </c>
      <c r="T589" s="19">
        <v>22070454578</v>
      </c>
      <c r="U589" s="19">
        <v>0</v>
      </c>
      <c r="V589" s="19">
        <v>0</v>
      </c>
      <c r="W589" s="19">
        <v>0</v>
      </c>
      <c r="X589" s="19">
        <v>4105918398</v>
      </c>
      <c r="Y589" s="20">
        <f t="shared" si="118"/>
        <v>0.38679401617944942</v>
      </c>
      <c r="Z589" s="20">
        <f t="shared" si="119"/>
        <v>0.54124803380847486</v>
      </c>
      <c r="AA589" s="21">
        <f t="shared" si="120"/>
        <v>0.92804204998792428</v>
      </c>
    </row>
    <row r="590" spans="1:27" ht="60" hidden="1" outlineLevel="4" x14ac:dyDescent="0.25">
      <c r="A590" s="15" t="s">
        <v>407</v>
      </c>
      <c r="B590" s="16" t="s">
        <v>256</v>
      </c>
      <c r="C590" s="16" t="s">
        <v>37</v>
      </c>
      <c r="D590" s="16" t="s">
        <v>60</v>
      </c>
      <c r="E590" s="16" t="s">
        <v>58</v>
      </c>
      <c r="F590" s="16">
        <v>280</v>
      </c>
      <c r="G590" s="16">
        <v>1112</v>
      </c>
      <c r="H590" s="16">
        <v>3410</v>
      </c>
      <c r="I590" s="17" t="s">
        <v>61</v>
      </c>
      <c r="J590" s="18">
        <v>2862381114</v>
      </c>
      <c r="K590" s="19">
        <v>2862381114</v>
      </c>
      <c r="L590" s="19">
        <v>0</v>
      </c>
      <c r="M590" s="19">
        <v>0</v>
      </c>
      <c r="N590" s="19">
        <v>0</v>
      </c>
      <c r="O590" s="19">
        <v>2862381114</v>
      </c>
      <c r="P590" s="19">
        <v>0</v>
      </c>
      <c r="Q590" s="19">
        <v>1669368152</v>
      </c>
      <c r="R590" s="19">
        <v>0</v>
      </c>
      <c r="S590" s="19">
        <v>1193012962</v>
      </c>
      <c r="T590" s="19">
        <v>1193012962</v>
      </c>
      <c r="U590" s="19">
        <v>0</v>
      </c>
      <c r="V590" s="19">
        <v>0</v>
      </c>
      <c r="W590" s="19">
        <v>0</v>
      </c>
      <c r="X590" s="19">
        <v>0</v>
      </c>
      <c r="Y590" s="20">
        <f t="shared" si="118"/>
        <v>0.41679039739499901</v>
      </c>
      <c r="Z590" s="20">
        <f t="shared" si="119"/>
        <v>0.58320960260500099</v>
      </c>
      <c r="AA590" s="21">
        <f t="shared" si="120"/>
        <v>1</v>
      </c>
    </row>
    <row r="591" spans="1:27" ht="120" hidden="1" outlineLevel="4" x14ac:dyDescent="0.25">
      <c r="A591" s="15" t="s">
        <v>407</v>
      </c>
      <c r="B591" s="16" t="s">
        <v>256</v>
      </c>
      <c r="C591" s="16" t="s">
        <v>37</v>
      </c>
      <c r="D591" s="16" t="s">
        <v>62</v>
      </c>
      <c r="E591" s="16" t="s">
        <v>58</v>
      </c>
      <c r="F591" s="16">
        <v>280</v>
      </c>
      <c r="G591" s="16">
        <v>1112</v>
      </c>
      <c r="H591" s="16">
        <v>3410</v>
      </c>
      <c r="I591" s="17" t="s">
        <v>63</v>
      </c>
      <c r="J591" s="18">
        <v>2870414433</v>
      </c>
      <c r="K591" s="19">
        <v>2870414433</v>
      </c>
      <c r="L591" s="19">
        <v>482266590</v>
      </c>
      <c r="M591" s="19"/>
      <c r="N591" s="19"/>
      <c r="O591" s="19">
        <v>3352681023</v>
      </c>
      <c r="P591" s="19">
        <v>0</v>
      </c>
      <c r="Q591" s="19">
        <v>1709183890</v>
      </c>
      <c r="R591" s="19">
        <v>0</v>
      </c>
      <c r="S591" s="19">
        <v>1161230543</v>
      </c>
      <c r="T591" s="19">
        <v>1161230543</v>
      </c>
      <c r="U591" s="19">
        <v>0</v>
      </c>
      <c r="V591" s="19">
        <v>0</v>
      </c>
      <c r="W591" s="19">
        <v>0</v>
      </c>
      <c r="X591" s="19">
        <v>482266590</v>
      </c>
      <c r="Y591" s="20">
        <f t="shared" si="118"/>
        <v>0.34635879018425786</v>
      </c>
      <c r="Z591" s="20">
        <f t="shared" si="119"/>
        <v>0.50979615366767328</v>
      </c>
      <c r="AA591" s="21">
        <f t="shared" si="120"/>
        <v>0.85615494385193114</v>
      </c>
    </row>
    <row r="592" spans="1:27" ht="90" hidden="1" outlineLevel="4" x14ac:dyDescent="0.25">
      <c r="A592" s="15" t="s">
        <v>407</v>
      </c>
      <c r="B592" s="16" t="s">
        <v>256</v>
      </c>
      <c r="C592" s="16" t="s">
        <v>37</v>
      </c>
      <c r="D592" s="16" t="s">
        <v>64</v>
      </c>
      <c r="E592" s="16" t="s">
        <v>58</v>
      </c>
      <c r="F592" s="16">
        <v>280</v>
      </c>
      <c r="G592" s="16">
        <v>1112</v>
      </c>
      <c r="H592" s="16">
        <v>3410</v>
      </c>
      <c r="I592" s="17" t="s">
        <v>65</v>
      </c>
      <c r="J592" s="18">
        <v>8587143343</v>
      </c>
      <c r="K592" s="19">
        <v>16737143343</v>
      </c>
      <c r="L592" s="19">
        <v>2172767660</v>
      </c>
      <c r="M592" s="19"/>
      <c r="N592" s="19"/>
      <c r="O592" s="19">
        <v>18909911003</v>
      </c>
      <c r="P592" s="19">
        <v>0</v>
      </c>
      <c r="Q592" s="19">
        <v>9582754963</v>
      </c>
      <c r="R592" s="19">
        <v>0</v>
      </c>
      <c r="S592" s="19">
        <v>7154388380</v>
      </c>
      <c r="T592" s="19">
        <v>7154388380</v>
      </c>
      <c r="U592" s="19">
        <v>0</v>
      </c>
      <c r="V592" s="19">
        <v>0</v>
      </c>
      <c r="W592" s="19">
        <v>0</v>
      </c>
      <c r="X592" s="19">
        <v>2172767660</v>
      </c>
      <c r="Y592" s="20">
        <f t="shared" si="118"/>
        <v>0.37834066902086311</v>
      </c>
      <c r="Z592" s="20">
        <f t="shared" si="119"/>
        <v>0.50675833225654654</v>
      </c>
      <c r="AA592" s="21">
        <f t="shared" si="120"/>
        <v>0.88509900127740959</v>
      </c>
    </row>
    <row r="593" spans="1:27" ht="90" hidden="1" outlineLevel="4" x14ac:dyDescent="0.25">
      <c r="A593" s="15" t="s">
        <v>407</v>
      </c>
      <c r="B593" s="16" t="s">
        <v>256</v>
      </c>
      <c r="C593" s="16" t="s">
        <v>37</v>
      </c>
      <c r="D593" s="16" t="s">
        <v>66</v>
      </c>
      <c r="E593" s="16" t="s">
        <v>58</v>
      </c>
      <c r="F593" s="16">
        <v>280</v>
      </c>
      <c r="G593" s="16">
        <v>1112</v>
      </c>
      <c r="H593" s="16">
        <v>3410</v>
      </c>
      <c r="I593" s="17" t="s">
        <v>67</v>
      </c>
      <c r="J593" s="18">
        <v>17174286687</v>
      </c>
      <c r="K593" s="19">
        <v>9024286687</v>
      </c>
      <c r="L593" s="19">
        <v>2370226656</v>
      </c>
      <c r="M593" s="19"/>
      <c r="N593" s="19"/>
      <c r="O593" s="19">
        <v>11394513343</v>
      </c>
      <c r="P593" s="19">
        <v>0</v>
      </c>
      <c r="Q593" s="19">
        <v>5443214094</v>
      </c>
      <c r="R593" s="19">
        <v>0</v>
      </c>
      <c r="S593" s="19">
        <v>3581072593</v>
      </c>
      <c r="T593" s="19">
        <v>3581072593</v>
      </c>
      <c r="U593" s="19">
        <v>0</v>
      </c>
      <c r="V593" s="19">
        <v>0</v>
      </c>
      <c r="W593" s="19">
        <v>0</v>
      </c>
      <c r="X593" s="19">
        <v>2370226656</v>
      </c>
      <c r="Y593" s="20">
        <f t="shared" si="118"/>
        <v>0.31428043350354784</v>
      </c>
      <c r="Z593" s="20">
        <f t="shared" si="119"/>
        <v>0.47770483303211309</v>
      </c>
      <c r="AA593" s="21">
        <f t="shared" si="120"/>
        <v>0.79198526653566093</v>
      </c>
    </row>
    <row r="594" spans="1:27" ht="60" hidden="1" outlineLevel="4" x14ac:dyDescent="0.25">
      <c r="A594" s="15" t="s">
        <v>407</v>
      </c>
      <c r="B594" s="16" t="s">
        <v>256</v>
      </c>
      <c r="C594" s="16" t="s">
        <v>37</v>
      </c>
      <c r="D594" s="16" t="s">
        <v>68</v>
      </c>
      <c r="E594" s="16" t="s">
        <v>58</v>
      </c>
      <c r="F594" s="16">
        <v>280</v>
      </c>
      <c r="G594" s="16">
        <v>1112</v>
      </c>
      <c r="H594" s="16">
        <v>3410</v>
      </c>
      <c r="I594" s="17" t="s">
        <v>69</v>
      </c>
      <c r="J594" s="18">
        <v>34951612200</v>
      </c>
      <c r="K594" s="19">
        <v>34951612200</v>
      </c>
      <c r="L594" s="19">
        <v>0</v>
      </c>
      <c r="M594" s="19">
        <v>0</v>
      </c>
      <c r="N594" s="19">
        <v>0</v>
      </c>
      <c r="O594" s="19">
        <v>34951612200</v>
      </c>
      <c r="P594" s="19">
        <v>0</v>
      </c>
      <c r="Q594" s="19">
        <v>21702215175.830002</v>
      </c>
      <c r="R594" s="19">
        <v>0</v>
      </c>
      <c r="S594" s="19">
        <v>13249397024.17</v>
      </c>
      <c r="T594" s="19">
        <v>13249397024.17</v>
      </c>
      <c r="U594" s="19">
        <v>0</v>
      </c>
      <c r="V594" s="19">
        <v>0</v>
      </c>
      <c r="W594" s="19">
        <v>0</v>
      </c>
      <c r="X594" s="19">
        <v>-1.9073486328125E-6</v>
      </c>
      <c r="Y594" s="20">
        <f t="shared" si="118"/>
        <v>0.37907827966144575</v>
      </c>
      <c r="Z594" s="20">
        <f t="shared" si="119"/>
        <v>0.62092172033855431</v>
      </c>
      <c r="AA594" s="21">
        <f t="shared" si="120"/>
        <v>1</v>
      </c>
    </row>
    <row r="595" spans="1:27" hidden="1" outlineLevel="3" x14ac:dyDescent="0.25">
      <c r="A595" s="22"/>
      <c r="B595" s="23"/>
      <c r="C595" s="23" t="s">
        <v>70</v>
      </c>
      <c r="D595" s="23"/>
      <c r="E595" s="23"/>
      <c r="F595" s="23"/>
      <c r="G595" s="23"/>
      <c r="H595" s="23"/>
      <c r="I595" s="24"/>
      <c r="J595" s="25">
        <f t="shared" ref="J595:X595" si="124">SUBTOTAL(9,J580:J594)</f>
        <v>716890853655</v>
      </c>
      <c r="K595" s="26">
        <f t="shared" si="124"/>
        <v>716757896284</v>
      </c>
      <c r="L595" s="26">
        <f t="shared" si="124"/>
        <v>9131179304</v>
      </c>
      <c r="M595" s="26">
        <f t="shared" si="124"/>
        <v>0</v>
      </c>
      <c r="N595" s="26">
        <f t="shared" si="124"/>
        <v>0</v>
      </c>
      <c r="O595" s="26">
        <f t="shared" si="124"/>
        <v>725889075588</v>
      </c>
      <c r="P595" s="26">
        <f t="shared" si="124"/>
        <v>0</v>
      </c>
      <c r="Q595" s="26">
        <f t="shared" si="124"/>
        <v>71826021627.790009</v>
      </c>
      <c r="R595" s="26">
        <f t="shared" si="124"/>
        <v>0</v>
      </c>
      <c r="S595" s="26">
        <f t="shared" si="124"/>
        <v>287377341660.02002</v>
      </c>
      <c r="T595" s="26">
        <f t="shared" si="124"/>
        <v>287377341660.02002</v>
      </c>
      <c r="U595" s="26">
        <f t="shared" si="124"/>
        <v>357554532996.19</v>
      </c>
      <c r="V595" s="26">
        <f t="shared" si="124"/>
        <v>357554532996.19</v>
      </c>
      <c r="W595" s="26">
        <f t="shared" si="124"/>
        <v>0</v>
      </c>
      <c r="X595" s="26">
        <f t="shared" si="124"/>
        <v>366685712300.19</v>
      </c>
      <c r="Y595" s="27">
        <f t="shared" si="118"/>
        <v>0.3958970472550955</v>
      </c>
      <c r="Z595" s="27">
        <f t="shared" si="119"/>
        <v>9.894903235677982E-2</v>
      </c>
      <c r="AA595" s="28">
        <f t="shared" si="120"/>
        <v>0.49484607961187532</v>
      </c>
    </row>
    <row r="596" spans="1:27" ht="150" hidden="1" outlineLevel="4" x14ac:dyDescent="0.25">
      <c r="A596" s="15" t="s">
        <v>407</v>
      </c>
      <c r="B596" s="16" t="s">
        <v>256</v>
      </c>
      <c r="C596" s="16" t="s">
        <v>71</v>
      </c>
      <c r="D596" s="16" t="s">
        <v>299</v>
      </c>
      <c r="E596" s="16"/>
      <c r="F596" s="16">
        <v>280</v>
      </c>
      <c r="G596" s="16">
        <v>1120</v>
      </c>
      <c r="H596" s="16">
        <v>3410</v>
      </c>
      <c r="I596" s="17" t="s">
        <v>410</v>
      </c>
      <c r="J596" s="18"/>
      <c r="K596" s="19"/>
      <c r="L596" s="19">
        <v>5651048868</v>
      </c>
      <c r="M596" s="19"/>
      <c r="N596" s="19"/>
      <c r="O596" s="19">
        <v>5651048868</v>
      </c>
      <c r="P596" s="19"/>
      <c r="Q596" s="19"/>
      <c r="R596" s="19"/>
      <c r="S596" s="19"/>
      <c r="T596" s="19"/>
      <c r="U596" s="19"/>
      <c r="V596" s="19"/>
      <c r="W596" s="19"/>
      <c r="X596" s="19">
        <v>5651048868</v>
      </c>
      <c r="Y596" s="20">
        <f t="shared" si="118"/>
        <v>0</v>
      </c>
      <c r="Z596" s="20">
        <f t="shared" si="119"/>
        <v>0</v>
      </c>
      <c r="AA596" s="21">
        <f t="shared" si="120"/>
        <v>0</v>
      </c>
    </row>
    <row r="597" spans="1:27" hidden="1" outlineLevel="3" x14ac:dyDescent="0.25">
      <c r="A597" s="22"/>
      <c r="B597" s="23"/>
      <c r="C597" s="23" t="s">
        <v>96</v>
      </c>
      <c r="D597" s="23"/>
      <c r="E597" s="23"/>
      <c r="F597" s="23"/>
      <c r="G597" s="23"/>
      <c r="H597" s="23"/>
      <c r="I597" s="24"/>
      <c r="J597" s="25">
        <f t="shared" ref="J597:X597" si="125">SUBTOTAL(9,J596:J596)</f>
        <v>0</v>
      </c>
      <c r="K597" s="26">
        <f t="shared" si="125"/>
        <v>0</v>
      </c>
      <c r="L597" s="26">
        <f t="shared" si="125"/>
        <v>5651048868</v>
      </c>
      <c r="M597" s="26">
        <f t="shared" si="125"/>
        <v>0</v>
      </c>
      <c r="N597" s="26">
        <f t="shared" si="125"/>
        <v>0</v>
      </c>
      <c r="O597" s="26">
        <f t="shared" si="125"/>
        <v>5651048868</v>
      </c>
      <c r="P597" s="26">
        <f t="shared" si="125"/>
        <v>0</v>
      </c>
      <c r="Q597" s="26">
        <f t="shared" si="125"/>
        <v>0</v>
      </c>
      <c r="R597" s="26">
        <f t="shared" si="125"/>
        <v>0</v>
      </c>
      <c r="S597" s="26">
        <f t="shared" si="125"/>
        <v>0</v>
      </c>
      <c r="T597" s="26">
        <f t="shared" si="125"/>
        <v>0</v>
      </c>
      <c r="U597" s="26">
        <f t="shared" si="125"/>
        <v>0</v>
      </c>
      <c r="V597" s="26">
        <f t="shared" si="125"/>
        <v>0</v>
      </c>
      <c r="W597" s="26">
        <f t="shared" si="125"/>
        <v>0</v>
      </c>
      <c r="X597" s="26">
        <f t="shared" si="125"/>
        <v>5651048868</v>
      </c>
      <c r="Y597" s="27">
        <f t="shared" si="118"/>
        <v>0</v>
      </c>
      <c r="Z597" s="27">
        <f t="shared" si="119"/>
        <v>0</v>
      </c>
      <c r="AA597" s="28">
        <f t="shared" si="120"/>
        <v>0</v>
      </c>
    </row>
    <row r="598" spans="1:27" ht="120" hidden="1" outlineLevel="4" x14ac:dyDescent="0.25">
      <c r="A598" s="15" t="s">
        <v>407</v>
      </c>
      <c r="B598" s="16" t="s">
        <v>256</v>
      </c>
      <c r="C598" s="16" t="s">
        <v>126</v>
      </c>
      <c r="D598" s="16" t="s">
        <v>127</v>
      </c>
      <c r="E598" s="16" t="s">
        <v>58</v>
      </c>
      <c r="F598" s="16" t="s">
        <v>39</v>
      </c>
      <c r="G598" s="16">
        <v>1310</v>
      </c>
      <c r="H598" s="16">
        <v>3410</v>
      </c>
      <c r="I598" s="17" t="s">
        <v>128</v>
      </c>
      <c r="J598" s="18">
        <v>783303631</v>
      </c>
      <c r="K598" s="19">
        <v>783303631</v>
      </c>
      <c r="L598" s="19">
        <v>0</v>
      </c>
      <c r="M598" s="19">
        <v>0</v>
      </c>
      <c r="N598" s="19">
        <v>0</v>
      </c>
      <c r="O598" s="19">
        <v>783303631</v>
      </c>
      <c r="P598" s="19">
        <v>0</v>
      </c>
      <c r="Q598" s="19">
        <v>471914790.38</v>
      </c>
      <c r="R598" s="19">
        <v>0</v>
      </c>
      <c r="S598" s="19">
        <v>311388840.62</v>
      </c>
      <c r="T598" s="19">
        <v>311388840.62</v>
      </c>
      <c r="U598" s="19">
        <v>0</v>
      </c>
      <c r="V598" s="19">
        <v>0</v>
      </c>
      <c r="W598" s="19">
        <v>0</v>
      </c>
      <c r="X598" s="19">
        <v>0</v>
      </c>
      <c r="Y598" s="20">
        <f t="shared" si="118"/>
        <v>0.39753274247237597</v>
      </c>
      <c r="Z598" s="20">
        <f t="shared" si="119"/>
        <v>0.60246725752762409</v>
      </c>
      <c r="AA598" s="21">
        <f t="shared" si="120"/>
        <v>1</v>
      </c>
    </row>
    <row r="599" spans="1:27" ht="120" hidden="1" outlineLevel="4" x14ac:dyDescent="0.25">
      <c r="A599" s="15" t="s">
        <v>407</v>
      </c>
      <c r="B599" s="16" t="s">
        <v>256</v>
      </c>
      <c r="C599" s="16" t="s">
        <v>126</v>
      </c>
      <c r="D599" s="16" t="s">
        <v>127</v>
      </c>
      <c r="E599" s="16" t="s">
        <v>129</v>
      </c>
      <c r="F599" s="16" t="s">
        <v>39</v>
      </c>
      <c r="G599" s="16">
        <v>1310</v>
      </c>
      <c r="H599" s="16">
        <v>3410</v>
      </c>
      <c r="I599" s="17" t="s">
        <v>130</v>
      </c>
      <c r="J599" s="18">
        <v>1452926348</v>
      </c>
      <c r="K599" s="19">
        <v>1452926348</v>
      </c>
      <c r="L599" s="19">
        <v>0</v>
      </c>
      <c r="M599" s="19">
        <v>0</v>
      </c>
      <c r="N599" s="19">
        <v>0</v>
      </c>
      <c r="O599" s="19">
        <v>1452926348</v>
      </c>
      <c r="P599" s="19">
        <v>0</v>
      </c>
      <c r="Q599" s="19">
        <v>856497588.34000003</v>
      </c>
      <c r="R599" s="19">
        <v>0</v>
      </c>
      <c r="S599" s="19">
        <v>596428759.65999997</v>
      </c>
      <c r="T599" s="19">
        <v>596428759.65999997</v>
      </c>
      <c r="U599" s="19">
        <v>0</v>
      </c>
      <c r="V599" s="19">
        <v>0</v>
      </c>
      <c r="W599" s="19">
        <v>0</v>
      </c>
      <c r="X599" s="19">
        <v>0</v>
      </c>
      <c r="Y599" s="20">
        <f t="shared" si="118"/>
        <v>0.41050171640221367</v>
      </c>
      <c r="Z599" s="20">
        <f t="shared" si="119"/>
        <v>0.58949828359778633</v>
      </c>
      <c r="AA599" s="21">
        <f t="shared" si="120"/>
        <v>1</v>
      </c>
    </row>
    <row r="600" spans="1:27" ht="195" hidden="1" outlineLevel="4" x14ac:dyDescent="0.25">
      <c r="A600" s="15" t="s">
        <v>407</v>
      </c>
      <c r="B600" s="16" t="s">
        <v>256</v>
      </c>
      <c r="C600" s="16" t="s">
        <v>126</v>
      </c>
      <c r="D600" s="16" t="s">
        <v>127</v>
      </c>
      <c r="E600" s="16" t="s">
        <v>272</v>
      </c>
      <c r="F600" s="16" t="s">
        <v>39</v>
      </c>
      <c r="G600" s="16">
        <v>1310</v>
      </c>
      <c r="H600" s="16">
        <v>3410</v>
      </c>
      <c r="I600" s="17" t="s">
        <v>411</v>
      </c>
      <c r="J600" s="18">
        <v>0</v>
      </c>
      <c r="K600" s="19">
        <v>32593991570</v>
      </c>
      <c r="L600" s="19"/>
      <c r="M600" s="19">
        <v>105000000</v>
      </c>
      <c r="N600" s="19"/>
      <c r="O600" s="19">
        <v>32698991570</v>
      </c>
      <c r="P600" s="19">
        <v>0</v>
      </c>
      <c r="Q600" s="19">
        <v>2988175979.25</v>
      </c>
      <c r="R600" s="19">
        <v>0</v>
      </c>
      <c r="S600" s="19">
        <v>13419394338.75</v>
      </c>
      <c r="T600" s="19">
        <v>13419394338.75</v>
      </c>
      <c r="U600" s="19">
        <v>0</v>
      </c>
      <c r="V600" s="19">
        <v>16186421252</v>
      </c>
      <c r="W600" s="19">
        <v>0</v>
      </c>
      <c r="X600" s="19">
        <v>16291421252</v>
      </c>
      <c r="Y600" s="20">
        <f t="shared" si="118"/>
        <v>0.41039168776879809</v>
      </c>
      <c r="Z600" s="20">
        <f t="shared" si="119"/>
        <v>9.1384346604484593E-2</v>
      </c>
      <c r="AA600" s="21">
        <f t="shared" si="120"/>
        <v>0.50177603437328266</v>
      </c>
    </row>
    <row r="601" spans="1:27" ht="75" hidden="1" outlineLevel="4" x14ac:dyDescent="0.25">
      <c r="A601" s="15" t="s">
        <v>407</v>
      </c>
      <c r="B601" s="16" t="s">
        <v>256</v>
      </c>
      <c r="C601" s="16" t="s">
        <v>126</v>
      </c>
      <c r="D601" s="16" t="s">
        <v>127</v>
      </c>
      <c r="E601" s="16" t="s">
        <v>131</v>
      </c>
      <c r="F601" s="16" t="s">
        <v>39</v>
      </c>
      <c r="G601" s="16">
        <v>1310</v>
      </c>
      <c r="H601" s="16">
        <v>3410</v>
      </c>
      <c r="I601" s="17" t="s">
        <v>132</v>
      </c>
      <c r="J601" s="18">
        <v>7301003437</v>
      </c>
      <c r="K601" s="19">
        <v>7300548912</v>
      </c>
      <c r="L601" s="19">
        <v>0</v>
      </c>
      <c r="M601" s="19">
        <v>0</v>
      </c>
      <c r="N601" s="19">
        <v>0</v>
      </c>
      <c r="O601" s="19">
        <v>7300548912</v>
      </c>
      <c r="P601" s="19">
        <v>0</v>
      </c>
      <c r="Q601" s="19">
        <v>4533119994.8800001</v>
      </c>
      <c r="R601" s="19">
        <v>0</v>
      </c>
      <c r="S601" s="19">
        <v>2767428917.1199999</v>
      </c>
      <c r="T601" s="19">
        <v>2767428917.1199999</v>
      </c>
      <c r="U601" s="19">
        <v>0</v>
      </c>
      <c r="V601" s="19">
        <v>0</v>
      </c>
      <c r="W601" s="19">
        <v>0</v>
      </c>
      <c r="X601" s="19">
        <v>0</v>
      </c>
      <c r="Y601" s="20">
        <f t="shared" si="118"/>
        <v>0.37907134798742925</v>
      </c>
      <c r="Z601" s="20">
        <f t="shared" si="119"/>
        <v>0.62092865201257075</v>
      </c>
      <c r="AA601" s="21">
        <f t="shared" si="120"/>
        <v>1</v>
      </c>
    </row>
    <row r="602" spans="1:27" ht="409.5" hidden="1" outlineLevel="4" x14ac:dyDescent="0.25">
      <c r="A602" s="15" t="s">
        <v>407</v>
      </c>
      <c r="B602" s="16" t="s">
        <v>256</v>
      </c>
      <c r="C602" s="16" t="s">
        <v>126</v>
      </c>
      <c r="D602" s="16" t="s">
        <v>127</v>
      </c>
      <c r="E602" s="16" t="s">
        <v>285</v>
      </c>
      <c r="F602" s="16" t="s">
        <v>39</v>
      </c>
      <c r="G602" s="16">
        <v>1310</v>
      </c>
      <c r="H602" s="16">
        <v>3410</v>
      </c>
      <c r="I602" s="17" t="s">
        <v>412</v>
      </c>
      <c r="J602" s="18">
        <v>0</v>
      </c>
      <c r="K602" s="19">
        <v>454525</v>
      </c>
      <c r="L602" s="19">
        <v>0</v>
      </c>
      <c r="M602" s="19">
        <v>0</v>
      </c>
      <c r="N602" s="19">
        <v>0</v>
      </c>
      <c r="O602" s="19">
        <v>454525</v>
      </c>
      <c r="P602" s="19">
        <v>0</v>
      </c>
      <c r="Q602" s="19">
        <v>0</v>
      </c>
      <c r="R602" s="19">
        <v>0</v>
      </c>
      <c r="S602" s="19">
        <v>0</v>
      </c>
      <c r="T602" s="19">
        <v>0</v>
      </c>
      <c r="U602" s="19">
        <v>454525</v>
      </c>
      <c r="V602" s="19">
        <v>454525</v>
      </c>
      <c r="W602" s="19">
        <v>0</v>
      </c>
      <c r="X602" s="19">
        <v>454525</v>
      </c>
      <c r="Y602" s="20">
        <f t="shared" si="118"/>
        <v>0</v>
      </c>
      <c r="Z602" s="20">
        <f t="shared" si="119"/>
        <v>0</v>
      </c>
      <c r="AA602" s="21">
        <f t="shared" si="120"/>
        <v>0</v>
      </c>
    </row>
    <row r="603" spans="1:27" ht="135" hidden="1" outlineLevel="4" x14ac:dyDescent="0.25">
      <c r="A603" s="15" t="s">
        <v>407</v>
      </c>
      <c r="B603" s="16" t="s">
        <v>256</v>
      </c>
      <c r="C603" s="16" t="s">
        <v>126</v>
      </c>
      <c r="D603" s="16" t="s">
        <v>127</v>
      </c>
      <c r="E603" s="16" t="s">
        <v>330</v>
      </c>
      <c r="F603" s="16" t="s">
        <v>39</v>
      </c>
      <c r="G603" s="16">
        <v>1310</v>
      </c>
      <c r="H603" s="16">
        <v>3410</v>
      </c>
      <c r="I603" s="17" t="s">
        <v>413</v>
      </c>
      <c r="J603" s="18">
        <v>20671145385</v>
      </c>
      <c r="K603" s="19">
        <v>0</v>
      </c>
      <c r="L603" s="19">
        <v>0</v>
      </c>
      <c r="M603" s="19">
        <v>0</v>
      </c>
      <c r="N603" s="19">
        <v>0</v>
      </c>
      <c r="O603" s="19">
        <v>0</v>
      </c>
      <c r="P603" s="19">
        <v>0</v>
      </c>
      <c r="Q603" s="19">
        <v>0</v>
      </c>
      <c r="R603" s="19">
        <v>0</v>
      </c>
      <c r="S603" s="19">
        <v>0</v>
      </c>
      <c r="T603" s="19">
        <v>0</v>
      </c>
      <c r="U603" s="19">
        <v>0</v>
      </c>
      <c r="V603" s="19">
        <v>0</v>
      </c>
      <c r="W603" s="19">
        <v>0</v>
      </c>
      <c r="X603" s="19">
        <v>0</v>
      </c>
      <c r="Y603" s="20">
        <v>0</v>
      </c>
      <c r="Z603" s="20">
        <v>0</v>
      </c>
      <c r="AA603" s="21">
        <v>0</v>
      </c>
    </row>
    <row r="604" spans="1:27" ht="180" hidden="1" outlineLevel="4" x14ac:dyDescent="0.25">
      <c r="A604" s="15" t="s">
        <v>407</v>
      </c>
      <c r="B604" s="16" t="s">
        <v>256</v>
      </c>
      <c r="C604" s="16" t="s">
        <v>126</v>
      </c>
      <c r="D604" s="16" t="s">
        <v>127</v>
      </c>
      <c r="E604" s="16" t="s">
        <v>278</v>
      </c>
      <c r="F604" s="16" t="s">
        <v>39</v>
      </c>
      <c r="G604" s="16">
        <v>1310</v>
      </c>
      <c r="H604" s="16">
        <v>3410</v>
      </c>
      <c r="I604" s="17" t="s">
        <v>414</v>
      </c>
      <c r="J604" s="18">
        <v>62880716</v>
      </c>
      <c r="K604" s="19">
        <v>62880716</v>
      </c>
      <c r="L604" s="19"/>
      <c r="M604" s="19">
        <v>-62880716</v>
      </c>
      <c r="N604" s="19"/>
      <c r="O604" s="19">
        <v>0</v>
      </c>
      <c r="P604" s="19">
        <v>0</v>
      </c>
      <c r="Q604" s="19">
        <v>0</v>
      </c>
      <c r="R604" s="19">
        <v>0</v>
      </c>
      <c r="S604" s="19">
        <v>0</v>
      </c>
      <c r="T604" s="19">
        <v>0</v>
      </c>
      <c r="U604" s="19">
        <v>0</v>
      </c>
      <c r="V604" s="19">
        <v>62880716</v>
      </c>
      <c r="W604" s="19">
        <v>0</v>
      </c>
      <c r="X604" s="19">
        <v>0</v>
      </c>
      <c r="Y604" s="20">
        <v>0</v>
      </c>
      <c r="Z604" s="20">
        <v>0</v>
      </c>
      <c r="AA604" s="21">
        <v>0</v>
      </c>
    </row>
    <row r="605" spans="1:27" ht="195" hidden="1" outlineLevel="4" x14ac:dyDescent="0.25">
      <c r="A605" s="15" t="s">
        <v>407</v>
      </c>
      <c r="B605" s="16" t="s">
        <v>256</v>
      </c>
      <c r="C605" s="16" t="s">
        <v>126</v>
      </c>
      <c r="D605" s="16" t="s">
        <v>127</v>
      </c>
      <c r="E605" s="16" t="s">
        <v>336</v>
      </c>
      <c r="F605" s="16" t="s">
        <v>39</v>
      </c>
      <c r="G605" s="16">
        <v>1310</v>
      </c>
      <c r="H605" s="16">
        <v>3410</v>
      </c>
      <c r="I605" s="17" t="s">
        <v>415</v>
      </c>
      <c r="J605" s="18">
        <v>0</v>
      </c>
      <c r="K605" s="19">
        <v>0</v>
      </c>
      <c r="L605" s="19"/>
      <c r="M605" s="19">
        <v>62880716</v>
      </c>
      <c r="N605" s="19"/>
      <c r="O605" s="19">
        <v>62880716</v>
      </c>
      <c r="P605" s="19">
        <v>0</v>
      </c>
      <c r="Q605" s="19">
        <v>0</v>
      </c>
      <c r="R605" s="19">
        <v>0</v>
      </c>
      <c r="S605" s="19">
        <v>0</v>
      </c>
      <c r="T605" s="19">
        <v>0</v>
      </c>
      <c r="U605" s="19">
        <v>0</v>
      </c>
      <c r="V605" s="19">
        <v>0</v>
      </c>
      <c r="W605" s="19">
        <v>0</v>
      </c>
      <c r="X605" s="19">
        <v>62880716</v>
      </c>
      <c r="Y605" s="20">
        <f t="shared" ref="Y605:Y633" si="126">S605/O605</f>
        <v>0</v>
      </c>
      <c r="Z605" s="20">
        <f t="shared" ref="Z605:Z633" si="127">(P605+Q605+R605)/O605</f>
        <v>0</v>
      </c>
      <c r="AA605" s="21">
        <f t="shared" ref="AA605:AA633" si="128">Y605+Z605</f>
        <v>0</v>
      </c>
    </row>
    <row r="606" spans="1:27" ht="210" hidden="1" outlineLevel="4" x14ac:dyDescent="0.25">
      <c r="A606" s="15" t="s">
        <v>407</v>
      </c>
      <c r="B606" s="16" t="s">
        <v>256</v>
      </c>
      <c r="C606" s="16" t="s">
        <v>126</v>
      </c>
      <c r="D606" s="16" t="s">
        <v>127</v>
      </c>
      <c r="E606" s="16" t="s">
        <v>416</v>
      </c>
      <c r="F606" s="16" t="s">
        <v>39</v>
      </c>
      <c r="G606" s="16">
        <v>1310</v>
      </c>
      <c r="H606" s="16">
        <v>3410</v>
      </c>
      <c r="I606" s="17" t="s">
        <v>417</v>
      </c>
      <c r="J606" s="18">
        <v>262414854</v>
      </c>
      <c r="K606" s="19">
        <v>262414854</v>
      </c>
      <c r="L606" s="19">
        <v>0</v>
      </c>
      <c r="M606" s="19">
        <v>0</v>
      </c>
      <c r="N606" s="19">
        <v>0</v>
      </c>
      <c r="O606" s="19">
        <v>262414854</v>
      </c>
      <c r="P606" s="19">
        <v>0</v>
      </c>
      <c r="Q606" s="19">
        <v>131207428</v>
      </c>
      <c r="R606" s="19">
        <v>0</v>
      </c>
      <c r="S606" s="19">
        <v>0</v>
      </c>
      <c r="T606" s="19">
        <v>0</v>
      </c>
      <c r="U606" s="19">
        <v>0</v>
      </c>
      <c r="V606" s="19">
        <v>131207426</v>
      </c>
      <c r="W606" s="19">
        <v>0</v>
      </c>
      <c r="X606" s="19">
        <v>131207426</v>
      </c>
      <c r="Y606" s="20">
        <f t="shared" si="126"/>
        <v>0</v>
      </c>
      <c r="Z606" s="20">
        <f t="shared" si="127"/>
        <v>0.50000000381075993</v>
      </c>
      <c r="AA606" s="21">
        <f t="shared" si="128"/>
        <v>0.50000000381075993</v>
      </c>
    </row>
    <row r="607" spans="1:27" ht="45" hidden="1" outlineLevel="4" x14ac:dyDescent="0.25">
      <c r="A607" s="15" t="s">
        <v>407</v>
      </c>
      <c r="B607" s="16" t="s">
        <v>256</v>
      </c>
      <c r="C607" s="16" t="s">
        <v>126</v>
      </c>
      <c r="D607" s="16" t="s">
        <v>161</v>
      </c>
      <c r="E607" s="16"/>
      <c r="F607" s="16" t="s">
        <v>39</v>
      </c>
      <c r="G607" s="16">
        <v>1320</v>
      </c>
      <c r="H607" s="16">
        <v>3410</v>
      </c>
      <c r="I607" s="17" t="s">
        <v>162</v>
      </c>
      <c r="J607" s="18">
        <v>4970151865</v>
      </c>
      <c r="K607" s="19">
        <v>4970151865</v>
      </c>
      <c r="L607" s="19">
        <v>0</v>
      </c>
      <c r="M607" s="19">
        <v>0</v>
      </c>
      <c r="N607" s="19">
        <v>0</v>
      </c>
      <c r="O607" s="19">
        <v>4970151865</v>
      </c>
      <c r="P607" s="19">
        <v>0</v>
      </c>
      <c r="Q607" s="19">
        <v>1759979.47</v>
      </c>
      <c r="R607" s="19">
        <v>0</v>
      </c>
      <c r="S607" s="19">
        <v>1340225823.28</v>
      </c>
      <c r="T607" s="19">
        <v>1340225823.28</v>
      </c>
      <c r="U607" s="19">
        <v>3628166062.25</v>
      </c>
      <c r="V607" s="19">
        <v>3628166062.25</v>
      </c>
      <c r="W607" s="19">
        <v>0</v>
      </c>
      <c r="X607" s="19">
        <v>3628166062.25</v>
      </c>
      <c r="Y607" s="20">
        <f t="shared" si="126"/>
        <v>0.26965490385070962</v>
      </c>
      <c r="Z607" s="20">
        <f t="shared" si="127"/>
        <v>3.5410979740756876E-4</v>
      </c>
      <c r="AA607" s="21">
        <f t="shared" si="128"/>
        <v>0.27000901364811719</v>
      </c>
    </row>
    <row r="608" spans="1:27" ht="315" hidden="1" outlineLevel="4" x14ac:dyDescent="0.25">
      <c r="A608" s="15" t="s">
        <v>407</v>
      </c>
      <c r="B608" s="16" t="s">
        <v>256</v>
      </c>
      <c r="C608" s="16" t="s">
        <v>126</v>
      </c>
      <c r="D608" s="16" t="s">
        <v>163</v>
      </c>
      <c r="E608" s="16" t="s">
        <v>58</v>
      </c>
      <c r="F608" s="16" t="s">
        <v>39</v>
      </c>
      <c r="G608" s="16">
        <v>1320</v>
      </c>
      <c r="H608" s="16">
        <v>3410</v>
      </c>
      <c r="I608" s="17" t="s">
        <v>418</v>
      </c>
      <c r="J608" s="18">
        <v>202281955</v>
      </c>
      <c r="K608" s="19">
        <v>202281955</v>
      </c>
      <c r="L608" s="19">
        <v>0</v>
      </c>
      <c r="M608" s="19">
        <v>0</v>
      </c>
      <c r="N608" s="19">
        <v>0</v>
      </c>
      <c r="O608" s="19">
        <v>202281955</v>
      </c>
      <c r="P608" s="19">
        <v>0</v>
      </c>
      <c r="Q608" s="19">
        <v>16856830</v>
      </c>
      <c r="R608" s="19">
        <v>0</v>
      </c>
      <c r="S608" s="19">
        <v>84284150</v>
      </c>
      <c r="T608" s="19">
        <v>84284150</v>
      </c>
      <c r="U608" s="19">
        <v>0</v>
      </c>
      <c r="V608" s="19">
        <v>101140975</v>
      </c>
      <c r="W608" s="19">
        <v>0</v>
      </c>
      <c r="X608" s="19">
        <v>101140975</v>
      </c>
      <c r="Y608" s="20">
        <f t="shared" si="126"/>
        <v>0.41666667696582227</v>
      </c>
      <c r="Z608" s="20">
        <f t="shared" si="127"/>
        <v>8.3333335393164454E-2</v>
      </c>
      <c r="AA608" s="21">
        <f t="shared" si="128"/>
        <v>0.50000001235898672</v>
      </c>
    </row>
    <row r="609" spans="1:27" ht="75" hidden="1" outlineLevel="4" x14ac:dyDescent="0.25">
      <c r="A609" s="15" t="s">
        <v>407</v>
      </c>
      <c r="B609" s="16" t="s">
        <v>256</v>
      </c>
      <c r="C609" s="16" t="s">
        <v>126</v>
      </c>
      <c r="D609" s="16" t="s">
        <v>368</v>
      </c>
      <c r="E609" s="16"/>
      <c r="F609" s="16" t="s">
        <v>39</v>
      </c>
      <c r="G609" s="16">
        <v>1320</v>
      </c>
      <c r="H609" s="16">
        <v>3410</v>
      </c>
      <c r="I609" s="17" t="s">
        <v>369</v>
      </c>
      <c r="J609" s="18">
        <v>17148600</v>
      </c>
      <c r="K609" s="19">
        <v>17148600</v>
      </c>
      <c r="L609" s="19">
        <v>0</v>
      </c>
      <c r="M609" s="19">
        <v>0</v>
      </c>
      <c r="N609" s="19">
        <v>0</v>
      </c>
      <c r="O609" s="19">
        <v>17148600</v>
      </c>
      <c r="P609" s="19">
        <v>0</v>
      </c>
      <c r="Q609" s="19">
        <v>11458971.99</v>
      </c>
      <c r="R609" s="19">
        <v>0</v>
      </c>
      <c r="S609" s="19">
        <v>3364698.01</v>
      </c>
      <c r="T609" s="19">
        <v>3364698.01</v>
      </c>
      <c r="U609" s="19">
        <v>0</v>
      </c>
      <c r="V609" s="19">
        <v>2324930</v>
      </c>
      <c r="W609" s="19">
        <v>0</v>
      </c>
      <c r="X609" s="19">
        <v>2324930</v>
      </c>
      <c r="Y609" s="20">
        <f t="shared" si="126"/>
        <v>0.1962083207958667</v>
      </c>
      <c r="Z609" s="20">
        <f t="shared" si="127"/>
        <v>0.66821618032958963</v>
      </c>
      <c r="AA609" s="21">
        <f t="shared" si="128"/>
        <v>0.86442450112545632</v>
      </c>
    </row>
    <row r="610" spans="1:27" hidden="1" outlineLevel="3" x14ac:dyDescent="0.25">
      <c r="A610" s="22"/>
      <c r="B610" s="23"/>
      <c r="C610" s="23" t="s">
        <v>182</v>
      </c>
      <c r="D610" s="23"/>
      <c r="E610" s="23"/>
      <c r="F610" s="23"/>
      <c r="G610" s="23"/>
      <c r="H610" s="23"/>
      <c r="I610" s="24"/>
      <c r="J610" s="25">
        <f t="shared" ref="J610:X610" si="129">SUBTOTAL(9,J598:J609)</f>
        <v>35723256791</v>
      </c>
      <c r="K610" s="26">
        <f t="shared" si="129"/>
        <v>47646102976</v>
      </c>
      <c r="L610" s="26">
        <f t="shared" si="129"/>
        <v>0</v>
      </c>
      <c r="M610" s="26">
        <f t="shared" si="129"/>
        <v>105000000</v>
      </c>
      <c r="N610" s="26">
        <f t="shared" si="129"/>
        <v>0</v>
      </c>
      <c r="O610" s="26">
        <f t="shared" si="129"/>
        <v>47751102976</v>
      </c>
      <c r="P610" s="26">
        <f t="shared" si="129"/>
        <v>0</v>
      </c>
      <c r="Q610" s="26">
        <f t="shared" si="129"/>
        <v>9010991562.3099995</v>
      </c>
      <c r="R610" s="26">
        <f t="shared" si="129"/>
        <v>0</v>
      </c>
      <c r="S610" s="26">
        <f t="shared" si="129"/>
        <v>18522515527.439999</v>
      </c>
      <c r="T610" s="26">
        <f t="shared" si="129"/>
        <v>18522515527.439999</v>
      </c>
      <c r="U610" s="26">
        <f t="shared" si="129"/>
        <v>3628620587.25</v>
      </c>
      <c r="V610" s="26">
        <f t="shared" si="129"/>
        <v>20112595886.25</v>
      </c>
      <c r="W610" s="26">
        <f t="shared" si="129"/>
        <v>0</v>
      </c>
      <c r="X610" s="26">
        <f t="shared" si="129"/>
        <v>20217595886.25</v>
      </c>
      <c r="Y610" s="27">
        <f t="shared" si="126"/>
        <v>0.38789712431877288</v>
      </c>
      <c r="Z610" s="27">
        <f t="shared" si="127"/>
        <v>0.18870750622952059</v>
      </c>
      <c r="AA610" s="28">
        <f t="shared" si="128"/>
        <v>0.57660463054829347</v>
      </c>
    </row>
    <row r="611" spans="1:27" outlineLevel="2" collapsed="1" x14ac:dyDescent="0.25">
      <c r="A611" s="22"/>
      <c r="B611" s="23" t="s">
        <v>263</v>
      </c>
      <c r="C611" s="23"/>
      <c r="D611" s="23"/>
      <c r="E611" s="23"/>
      <c r="F611" s="23"/>
      <c r="G611" s="23"/>
      <c r="H611" s="23"/>
      <c r="I611" s="24"/>
      <c r="J611" s="25">
        <f t="shared" ref="J611:X611" si="130">SUBTOTAL(9,J580:J609)</f>
        <v>752614110446</v>
      </c>
      <c r="K611" s="26">
        <f t="shared" si="130"/>
        <v>764403999260</v>
      </c>
      <c r="L611" s="26">
        <f t="shared" si="130"/>
        <v>14782228172</v>
      </c>
      <c r="M611" s="26">
        <f t="shared" si="130"/>
        <v>105000000</v>
      </c>
      <c r="N611" s="26">
        <f t="shared" si="130"/>
        <v>0</v>
      </c>
      <c r="O611" s="26">
        <f t="shared" si="130"/>
        <v>779291227432</v>
      </c>
      <c r="P611" s="26">
        <f t="shared" si="130"/>
        <v>0</v>
      </c>
      <c r="Q611" s="26">
        <f t="shared" si="130"/>
        <v>80837013190.100021</v>
      </c>
      <c r="R611" s="26">
        <f t="shared" si="130"/>
        <v>0</v>
      </c>
      <c r="S611" s="26">
        <f t="shared" si="130"/>
        <v>305899857187.46002</v>
      </c>
      <c r="T611" s="26">
        <f t="shared" si="130"/>
        <v>305899857187.46002</v>
      </c>
      <c r="U611" s="26">
        <f t="shared" si="130"/>
        <v>361183153583.44</v>
      </c>
      <c r="V611" s="26">
        <f t="shared" si="130"/>
        <v>377667128882.44</v>
      </c>
      <c r="W611" s="26">
        <f t="shared" si="130"/>
        <v>0</v>
      </c>
      <c r="X611" s="26">
        <f t="shared" si="130"/>
        <v>392554357054.44</v>
      </c>
      <c r="Y611" s="27">
        <f t="shared" si="126"/>
        <v>0.39253599478527745</v>
      </c>
      <c r="Z611" s="27">
        <f t="shared" si="127"/>
        <v>0.1037314553847634</v>
      </c>
      <c r="AA611" s="28">
        <f t="shared" si="128"/>
        <v>0.49626745017004087</v>
      </c>
    </row>
    <row r="612" spans="1:27" hidden="1" outlineLevel="4" x14ac:dyDescent="0.25">
      <c r="A612" s="15" t="s">
        <v>407</v>
      </c>
      <c r="B612" s="16" t="s">
        <v>264</v>
      </c>
      <c r="C612" s="16" t="s">
        <v>37</v>
      </c>
      <c r="D612" s="16" t="s">
        <v>38</v>
      </c>
      <c r="E612" s="16"/>
      <c r="F612" s="16">
        <v>280</v>
      </c>
      <c r="G612" s="16">
        <v>1111</v>
      </c>
      <c r="H612" s="16">
        <v>3420</v>
      </c>
      <c r="I612" s="17" t="s">
        <v>40</v>
      </c>
      <c r="J612" s="18">
        <v>141879062016</v>
      </c>
      <c r="K612" s="19">
        <v>141879062016</v>
      </c>
      <c r="L612" s="19">
        <v>0</v>
      </c>
      <c r="M612" s="19">
        <v>0</v>
      </c>
      <c r="N612" s="19">
        <v>0</v>
      </c>
      <c r="O612" s="19">
        <v>141879062016</v>
      </c>
      <c r="P612" s="19">
        <v>0</v>
      </c>
      <c r="Q612" s="19">
        <v>18502933.469999999</v>
      </c>
      <c r="R612" s="19">
        <v>0</v>
      </c>
      <c r="S612" s="19">
        <v>56820874644.089996</v>
      </c>
      <c r="T612" s="19">
        <v>56820874644.089996</v>
      </c>
      <c r="U612" s="19">
        <v>85039684438.440002</v>
      </c>
      <c r="V612" s="19">
        <v>85039684438.440002</v>
      </c>
      <c r="W612" s="19">
        <v>0</v>
      </c>
      <c r="X612" s="19">
        <v>85039684438.440002</v>
      </c>
      <c r="Y612" s="20">
        <f t="shared" si="126"/>
        <v>0.40048809060833929</v>
      </c>
      <c r="Z612" s="20">
        <f t="shared" si="127"/>
        <v>1.3041341835142231E-4</v>
      </c>
      <c r="AA612" s="21">
        <f t="shared" si="128"/>
        <v>0.40061850402669069</v>
      </c>
    </row>
    <row r="613" spans="1:27" hidden="1" outlineLevel="4" x14ac:dyDescent="0.25">
      <c r="A613" s="15" t="s">
        <v>407</v>
      </c>
      <c r="B613" s="16" t="s">
        <v>264</v>
      </c>
      <c r="C613" s="16" t="s">
        <v>37</v>
      </c>
      <c r="D613" s="16" t="s">
        <v>41</v>
      </c>
      <c r="E613" s="16"/>
      <c r="F613" s="16">
        <v>280</v>
      </c>
      <c r="G613" s="16">
        <v>1111</v>
      </c>
      <c r="H613" s="16">
        <v>3420</v>
      </c>
      <c r="I613" s="17" t="s">
        <v>42</v>
      </c>
      <c r="J613" s="18">
        <v>4762062178</v>
      </c>
      <c r="K613" s="19">
        <v>4762062178</v>
      </c>
      <c r="L613" s="19">
        <v>0</v>
      </c>
      <c r="M613" s="19">
        <v>0</v>
      </c>
      <c r="N613" s="19">
        <v>0</v>
      </c>
      <c r="O613" s="19">
        <v>4762062178</v>
      </c>
      <c r="P613" s="19">
        <v>0</v>
      </c>
      <c r="Q613" s="19">
        <v>4972987.55</v>
      </c>
      <c r="R613" s="19">
        <v>0</v>
      </c>
      <c r="S613" s="19">
        <v>2331982701.3000002</v>
      </c>
      <c r="T613" s="19">
        <v>2331982701.3000002</v>
      </c>
      <c r="U613" s="19">
        <v>2425106489.1500001</v>
      </c>
      <c r="V613" s="19">
        <v>2425106489.1500001</v>
      </c>
      <c r="W613" s="19">
        <v>0</v>
      </c>
      <c r="X613" s="19">
        <v>2425106489.1499996</v>
      </c>
      <c r="Y613" s="20">
        <f t="shared" si="126"/>
        <v>0.48970017906809454</v>
      </c>
      <c r="Z613" s="20">
        <f t="shared" si="127"/>
        <v>1.0442928639139662E-3</v>
      </c>
      <c r="AA613" s="21">
        <f t="shared" si="128"/>
        <v>0.49074447193200849</v>
      </c>
    </row>
    <row r="614" spans="1:27" hidden="1" outlineLevel="4" x14ac:dyDescent="0.25">
      <c r="A614" s="15" t="s">
        <v>407</v>
      </c>
      <c r="B614" s="16" t="s">
        <v>264</v>
      </c>
      <c r="C614" s="16" t="s">
        <v>37</v>
      </c>
      <c r="D614" s="16" t="s">
        <v>408</v>
      </c>
      <c r="E614" s="16"/>
      <c r="F614" s="16">
        <v>280</v>
      </c>
      <c r="G614" s="16">
        <v>1111</v>
      </c>
      <c r="H614" s="16">
        <v>3420</v>
      </c>
      <c r="I614" s="17" t="s">
        <v>409</v>
      </c>
      <c r="J614" s="18">
        <v>142318091</v>
      </c>
      <c r="K614" s="19">
        <v>142318091</v>
      </c>
      <c r="L614" s="19">
        <v>0</v>
      </c>
      <c r="M614" s="19">
        <v>0</v>
      </c>
      <c r="N614" s="19">
        <v>0</v>
      </c>
      <c r="O614" s="19">
        <v>142318091</v>
      </c>
      <c r="P614" s="19">
        <v>0</v>
      </c>
      <c r="Q614" s="19">
        <v>3225.2</v>
      </c>
      <c r="R614" s="19">
        <v>0</v>
      </c>
      <c r="S614" s="19">
        <v>54927316.899999999</v>
      </c>
      <c r="T614" s="19">
        <v>54927316.899999999</v>
      </c>
      <c r="U614" s="19">
        <v>87387548.900000006</v>
      </c>
      <c r="V614" s="19">
        <v>87387548.900000006</v>
      </c>
      <c r="W614" s="19">
        <v>0</v>
      </c>
      <c r="X614" s="19">
        <v>87387548.900000006</v>
      </c>
      <c r="Y614" s="20">
        <f t="shared" si="126"/>
        <v>0.38594753846157198</v>
      </c>
      <c r="Z614" s="20">
        <f t="shared" si="127"/>
        <v>2.2661911618811694E-5</v>
      </c>
      <c r="AA614" s="21">
        <f t="shared" si="128"/>
        <v>0.3859702003731908</v>
      </c>
    </row>
    <row r="615" spans="1:27" hidden="1" outlineLevel="4" x14ac:dyDescent="0.25">
      <c r="A615" s="15" t="s">
        <v>407</v>
      </c>
      <c r="B615" s="16" t="s">
        <v>264</v>
      </c>
      <c r="C615" s="16" t="s">
        <v>37</v>
      </c>
      <c r="D615" s="16" t="s">
        <v>351</v>
      </c>
      <c r="E615" s="16"/>
      <c r="F615" s="16">
        <v>280</v>
      </c>
      <c r="G615" s="16">
        <v>1111</v>
      </c>
      <c r="H615" s="16">
        <v>3420</v>
      </c>
      <c r="I615" s="17" t="s">
        <v>352</v>
      </c>
      <c r="J615" s="18">
        <v>0</v>
      </c>
      <c r="K615" s="19">
        <v>34102272</v>
      </c>
      <c r="L615" s="19">
        <v>0</v>
      </c>
      <c r="M615" s="19">
        <v>0</v>
      </c>
      <c r="N615" s="19">
        <v>0</v>
      </c>
      <c r="O615" s="19">
        <v>34102272</v>
      </c>
      <c r="P615" s="19">
        <v>0</v>
      </c>
      <c r="Q615" s="19">
        <v>34102272</v>
      </c>
      <c r="R615" s="19">
        <v>0</v>
      </c>
      <c r="S615" s="19">
        <v>0</v>
      </c>
      <c r="T615" s="19">
        <v>0</v>
      </c>
      <c r="U615" s="19">
        <v>0</v>
      </c>
      <c r="V615" s="19">
        <v>0</v>
      </c>
      <c r="W615" s="19">
        <v>0</v>
      </c>
      <c r="X615" s="19">
        <v>0</v>
      </c>
      <c r="Y615" s="20">
        <f t="shared" si="126"/>
        <v>0</v>
      </c>
      <c r="Z615" s="20">
        <f t="shared" si="127"/>
        <v>1</v>
      </c>
      <c r="AA615" s="21">
        <f t="shared" si="128"/>
        <v>1</v>
      </c>
    </row>
    <row r="616" spans="1:27" hidden="1" outlineLevel="4" x14ac:dyDescent="0.25">
      <c r="A616" s="15" t="s">
        <v>407</v>
      </c>
      <c r="B616" s="16" t="s">
        <v>264</v>
      </c>
      <c r="C616" s="16" t="s">
        <v>37</v>
      </c>
      <c r="D616" s="16" t="s">
        <v>47</v>
      </c>
      <c r="E616" s="16"/>
      <c r="F616" s="16">
        <v>280</v>
      </c>
      <c r="G616" s="16">
        <v>1111</v>
      </c>
      <c r="H616" s="16">
        <v>3420</v>
      </c>
      <c r="I616" s="17" t="s">
        <v>48</v>
      </c>
      <c r="J616" s="18">
        <v>39675051527</v>
      </c>
      <c r="K616" s="19">
        <v>39675051527</v>
      </c>
      <c r="L616" s="19">
        <v>0</v>
      </c>
      <c r="M616" s="19">
        <v>0</v>
      </c>
      <c r="N616" s="19">
        <v>0</v>
      </c>
      <c r="O616" s="19">
        <v>39675051527</v>
      </c>
      <c r="P616" s="19">
        <v>0</v>
      </c>
      <c r="Q616" s="19">
        <v>3573183.57</v>
      </c>
      <c r="R616" s="19">
        <v>0</v>
      </c>
      <c r="S616" s="19">
        <v>16220584450.34</v>
      </c>
      <c r="T616" s="19">
        <v>16220584450.34</v>
      </c>
      <c r="U616" s="19">
        <v>23450893893.09</v>
      </c>
      <c r="V616" s="19">
        <v>23450893893.09</v>
      </c>
      <c r="W616" s="19">
        <v>0</v>
      </c>
      <c r="X616" s="19">
        <v>23450893893.09</v>
      </c>
      <c r="Y616" s="20">
        <f t="shared" si="126"/>
        <v>0.40883587609965499</v>
      </c>
      <c r="Z616" s="20">
        <f t="shared" si="127"/>
        <v>9.0061220653194288E-5</v>
      </c>
      <c r="AA616" s="21">
        <f t="shared" si="128"/>
        <v>0.40892593732030819</v>
      </c>
    </row>
    <row r="617" spans="1:27" ht="30" hidden="1" outlineLevel="4" x14ac:dyDescent="0.25">
      <c r="A617" s="15" t="s">
        <v>407</v>
      </c>
      <c r="B617" s="16" t="s">
        <v>264</v>
      </c>
      <c r="C617" s="16" t="s">
        <v>37</v>
      </c>
      <c r="D617" s="16" t="s">
        <v>49</v>
      </c>
      <c r="E617" s="16"/>
      <c r="F617" s="16">
        <v>280</v>
      </c>
      <c r="G617" s="16">
        <v>1111</v>
      </c>
      <c r="H617" s="16">
        <v>3420</v>
      </c>
      <c r="I617" s="17" t="s">
        <v>50</v>
      </c>
      <c r="J617" s="18">
        <v>8953956836</v>
      </c>
      <c r="K617" s="19">
        <v>8953956836</v>
      </c>
      <c r="L617" s="19">
        <v>0</v>
      </c>
      <c r="M617" s="19">
        <v>0</v>
      </c>
      <c r="N617" s="19">
        <v>0</v>
      </c>
      <c r="O617" s="19">
        <v>8953956836</v>
      </c>
      <c r="P617" s="19">
        <v>0</v>
      </c>
      <c r="Q617" s="19">
        <v>78545.08</v>
      </c>
      <c r="R617" s="19">
        <v>0</v>
      </c>
      <c r="S617" s="19">
        <v>3245608223.0599999</v>
      </c>
      <c r="T617" s="19">
        <v>3245608223.0599999</v>
      </c>
      <c r="U617" s="19">
        <v>5708270067.8599997</v>
      </c>
      <c r="V617" s="19">
        <v>5708270067.8599997</v>
      </c>
      <c r="W617" s="19">
        <v>0</v>
      </c>
      <c r="X617" s="19">
        <v>5708270067.8600006</v>
      </c>
      <c r="Y617" s="20">
        <f t="shared" si="126"/>
        <v>0.3624775373062788</v>
      </c>
      <c r="Z617" s="20">
        <f t="shared" si="127"/>
        <v>8.7721084028687856E-6</v>
      </c>
      <c r="AA617" s="21">
        <f t="shared" si="128"/>
        <v>0.36248630941468168</v>
      </c>
    </row>
    <row r="618" spans="1:27" hidden="1" outlineLevel="4" x14ac:dyDescent="0.25">
      <c r="A618" s="15" t="s">
        <v>407</v>
      </c>
      <c r="B618" s="16" t="s">
        <v>264</v>
      </c>
      <c r="C618" s="16" t="s">
        <v>37</v>
      </c>
      <c r="D618" s="16" t="s">
        <v>51</v>
      </c>
      <c r="E618" s="16"/>
      <c r="F618" s="16">
        <v>280</v>
      </c>
      <c r="G618" s="16">
        <v>1111</v>
      </c>
      <c r="H618" s="16">
        <v>3420</v>
      </c>
      <c r="I618" s="17" t="s">
        <v>52</v>
      </c>
      <c r="J618" s="18">
        <v>22194456286</v>
      </c>
      <c r="K618" s="19">
        <v>22194456286</v>
      </c>
      <c r="L618" s="19">
        <v>0</v>
      </c>
      <c r="M618" s="19">
        <v>0</v>
      </c>
      <c r="N618" s="19">
        <v>0</v>
      </c>
      <c r="O618" s="19">
        <v>22194456286</v>
      </c>
      <c r="P618" s="19">
        <v>0</v>
      </c>
      <c r="Q618" s="19">
        <v>0</v>
      </c>
      <c r="R618" s="19">
        <v>0</v>
      </c>
      <c r="S618" s="19">
        <v>137759769.11000001</v>
      </c>
      <c r="T618" s="19">
        <v>137759769.11000001</v>
      </c>
      <c r="U618" s="19">
        <v>22056696516.889999</v>
      </c>
      <c r="V618" s="19">
        <v>22056696516.889999</v>
      </c>
      <c r="W618" s="19">
        <v>0</v>
      </c>
      <c r="X618" s="19">
        <v>22056696516.889999</v>
      </c>
      <c r="Y618" s="20">
        <f t="shared" si="126"/>
        <v>6.2069449836848331E-3</v>
      </c>
      <c r="Z618" s="20">
        <f t="shared" si="127"/>
        <v>0</v>
      </c>
      <c r="AA618" s="21">
        <f t="shared" si="128"/>
        <v>6.2069449836848331E-3</v>
      </c>
    </row>
    <row r="619" spans="1:27" hidden="1" outlineLevel="4" x14ac:dyDescent="0.25">
      <c r="A619" s="15" t="s">
        <v>407</v>
      </c>
      <c r="B619" s="16" t="s">
        <v>264</v>
      </c>
      <c r="C619" s="16" t="s">
        <v>37</v>
      </c>
      <c r="D619" s="16" t="s">
        <v>53</v>
      </c>
      <c r="E619" s="16"/>
      <c r="F619" s="16">
        <v>280</v>
      </c>
      <c r="G619" s="16">
        <v>1111</v>
      </c>
      <c r="H619" s="16">
        <v>3420</v>
      </c>
      <c r="I619" s="17" t="s">
        <v>54</v>
      </c>
      <c r="J619" s="18">
        <v>20334244877</v>
      </c>
      <c r="K619" s="19">
        <v>20334244877</v>
      </c>
      <c r="L619" s="19">
        <v>0</v>
      </c>
      <c r="M619" s="19">
        <v>0</v>
      </c>
      <c r="N619" s="19">
        <v>0</v>
      </c>
      <c r="O619" s="19">
        <v>20334244877</v>
      </c>
      <c r="P619" s="19">
        <v>0</v>
      </c>
      <c r="Q619" s="19">
        <v>206595619.18000001</v>
      </c>
      <c r="R619" s="19">
        <v>0</v>
      </c>
      <c r="S619" s="19">
        <v>19064140568.66</v>
      </c>
      <c r="T619" s="19">
        <v>19064140568.66</v>
      </c>
      <c r="U619" s="19">
        <v>1063508689.16</v>
      </c>
      <c r="V619" s="19">
        <v>1063508689.16</v>
      </c>
      <c r="W619" s="19">
        <v>0</v>
      </c>
      <c r="X619" s="19">
        <v>1063508689.1599998</v>
      </c>
      <c r="Y619" s="20">
        <f t="shared" si="126"/>
        <v>0.93753865383136936</v>
      </c>
      <c r="Z619" s="20">
        <f t="shared" si="127"/>
        <v>1.0159984815255159E-2</v>
      </c>
      <c r="AA619" s="21">
        <f t="shared" si="128"/>
        <v>0.94769863864662451</v>
      </c>
    </row>
    <row r="620" spans="1:27" hidden="1" outlineLevel="4" x14ac:dyDescent="0.25">
      <c r="A620" s="15" t="s">
        <v>407</v>
      </c>
      <c r="B620" s="16" t="s">
        <v>264</v>
      </c>
      <c r="C620" s="16" t="s">
        <v>37</v>
      </c>
      <c r="D620" s="16" t="s">
        <v>55</v>
      </c>
      <c r="E620" s="16"/>
      <c r="F620" s="16">
        <v>280</v>
      </c>
      <c r="G620" s="16">
        <v>1111</v>
      </c>
      <c r="H620" s="16">
        <v>3420</v>
      </c>
      <c r="I620" s="17" t="s">
        <v>56</v>
      </c>
      <c r="J620" s="18">
        <v>39215802385</v>
      </c>
      <c r="K620" s="19">
        <v>39215802385</v>
      </c>
      <c r="L620" s="19">
        <v>0</v>
      </c>
      <c r="M620" s="19">
        <v>0</v>
      </c>
      <c r="N620" s="19">
        <v>0</v>
      </c>
      <c r="O620" s="19">
        <v>39215802385</v>
      </c>
      <c r="P620" s="19">
        <v>0</v>
      </c>
      <c r="Q620" s="19">
        <v>3812173.47</v>
      </c>
      <c r="R620" s="19">
        <v>0</v>
      </c>
      <c r="S620" s="19">
        <v>17044608801.389999</v>
      </c>
      <c r="T620" s="19">
        <v>17044608801.389999</v>
      </c>
      <c r="U620" s="19">
        <v>22167381410.139999</v>
      </c>
      <c r="V620" s="19">
        <v>22167381410.139999</v>
      </c>
      <c r="W620" s="19">
        <v>0</v>
      </c>
      <c r="X620" s="19">
        <v>22167381410.139999</v>
      </c>
      <c r="Y620" s="20">
        <f t="shared" si="126"/>
        <v>0.4346362375568667</v>
      </c>
      <c r="Z620" s="20">
        <f t="shared" si="127"/>
        <v>9.7210135663529157E-5</v>
      </c>
      <c r="AA620" s="21">
        <f t="shared" si="128"/>
        <v>0.43473344769253025</v>
      </c>
    </row>
    <row r="621" spans="1:27" ht="120" hidden="1" outlineLevel="4" x14ac:dyDescent="0.25">
      <c r="A621" s="15" t="s">
        <v>407</v>
      </c>
      <c r="B621" s="16" t="s">
        <v>264</v>
      </c>
      <c r="C621" s="16" t="s">
        <v>37</v>
      </c>
      <c r="D621" s="16" t="s">
        <v>57</v>
      </c>
      <c r="E621" s="16" t="s">
        <v>58</v>
      </c>
      <c r="F621" s="16">
        <v>280</v>
      </c>
      <c r="G621" s="16">
        <v>1112</v>
      </c>
      <c r="H621" s="16">
        <v>3420</v>
      </c>
      <c r="I621" s="17" t="s">
        <v>59</v>
      </c>
      <c r="J621" s="18">
        <v>24460766850</v>
      </c>
      <c r="K621" s="19">
        <v>24460766850</v>
      </c>
      <c r="L621" s="19">
        <v>0</v>
      </c>
      <c r="M621" s="19">
        <v>0</v>
      </c>
      <c r="N621" s="19">
        <v>0</v>
      </c>
      <c r="O621" s="19">
        <v>24460766850</v>
      </c>
      <c r="P621" s="19">
        <v>0</v>
      </c>
      <c r="Q621" s="19">
        <v>13894157046</v>
      </c>
      <c r="R621" s="19">
        <v>0</v>
      </c>
      <c r="S621" s="19">
        <v>10566609804</v>
      </c>
      <c r="T621" s="19">
        <v>10566609804</v>
      </c>
      <c r="U621" s="19">
        <v>0</v>
      </c>
      <c r="V621" s="19">
        <v>0</v>
      </c>
      <c r="W621" s="19">
        <v>0</v>
      </c>
      <c r="X621" s="19">
        <v>0</v>
      </c>
      <c r="Y621" s="20">
        <f t="shared" si="126"/>
        <v>0.43198195170238501</v>
      </c>
      <c r="Z621" s="20">
        <f t="shared" si="127"/>
        <v>0.56801804829761504</v>
      </c>
      <c r="AA621" s="21">
        <f t="shared" si="128"/>
        <v>1</v>
      </c>
    </row>
    <row r="622" spans="1:27" ht="60" hidden="1" outlineLevel="4" x14ac:dyDescent="0.25">
      <c r="A622" s="15" t="s">
        <v>407</v>
      </c>
      <c r="B622" s="16" t="s">
        <v>264</v>
      </c>
      <c r="C622" s="16" t="s">
        <v>37</v>
      </c>
      <c r="D622" s="16" t="s">
        <v>60</v>
      </c>
      <c r="E622" s="16" t="s">
        <v>58</v>
      </c>
      <c r="F622" s="16">
        <v>280</v>
      </c>
      <c r="G622" s="16">
        <v>1112</v>
      </c>
      <c r="H622" s="16">
        <v>3420</v>
      </c>
      <c r="I622" s="17" t="s">
        <v>61</v>
      </c>
      <c r="J622" s="18">
        <v>1322203613</v>
      </c>
      <c r="K622" s="19">
        <v>1322203613</v>
      </c>
      <c r="L622" s="19">
        <v>0</v>
      </c>
      <c r="M622" s="19">
        <v>0</v>
      </c>
      <c r="N622" s="19">
        <v>0</v>
      </c>
      <c r="O622" s="19">
        <v>1322203613</v>
      </c>
      <c r="P622" s="19">
        <v>0</v>
      </c>
      <c r="Q622" s="19">
        <v>751152340</v>
      </c>
      <c r="R622" s="19">
        <v>0</v>
      </c>
      <c r="S622" s="19">
        <v>571051273</v>
      </c>
      <c r="T622" s="19">
        <v>571051273</v>
      </c>
      <c r="U622" s="19">
        <v>0</v>
      </c>
      <c r="V622" s="19">
        <v>0</v>
      </c>
      <c r="W622" s="19">
        <v>0</v>
      </c>
      <c r="X622" s="19">
        <v>0</v>
      </c>
      <c r="Y622" s="20">
        <f t="shared" si="126"/>
        <v>0.43189359595253202</v>
      </c>
      <c r="Z622" s="20">
        <f t="shared" si="127"/>
        <v>0.56810640404746804</v>
      </c>
      <c r="AA622" s="21">
        <f t="shared" si="128"/>
        <v>1</v>
      </c>
    </row>
    <row r="623" spans="1:27" ht="120" hidden="1" outlineLevel="4" x14ac:dyDescent="0.25">
      <c r="A623" s="15" t="s">
        <v>407</v>
      </c>
      <c r="B623" s="16" t="s">
        <v>264</v>
      </c>
      <c r="C623" s="16" t="s">
        <v>37</v>
      </c>
      <c r="D623" s="16" t="s">
        <v>62</v>
      </c>
      <c r="E623" s="16" t="s">
        <v>58</v>
      </c>
      <c r="F623" s="16">
        <v>280</v>
      </c>
      <c r="G623" s="16">
        <v>1112</v>
      </c>
      <c r="H623" s="16">
        <v>3420</v>
      </c>
      <c r="I623" s="17" t="s">
        <v>63</v>
      </c>
      <c r="J623" s="18">
        <v>1301235340</v>
      </c>
      <c r="K623" s="19">
        <v>1301235340</v>
      </c>
      <c r="L623" s="19">
        <v>482266589</v>
      </c>
      <c r="M623" s="19"/>
      <c r="N623" s="19"/>
      <c r="O623" s="19">
        <v>1783501929</v>
      </c>
      <c r="P623" s="19">
        <v>0</v>
      </c>
      <c r="Q623" s="19">
        <v>780243048</v>
      </c>
      <c r="R623" s="19">
        <v>0</v>
      </c>
      <c r="S623" s="19">
        <v>520992292</v>
      </c>
      <c r="T623" s="19">
        <v>520992292</v>
      </c>
      <c r="U623" s="19">
        <v>0</v>
      </c>
      <c r="V623" s="19">
        <v>0</v>
      </c>
      <c r="W623" s="19">
        <v>0</v>
      </c>
      <c r="X623" s="19">
        <v>482266589</v>
      </c>
      <c r="Y623" s="20">
        <f t="shared" si="126"/>
        <v>0.29211759377917668</v>
      </c>
      <c r="Z623" s="20">
        <f t="shared" si="127"/>
        <v>0.43747810715151741</v>
      </c>
      <c r="AA623" s="21">
        <f t="shared" si="128"/>
        <v>0.72959570093069415</v>
      </c>
    </row>
    <row r="624" spans="1:27" ht="90" hidden="1" outlineLevel="4" x14ac:dyDescent="0.25">
      <c r="A624" s="15" t="s">
        <v>407</v>
      </c>
      <c r="B624" s="16" t="s">
        <v>264</v>
      </c>
      <c r="C624" s="16" t="s">
        <v>37</v>
      </c>
      <c r="D624" s="16" t="s">
        <v>64</v>
      </c>
      <c r="E624" s="16" t="s">
        <v>58</v>
      </c>
      <c r="F624" s="16">
        <v>280</v>
      </c>
      <c r="G624" s="16">
        <v>1112</v>
      </c>
      <c r="H624" s="16">
        <v>3420</v>
      </c>
      <c r="I624" s="17" t="s">
        <v>65</v>
      </c>
      <c r="J624" s="18">
        <v>3966610840</v>
      </c>
      <c r="K624" s="19">
        <v>7516610840</v>
      </c>
      <c r="L624" s="19">
        <v>2172724991</v>
      </c>
      <c r="M624" s="19"/>
      <c r="N624" s="19"/>
      <c r="O624" s="19">
        <v>9689335831</v>
      </c>
      <c r="P624" s="19">
        <v>0</v>
      </c>
      <c r="Q624" s="19">
        <v>4091126169</v>
      </c>
      <c r="R624" s="19">
        <v>0</v>
      </c>
      <c r="S624" s="19">
        <v>3425484671</v>
      </c>
      <c r="T624" s="19">
        <v>3425484671</v>
      </c>
      <c r="U624" s="19">
        <v>0</v>
      </c>
      <c r="V624" s="19">
        <v>0</v>
      </c>
      <c r="W624" s="19">
        <v>0</v>
      </c>
      <c r="X624" s="19">
        <v>2172724991</v>
      </c>
      <c r="Y624" s="20">
        <f t="shared" si="126"/>
        <v>0.35353142163165879</v>
      </c>
      <c r="Z624" s="20">
        <f t="shared" si="127"/>
        <v>0.4222297833780182</v>
      </c>
      <c r="AA624" s="21">
        <f t="shared" si="128"/>
        <v>0.77576120500967694</v>
      </c>
    </row>
    <row r="625" spans="1:27" ht="90" hidden="1" outlineLevel="4" x14ac:dyDescent="0.25">
      <c r="A625" s="15" t="s">
        <v>407</v>
      </c>
      <c r="B625" s="16" t="s">
        <v>264</v>
      </c>
      <c r="C625" s="16" t="s">
        <v>37</v>
      </c>
      <c r="D625" s="16" t="s">
        <v>66</v>
      </c>
      <c r="E625" s="16" t="s">
        <v>58</v>
      </c>
      <c r="F625" s="16">
        <v>280</v>
      </c>
      <c r="G625" s="16">
        <v>1112</v>
      </c>
      <c r="H625" s="16">
        <v>3420</v>
      </c>
      <c r="I625" s="17" t="s">
        <v>67</v>
      </c>
      <c r="J625" s="18">
        <v>7933221681</v>
      </c>
      <c r="K625" s="19">
        <v>4383221681</v>
      </c>
      <c r="L625" s="19">
        <v>2370127526</v>
      </c>
      <c r="M625" s="19"/>
      <c r="N625" s="19"/>
      <c r="O625" s="19">
        <v>6753349207</v>
      </c>
      <c r="P625" s="19">
        <v>0</v>
      </c>
      <c r="Q625" s="19">
        <v>2669244416</v>
      </c>
      <c r="R625" s="19">
        <v>0</v>
      </c>
      <c r="S625" s="19">
        <v>1713977265</v>
      </c>
      <c r="T625" s="19">
        <v>1713977265</v>
      </c>
      <c r="U625" s="19">
        <v>0</v>
      </c>
      <c r="V625" s="19">
        <v>0</v>
      </c>
      <c r="W625" s="19">
        <v>0</v>
      </c>
      <c r="X625" s="19">
        <v>2370127526</v>
      </c>
      <c r="Y625" s="20">
        <f t="shared" si="126"/>
        <v>0.25379662926706403</v>
      </c>
      <c r="Z625" s="20">
        <f t="shared" si="127"/>
        <v>0.3952475037472174</v>
      </c>
      <c r="AA625" s="21">
        <f t="shared" si="128"/>
        <v>0.64904413301428143</v>
      </c>
    </row>
    <row r="626" spans="1:27" ht="60" hidden="1" outlineLevel="4" x14ac:dyDescent="0.25">
      <c r="A626" s="15" t="s">
        <v>407</v>
      </c>
      <c r="B626" s="16" t="s">
        <v>264</v>
      </c>
      <c r="C626" s="16" t="s">
        <v>37</v>
      </c>
      <c r="D626" s="16" t="s">
        <v>68</v>
      </c>
      <c r="E626" s="16" t="s">
        <v>58</v>
      </c>
      <c r="F626" s="16">
        <v>280</v>
      </c>
      <c r="G626" s="16">
        <v>1112</v>
      </c>
      <c r="H626" s="16">
        <v>3420</v>
      </c>
      <c r="I626" s="17" t="s">
        <v>69</v>
      </c>
      <c r="J626" s="18">
        <v>16176731917</v>
      </c>
      <c r="K626" s="19">
        <v>16176731917</v>
      </c>
      <c r="L626" s="19">
        <v>0</v>
      </c>
      <c r="M626" s="19">
        <v>0</v>
      </c>
      <c r="N626" s="19">
        <v>0</v>
      </c>
      <c r="O626" s="19">
        <v>16176731917</v>
      </c>
      <c r="P626" s="19">
        <v>0</v>
      </c>
      <c r="Q626" s="19">
        <v>9623643110.0400009</v>
      </c>
      <c r="R626" s="19">
        <v>0</v>
      </c>
      <c r="S626" s="19">
        <v>6553088806.96</v>
      </c>
      <c r="T626" s="19">
        <v>6553088806.96</v>
      </c>
      <c r="U626" s="19">
        <v>0</v>
      </c>
      <c r="V626" s="19">
        <v>0</v>
      </c>
      <c r="W626" s="19">
        <v>0</v>
      </c>
      <c r="X626" s="19">
        <v>-9.5367431640625E-7</v>
      </c>
      <c r="Y626" s="20">
        <f t="shared" si="126"/>
        <v>0.40509349110702703</v>
      </c>
      <c r="Z626" s="20">
        <f t="shared" si="127"/>
        <v>0.59490650889297303</v>
      </c>
      <c r="AA626" s="21">
        <f t="shared" si="128"/>
        <v>1</v>
      </c>
    </row>
    <row r="627" spans="1:27" hidden="1" outlineLevel="3" x14ac:dyDescent="0.25">
      <c r="A627" s="22"/>
      <c r="B627" s="23"/>
      <c r="C627" s="23" t="s">
        <v>70</v>
      </c>
      <c r="D627" s="23"/>
      <c r="E627" s="23"/>
      <c r="F627" s="23"/>
      <c r="G627" s="23"/>
      <c r="H627" s="23"/>
      <c r="I627" s="24"/>
      <c r="J627" s="25">
        <f t="shared" ref="J627:X627" si="131">SUBTOTAL(9,J612:J626)</f>
        <v>332317724437</v>
      </c>
      <c r="K627" s="26">
        <f t="shared" si="131"/>
        <v>332351826709</v>
      </c>
      <c r="L627" s="26">
        <f t="shared" si="131"/>
        <v>5025119106</v>
      </c>
      <c r="M627" s="26">
        <f t="shared" si="131"/>
        <v>0</v>
      </c>
      <c r="N627" s="26">
        <f t="shared" si="131"/>
        <v>0</v>
      </c>
      <c r="O627" s="26">
        <f t="shared" si="131"/>
        <v>337376945815</v>
      </c>
      <c r="P627" s="26">
        <f t="shared" si="131"/>
        <v>0</v>
      </c>
      <c r="Q627" s="26">
        <f t="shared" si="131"/>
        <v>32081207068.560001</v>
      </c>
      <c r="R627" s="26">
        <f t="shared" si="131"/>
        <v>0</v>
      </c>
      <c r="S627" s="26">
        <f t="shared" si="131"/>
        <v>138271690586.81</v>
      </c>
      <c r="T627" s="26">
        <f t="shared" si="131"/>
        <v>138271690586.81</v>
      </c>
      <c r="U627" s="26">
        <f t="shared" si="131"/>
        <v>161998929053.63</v>
      </c>
      <c r="V627" s="26">
        <f t="shared" si="131"/>
        <v>161998929053.63</v>
      </c>
      <c r="W627" s="26">
        <f t="shared" si="131"/>
        <v>0</v>
      </c>
      <c r="X627" s="26">
        <f t="shared" si="131"/>
        <v>167024048159.63</v>
      </c>
      <c r="Y627" s="27">
        <f t="shared" si="126"/>
        <v>0.40984332895891179</v>
      </c>
      <c r="Z627" s="27">
        <f t="shared" si="127"/>
        <v>9.5090098676012286E-2</v>
      </c>
      <c r="AA627" s="28">
        <f t="shared" si="128"/>
        <v>0.5049334276349241</v>
      </c>
    </row>
    <row r="628" spans="1:27" ht="150" hidden="1" outlineLevel="4" x14ac:dyDescent="0.25">
      <c r="A628" s="15" t="s">
        <v>407</v>
      </c>
      <c r="B628" s="16" t="s">
        <v>264</v>
      </c>
      <c r="C628" s="16" t="s">
        <v>71</v>
      </c>
      <c r="D628" s="16" t="s">
        <v>299</v>
      </c>
      <c r="E628" s="16"/>
      <c r="F628" s="16">
        <v>280</v>
      </c>
      <c r="G628" s="16">
        <v>1120</v>
      </c>
      <c r="H628" s="16">
        <v>3420</v>
      </c>
      <c r="I628" s="17" t="s">
        <v>410</v>
      </c>
      <c r="J628" s="18"/>
      <c r="K628" s="19"/>
      <c r="L628" s="19">
        <v>3002119711</v>
      </c>
      <c r="M628" s="19"/>
      <c r="N628" s="19"/>
      <c r="O628" s="19">
        <v>3002119711</v>
      </c>
      <c r="P628" s="19"/>
      <c r="Q628" s="19"/>
      <c r="R628" s="19"/>
      <c r="S628" s="19"/>
      <c r="T628" s="19"/>
      <c r="U628" s="19"/>
      <c r="V628" s="19"/>
      <c r="W628" s="19"/>
      <c r="X628" s="19">
        <v>3002119711</v>
      </c>
      <c r="Y628" s="20">
        <f t="shared" si="126"/>
        <v>0</v>
      </c>
      <c r="Z628" s="20">
        <f t="shared" si="127"/>
        <v>0</v>
      </c>
      <c r="AA628" s="21">
        <f t="shared" si="128"/>
        <v>0</v>
      </c>
    </row>
    <row r="629" spans="1:27" hidden="1" outlineLevel="3" x14ac:dyDescent="0.25">
      <c r="A629" s="22"/>
      <c r="B629" s="23"/>
      <c r="C629" s="23" t="s">
        <v>96</v>
      </c>
      <c r="D629" s="23"/>
      <c r="E629" s="23"/>
      <c r="F629" s="23"/>
      <c r="G629" s="23"/>
      <c r="H629" s="23"/>
      <c r="I629" s="24"/>
      <c r="J629" s="25">
        <f t="shared" ref="J629:X629" si="132">SUBTOTAL(9,J628:J628)</f>
        <v>0</v>
      </c>
      <c r="K629" s="26">
        <f t="shared" si="132"/>
        <v>0</v>
      </c>
      <c r="L629" s="26">
        <f t="shared" si="132"/>
        <v>3002119711</v>
      </c>
      <c r="M629" s="26">
        <f t="shared" si="132"/>
        <v>0</v>
      </c>
      <c r="N629" s="26">
        <f t="shared" si="132"/>
        <v>0</v>
      </c>
      <c r="O629" s="26">
        <f t="shared" si="132"/>
        <v>3002119711</v>
      </c>
      <c r="P629" s="26">
        <f t="shared" si="132"/>
        <v>0</v>
      </c>
      <c r="Q629" s="26">
        <f t="shared" si="132"/>
        <v>0</v>
      </c>
      <c r="R629" s="26">
        <f t="shared" si="132"/>
        <v>0</v>
      </c>
      <c r="S629" s="26">
        <f t="shared" si="132"/>
        <v>0</v>
      </c>
      <c r="T629" s="26">
        <f t="shared" si="132"/>
        <v>0</v>
      </c>
      <c r="U629" s="26">
        <f t="shared" si="132"/>
        <v>0</v>
      </c>
      <c r="V629" s="26">
        <f t="shared" si="132"/>
        <v>0</v>
      </c>
      <c r="W629" s="26">
        <f t="shared" si="132"/>
        <v>0</v>
      </c>
      <c r="X629" s="26">
        <f t="shared" si="132"/>
        <v>3002119711</v>
      </c>
      <c r="Y629" s="27">
        <f t="shared" si="126"/>
        <v>0</v>
      </c>
      <c r="Z629" s="27">
        <f t="shared" si="127"/>
        <v>0</v>
      </c>
      <c r="AA629" s="28">
        <f t="shared" si="128"/>
        <v>0</v>
      </c>
    </row>
    <row r="630" spans="1:27" ht="120" hidden="1" outlineLevel="4" x14ac:dyDescent="0.25">
      <c r="A630" s="15" t="s">
        <v>407</v>
      </c>
      <c r="B630" s="16" t="s">
        <v>264</v>
      </c>
      <c r="C630" s="16" t="s">
        <v>126</v>
      </c>
      <c r="D630" s="16" t="s">
        <v>127</v>
      </c>
      <c r="E630" s="16" t="s">
        <v>58</v>
      </c>
      <c r="F630" s="16" t="s">
        <v>39</v>
      </c>
      <c r="G630" s="16">
        <v>1310</v>
      </c>
      <c r="H630" s="16">
        <v>3420</v>
      </c>
      <c r="I630" s="17" t="s">
        <v>128</v>
      </c>
      <c r="J630" s="18">
        <v>355443465</v>
      </c>
      <c r="K630" s="19">
        <v>355443465</v>
      </c>
      <c r="L630" s="19">
        <v>0</v>
      </c>
      <c r="M630" s="19">
        <v>0</v>
      </c>
      <c r="N630" s="19">
        <v>0</v>
      </c>
      <c r="O630" s="19">
        <v>355443465</v>
      </c>
      <c r="P630" s="19">
        <v>0</v>
      </c>
      <c r="Q630" s="19">
        <v>215776698.58000001</v>
      </c>
      <c r="R630" s="19">
        <v>0</v>
      </c>
      <c r="S630" s="19">
        <v>139666766.41999999</v>
      </c>
      <c r="T630" s="19">
        <v>139666766.41999999</v>
      </c>
      <c r="U630" s="19">
        <v>0</v>
      </c>
      <c r="V630" s="19">
        <v>0</v>
      </c>
      <c r="W630" s="19">
        <v>0</v>
      </c>
      <c r="X630" s="19">
        <v>0</v>
      </c>
      <c r="Y630" s="20">
        <f t="shared" si="126"/>
        <v>0.39293665567884328</v>
      </c>
      <c r="Z630" s="20">
        <f t="shared" si="127"/>
        <v>0.60706334432115672</v>
      </c>
      <c r="AA630" s="21">
        <f t="shared" si="128"/>
        <v>1</v>
      </c>
    </row>
    <row r="631" spans="1:27" ht="120" hidden="1" outlineLevel="4" x14ac:dyDescent="0.25">
      <c r="A631" s="15" t="s">
        <v>407</v>
      </c>
      <c r="B631" s="16" t="s">
        <v>264</v>
      </c>
      <c r="C631" s="16" t="s">
        <v>126</v>
      </c>
      <c r="D631" s="16" t="s">
        <v>127</v>
      </c>
      <c r="E631" s="16" t="s">
        <v>129</v>
      </c>
      <c r="F631" s="16" t="s">
        <v>39</v>
      </c>
      <c r="G631" s="16">
        <v>1310</v>
      </c>
      <c r="H631" s="16">
        <v>3420</v>
      </c>
      <c r="I631" s="17" t="s">
        <v>130</v>
      </c>
      <c r="J631" s="18">
        <v>671683593</v>
      </c>
      <c r="K631" s="19">
        <v>671683593</v>
      </c>
      <c r="L631" s="19">
        <v>0</v>
      </c>
      <c r="M631" s="19">
        <v>0</v>
      </c>
      <c r="N631" s="19">
        <v>0</v>
      </c>
      <c r="O631" s="19">
        <v>671683593</v>
      </c>
      <c r="P631" s="19">
        <v>0</v>
      </c>
      <c r="Q631" s="19">
        <v>386115446.31999999</v>
      </c>
      <c r="R631" s="19">
        <v>0</v>
      </c>
      <c r="S631" s="19">
        <v>285568146.68000001</v>
      </c>
      <c r="T631" s="19">
        <v>285568146.68000001</v>
      </c>
      <c r="U631" s="19">
        <v>0</v>
      </c>
      <c r="V631" s="19">
        <v>0</v>
      </c>
      <c r="W631" s="19">
        <v>0</v>
      </c>
      <c r="X631" s="19">
        <v>0</v>
      </c>
      <c r="Y631" s="20">
        <f t="shared" si="126"/>
        <v>0.42515277975533339</v>
      </c>
      <c r="Z631" s="20">
        <f t="shared" si="127"/>
        <v>0.57484722024466661</v>
      </c>
      <c r="AA631" s="21">
        <f t="shared" si="128"/>
        <v>1</v>
      </c>
    </row>
    <row r="632" spans="1:27" ht="195" hidden="1" outlineLevel="4" x14ac:dyDescent="0.25">
      <c r="A632" s="15" t="s">
        <v>407</v>
      </c>
      <c r="B632" s="16" t="s">
        <v>264</v>
      </c>
      <c r="C632" s="16" t="s">
        <v>126</v>
      </c>
      <c r="D632" s="16" t="s">
        <v>127</v>
      </c>
      <c r="E632" s="16" t="s">
        <v>272</v>
      </c>
      <c r="F632" s="16" t="s">
        <v>39</v>
      </c>
      <c r="G632" s="16">
        <v>1310</v>
      </c>
      <c r="H632" s="16">
        <v>3420</v>
      </c>
      <c r="I632" s="17" t="s">
        <v>419</v>
      </c>
      <c r="J632" s="18">
        <v>0</v>
      </c>
      <c r="K632" s="19">
        <v>7834214951</v>
      </c>
      <c r="L632" s="19"/>
      <c r="M632" s="19">
        <v>-97500000</v>
      </c>
      <c r="N632" s="19"/>
      <c r="O632" s="19">
        <v>7736714951</v>
      </c>
      <c r="P632" s="19">
        <v>0</v>
      </c>
      <c r="Q632" s="19">
        <v>689068968.48000002</v>
      </c>
      <c r="R632" s="19">
        <v>0</v>
      </c>
      <c r="S632" s="19">
        <v>3083073061.52</v>
      </c>
      <c r="T632" s="19">
        <v>3083073061.52</v>
      </c>
      <c r="U632" s="19">
        <v>97500000</v>
      </c>
      <c r="V632" s="19">
        <v>4062072921</v>
      </c>
      <c r="W632" s="19">
        <v>0</v>
      </c>
      <c r="X632" s="19">
        <v>3964572921.0000005</v>
      </c>
      <c r="Y632" s="20">
        <f t="shared" si="126"/>
        <v>0.39849898581587279</v>
      </c>
      <c r="Z632" s="20">
        <f t="shared" si="127"/>
        <v>8.906479983354372E-2</v>
      </c>
      <c r="AA632" s="21">
        <f t="shared" si="128"/>
        <v>0.48756378564941649</v>
      </c>
    </row>
    <row r="633" spans="1:27" ht="75" hidden="1" outlineLevel="4" x14ac:dyDescent="0.25">
      <c r="A633" s="15" t="s">
        <v>407</v>
      </c>
      <c r="B633" s="16" t="s">
        <v>264</v>
      </c>
      <c r="C633" s="16" t="s">
        <v>126</v>
      </c>
      <c r="D633" s="16" t="s">
        <v>127</v>
      </c>
      <c r="E633" s="16" t="s">
        <v>131</v>
      </c>
      <c r="F633" s="16" t="s">
        <v>39</v>
      </c>
      <c r="G633" s="16">
        <v>1310</v>
      </c>
      <c r="H633" s="16">
        <v>3420</v>
      </c>
      <c r="I633" s="17" t="s">
        <v>132</v>
      </c>
      <c r="J633" s="19">
        <v>3379139556</v>
      </c>
      <c r="K633" s="19">
        <v>3379139556</v>
      </c>
      <c r="L633" s="19">
        <v>0</v>
      </c>
      <c r="M633" s="19">
        <v>0</v>
      </c>
      <c r="N633" s="19">
        <v>0</v>
      </c>
      <c r="O633" s="19">
        <v>3379139556</v>
      </c>
      <c r="P633" s="19">
        <v>0</v>
      </c>
      <c r="Q633" s="19">
        <v>2010272116.3299999</v>
      </c>
      <c r="R633" s="19">
        <v>0</v>
      </c>
      <c r="S633" s="19">
        <v>1368867439.6700001</v>
      </c>
      <c r="T633" s="19">
        <v>1368867439.6700001</v>
      </c>
      <c r="U633" s="19">
        <v>0</v>
      </c>
      <c r="V633" s="19">
        <v>0</v>
      </c>
      <c r="W633" s="19">
        <v>0</v>
      </c>
      <c r="X633" s="19">
        <v>0</v>
      </c>
      <c r="Y633" s="20">
        <f t="shared" si="126"/>
        <v>0.40509349110469234</v>
      </c>
      <c r="Z633" s="20">
        <f t="shared" si="127"/>
        <v>0.59490650889530761</v>
      </c>
      <c r="AA633" s="21">
        <f t="shared" si="128"/>
        <v>1</v>
      </c>
    </row>
    <row r="634" spans="1:27" ht="165" hidden="1" outlineLevel="4" x14ac:dyDescent="0.25">
      <c r="A634" s="15" t="s">
        <v>407</v>
      </c>
      <c r="B634" s="16" t="s">
        <v>264</v>
      </c>
      <c r="C634" s="16" t="s">
        <v>126</v>
      </c>
      <c r="D634" s="16" t="s">
        <v>127</v>
      </c>
      <c r="E634" s="16" t="s">
        <v>276</v>
      </c>
      <c r="F634" s="16" t="s">
        <v>39</v>
      </c>
      <c r="G634" s="16">
        <v>1310</v>
      </c>
      <c r="H634" s="16">
        <v>3420</v>
      </c>
      <c r="I634" s="17" t="s">
        <v>420</v>
      </c>
      <c r="J634" s="18">
        <v>15260195600</v>
      </c>
      <c r="K634" s="19">
        <v>0</v>
      </c>
      <c r="L634" s="19">
        <v>0</v>
      </c>
      <c r="M634" s="19">
        <v>0</v>
      </c>
      <c r="N634" s="19">
        <v>0</v>
      </c>
      <c r="O634" s="19">
        <v>0</v>
      </c>
      <c r="P634" s="19">
        <v>0</v>
      </c>
      <c r="Q634" s="19">
        <v>0</v>
      </c>
      <c r="R634" s="19">
        <v>0</v>
      </c>
      <c r="S634" s="19">
        <v>0</v>
      </c>
      <c r="T634" s="19">
        <v>0</v>
      </c>
      <c r="U634" s="19">
        <v>0</v>
      </c>
      <c r="V634" s="19">
        <v>0</v>
      </c>
      <c r="W634" s="19">
        <v>0</v>
      </c>
      <c r="X634" s="19">
        <v>0</v>
      </c>
      <c r="Y634" s="20">
        <v>0</v>
      </c>
      <c r="Z634" s="20">
        <v>0</v>
      </c>
      <c r="AA634" s="21">
        <v>0</v>
      </c>
    </row>
    <row r="635" spans="1:27" ht="225" hidden="1" outlineLevel="4" x14ac:dyDescent="0.25">
      <c r="A635" s="15" t="s">
        <v>407</v>
      </c>
      <c r="B635" s="16" t="s">
        <v>264</v>
      </c>
      <c r="C635" s="16" t="s">
        <v>126</v>
      </c>
      <c r="D635" s="16" t="s">
        <v>127</v>
      </c>
      <c r="E635" s="16" t="s">
        <v>278</v>
      </c>
      <c r="F635" s="16" t="s">
        <v>39</v>
      </c>
      <c r="G635" s="16">
        <v>1310</v>
      </c>
      <c r="H635" s="16">
        <v>3420</v>
      </c>
      <c r="I635" s="17" t="s">
        <v>421</v>
      </c>
      <c r="J635" s="18">
        <v>41920477</v>
      </c>
      <c r="K635" s="19">
        <v>41920477</v>
      </c>
      <c r="L635" s="19"/>
      <c r="M635" s="19">
        <v>-41920477</v>
      </c>
      <c r="N635" s="19"/>
      <c r="O635" s="19">
        <v>0</v>
      </c>
      <c r="P635" s="19">
        <v>0</v>
      </c>
      <c r="Q635" s="19">
        <v>0</v>
      </c>
      <c r="R635" s="19">
        <v>0</v>
      </c>
      <c r="S635" s="19">
        <v>0</v>
      </c>
      <c r="T635" s="19">
        <v>0</v>
      </c>
      <c r="U635" s="19">
        <v>0</v>
      </c>
      <c r="V635" s="19">
        <v>41920477</v>
      </c>
      <c r="W635" s="19">
        <v>0</v>
      </c>
      <c r="X635" s="19">
        <v>0</v>
      </c>
      <c r="Y635" s="20">
        <v>0</v>
      </c>
      <c r="Z635" s="20">
        <v>0</v>
      </c>
      <c r="AA635" s="21">
        <v>0</v>
      </c>
    </row>
    <row r="636" spans="1:27" ht="210" hidden="1" outlineLevel="4" x14ac:dyDescent="0.25">
      <c r="A636" s="15" t="s">
        <v>407</v>
      </c>
      <c r="B636" s="16" t="s">
        <v>264</v>
      </c>
      <c r="C636" s="16" t="s">
        <v>126</v>
      </c>
      <c r="D636" s="16" t="s">
        <v>127</v>
      </c>
      <c r="E636" s="16" t="s">
        <v>336</v>
      </c>
      <c r="F636" s="16" t="s">
        <v>39</v>
      </c>
      <c r="G636" s="16">
        <v>1310</v>
      </c>
      <c r="H636" s="16">
        <v>3420</v>
      </c>
      <c r="I636" s="17" t="s">
        <v>422</v>
      </c>
      <c r="J636" s="18">
        <v>0</v>
      </c>
      <c r="K636" s="19">
        <v>0</v>
      </c>
      <c r="L636" s="19"/>
      <c r="M636" s="19">
        <v>41920477</v>
      </c>
      <c r="N636" s="19"/>
      <c r="O636" s="19">
        <v>41920477</v>
      </c>
      <c r="P636" s="19">
        <v>0</v>
      </c>
      <c r="Q636" s="19">
        <v>0</v>
      </c>
      <c r="R636" s="19">
        <v>0</v>
      </c>
      <c r="S636" s="19">
        <v>0</v>
      </c>
      <c r="T636" s="19">
        <v>0</v>
      </c>
      <c r="U636" s="19">
        <v>0</v>
      </c>
      <c r="V636" s="19">
        <v>0</v>
      </c>
      <c r="W636" s="19">
        <v>0</v>
      </c>
      <c r="X636" s="19">
        <v>41920477</v>
      </c>
      <c r="Y636" s="20">
        <f t="shared" ref="Y636:Y679" si="133">S636/O636</f>
        <v>0</v>
      </c>
      <c r="Z636" s="20">
        <f t="shared" ref="Z636:Z679" si="134">(P636+Q636+R636)/O636</f>
        <v>0</v>
      </c>
      <c r="AA636" s="21">
        <f t="shared" ref="AA636:AA679" si="135">Y636+Z636</f>
        <v>0</v>
      </c>
    </row>
    <row r="637" spans="1:27" ht="75" hidden="1" outlineLevel="4" x14ac:dyDescent="0.25">
      <c r="A637" s="15" t="s">
        <v>407</v>
      </c>
      <c r="B637" s="16" t="s">
        <v>264</v>
      </c>
      <c r="C637" s="16" t="s">
        <v>126</v>
      </c>
      <c r="D637" s="16" t="s">
        <v>127</v>
      </c>
      <c r="E637" s="16" t="s">
        <v>416</v>
      </c>
      <c r="F637" s="16" t="s">
        <v>39</v>
      </c>
      <c r="G637" s="16">
        <v>1310</v>
      </c>
      <c r="H637" s="16">
        <v>3420</v>
      </c>
      <c r="I637" s="17" t="s">
        <v>423</v>
      </c>
      <c r="J637" s="18">
        <v>152383784</v>
      </c>
      <c r="K637" s="19">
        <v>152383784</v>
      </c>
      <c r="L637" s="19">
        <v>0</v>
      </c>
      <c r="M637" s="19">
        <v>0</v>
      </c>
      <c r="N637" s="19">
        <v>0</v>
      </c>
      <c r="O637" s="19">
        <v>152383784</v>
      </c>
      <c r="P637" s="19">
        <v>0</v>
      </c>
      <c r="Q637" s="19">
        <v>10884556</v>
      </c>
      <c r="R637" s="19">
        <v>0</v>
      </c>
      <c r="S637" s="19">
        <v>65307336</v>
      </c>
      <c r="T637" s="19">
        <v>65307336</v>
      </c>
      <c r="U637" s="19">
        <v>0</v>
      </c>
      <c r="V637" s="19">
        <v>76191892</v>
      </c>
      <c r="W637" s="19">
        <v>0</v>
      </c>
      <c r="X637" s="19">
        <v>76191892</v>
      </c>
      <c r="Y637" s="20">
        <f t="shared" si="133"/>
        <v>0.42857142857142855</v>
      </c>
      <c r="Z637" s="20">
        <f t="shared" si="134"/>
        <v>7.1428571428571425E-2</v>
      </c>
      <c r="AA637" s="21">
        <f t="shared" si="135"/>
        <v>0.5</v>
      </c>
    </row>
    <row r="638" spans="1:27" ht="105" hidden="1" outlineLevel="4" x14ac:dyDescent="0.25">
      <c r="A638" s="15" t="s">
        <v>407</v>
      </c>
      <c r="B638" s="16" t="s">
        <v>264</v>
      </c>
      <c r="C638" s="16" t="s">
        <v>126</v>
      </c>
      <c r="D638" s="16" t="s">
        <v>127</v>
      </c>
      <c r="E638" s="16" t="s">
        <v>424</v>
      </c>
      <c r="F638" s="16" t="s">
        <v>39</v>
      </c>
      <c r="G638" s="16">
        <v>1310</v>
      </c>
      <c r="H638" s="16">
        <v>3420</v>
      </c>
      <c r="I638" s="17" t="s">
        <v>425</v>
      </c>
      <c r="J638" s="18">
        <v>158572149</v>
      </c>
      <c r="K638" s="19">
        <v>158572149</v>
      </c>
      <c r="L638" s="19">
        <v>0</v>
      </c>
      <c r="M638" s="19">
        <v>0</v>
      </c>
      <c r="N638" s="19">
        <v>0</v>
      </c>
      <c r="O638" s="19">
        <v>158572149</v>
      </c>
      <c r="P638" s="19">
        <v>0</v>
      </c>
      <c r="Q638" s="19">
        <v>11326582</v>
      </c>
      <c r="R638" s="19">
        <v>0</v>
      </c>
      <c r="S638" s="19">
        <v>67959492</v>
      </c>
      <c r="T638" s="19">
        <v>67959492</v>
      </c>
      <c r="U638" s="19">
        <v>0</v>
      </c>
      <c r="V638" s="19">
        <v>79286075</v>
      </c>
      <c r="W638" s="19">
        <v>0</v>
      </c>
      <c r="X638" s="19">
        <v>79286075</v>
      </c>
      <c r="Y638" s="20">
        <f t="shared" si="133"/>
        <v>0.42857142586873814</v>
      </c>
      <c r="Z638" s="20">
        <f t="shared" si="134"/>
        <v>7.1428570978123024E-2</v>
      </c>
      <c r="AA638" s="21">
        <f t="shared" si="135"/>
        <v>0.49999999684686114</v>
      </c>
    </row>
    <row r="639" spans="1:27" ht="60" hidden="1" outlineLevel="4" x14ac:dyDescent="0.25">
      <c r="A639" s="15" t="s">
        <v>407</v>
      </c>
      <c r="B639" s="16" t="s">
        <v>264</v>
      </c>
      <c r="C639" s="16" t="s">
        <v>126</v>
      </c>
      <c r="D639" s="16" t="s">
        <v>127</v>
      </c>
      <c r="E639" s="16" t="s">
        <v>137</v>
      </c>
      <c r="F639" s="16" t="s">
        <v>39</v>
      </c>
      <c r="G639" s="16">
        <v>1310</v>
      </c>
      <c r="H639" s="16">
        <v>3420</v>
      </c>
      <c r="I639" s="17" t="s">
        <v>426</v>
      </c>
      <c r="J639" s="18">
        <v>179200219</v>
      </c>
      <c r="K639" s="19">
        <v>179200219</v>
      </c>
      <c r="L639" s="19">
        <v>0</v>
      </c>
      <c r="M639" s="19">
        <v>0</v>
      </c>
      <c r="N639" s="19">
        <v>0</v>
      </c>
      <c r="O639" s="19">
        <v>179200219</v>
      </c>
      <c r="P639" s="19">
        <v>0</v>
      </c>
      <c r="Q639" s="19">
        <v>50902729.920000002</v>
      </c>
      <c r="R639" s="19">
        <v>0</v>
      </c>
      <c r="S639" s="19">
        <v>38697382.079999998</v>
      </c>
      <c r="T639" s="19">
        <v>38697382.079999998</v>
      </c>
      <c r="U639" s="19">
        <v>0</v>
      </c>
      <c r="V639" s="19">
        <v>89600107</v>
      </c>
      <c r="W639" s="19">
        <v>0</v>
      </c>
      <c r="X639" s="19">
        <v>89600107</v>
      </c>
      <c r="Y639" s="20">
        <f t="shared" si="133"/>
        <v>0.21594494859406393</v>
      </c>
      <c r="Z639" s="20">
        <f t="shared" si="134"/>
        <v>0.28405506535681185</v>
      </c>
      <c r="AA639" s="21">
        <f t="shared" si="135"/>
        <v>0.50000001395087579</v>
      </c>
    </row>
    <row r="640" spans="1:27" ht="75" hidden="1" outlineLevel="4" x14ac:dyDescent="0.25">
      <c r="A640" s="15" t="s">
        <v>407</v>
      </c>
      <c r="B640" s="16" t="s">
        <v>264</v>
      </c>
      <c r="C640" s="16" t="s">
        <v>126</v>
      </c>
      <c r="D640" s="16" t="s">
        <v>127</v>
      </c>
      <c r="E640" s="16" t="s">
        <v>427</v>
      </c>
      <c r="F640" s="16" t="s">
        <v>39</v>
      </c>
      <c r="G640" s="16">
        <v>1310</v>
      </c>
      <c r="H640" s="16">
        <v>3420</v>
      </c>
      <c r="I640" s="17" t="s">
        <v>428</v>
      </c>
      <c r="J640" s="18">
        <v>147674100</v>
      </c>
      <c r="K640" s="19">
        <v>147674100</v>
      </c>
      <c r="L640" s="19">
        <v>0</v>
      </c>
      <c r="M640" s="19">
        <v>0</v>
      </c>
      <c r="N640" s="19">
        <v>0</v>
      </c>
      <c r="O640" s="19">
        <v>147674100</v>
      </c>
      <c r="P640" s="19">
        <v>0</v>
      </c>
      <c r="Q640" s="19">
        <v>10548150</v>
      </c>
      <c r="R640" s="19">
        <v>0</v>
      </c>
      <c r="S640" s="19">
        <v>63288900</v>
      </c>
      <c r="T640" s="19">
        <v>63288900</v>
      </c>
      <c r="U640" s="19">
        <v>0</v>
      </c>
      <c r="V640" s="19">
        <v>73837050</v>
      </c>
      <c r="W640" s="19">
        <v>0</v>
      </c>
      <c r="X640" s="19">
        <v>73837050</v>
      </c>
      <c r="Y640" s="20">
        <f t="shared" si="133"/>
        <v>0.42857142857142855</v>
      </c>
      <c r="Z640" s="20">
        <f t="shared" si="134"/>
        <v>7.1428571428571425E-2</v>
      </c>
      <c r="AA640" s="21">
        <f t="shared" si="135"/>
        <v>0.5</v>
      </c>
    </row>
    <row r="641" spans="1:27" ht="75" hidden="1" outlineLevel="4" x14ac:dyDescent="0.25">
      <c r="A641" s="15" t="s">
        <v>407</v>
      </c>
      <c r="B641" s="16" t="s">
        <v>264</v>
      </c>
      <c r="C641" s="16" t="s">
        <v>126</v>
      </c>
      <c r="D641" s="16" t="s">
        <v>127</v>
      </c>
      <c r="E641" s="16" t="s">
        <v>140</v>
      </c>
      <c r="F641" s="16" t="s">
        <v>39</v>
      </c>
      <c r="G641" s="16">
        <v>1310</v>
      </c>
      <c r="H641" s="16">
        <v>3420</v>
      </c>
      <c r="I641" s="17" t="s">
        <v>429</v>
      </c>
      <c r="J641" s="18">
        <v>161419748</v>
      </c>
      <c r="K641" s="19">
        <v>161419748</v>
      </c>
      <c r="L641" s="19">
        <v>0</v>
      </c>
      <c r="M641" s="19">
        <v>0</v>
      </c>
      <c r="N641" s="19">
        <v>0</v>
      </c>
      <c r="O641" s="19">
        <v>161419748</v>
      </c>
      <c r="P641" s="19">
        <v>0</v>
      </c>
      <c r="Q641" s="19">
        <v>19943746.399999999</v>
      </c>
      <c r="R641" s="19">
        <v>0</v>
      </c>
      <c r="S641" s="19">
        <v>60766127.600000001</v>
      </c>
      <c r="T641" s="19">
        <v>60766127.600000001</v>
      </c>
      <c r="U641" s="19">
        <v>0</v>
      </c>
      <c r="V641" s="19">
        <v>80709874</v>
      </c>
      <c r="W641" s="19">
        <v>0</v>
      </c>
      <c r="X641" s="19">
        <v>80709874</v>
      </c>
      <c r="Y641" s="20">
        <f t="shared" si="133"/>
        <v>0.37644791515843529</v>
      </c>
      <c r="Z641" s="20">
        <f t="shared" si="134"/>
        <v>0.12355208484156473</v>
      </c>
      <c r="AA641" s="21">
        <f t="shared" si="135"/>
        <v>0.5</v>
      </c>
    </row>
    <row r="642" spans="1:27" ht="90" hidden="1" outlineLevel="4" x14ac:dyDescent="0.25">
      <c r="A642" s="15" t="s">
        <v>407</v>
      </c>
      <c r="B642" s="16" t="s">
        <v>264</v>
      </c>
      <c r="C642" s="16" t="s">
        <v>126</v>
      </c>
      <c r="D642" s="16" t="s">
        <v>127</v>
      </c>
      <c r="E642" s="16" t="s">
        <v>430</v>
      </c>
      <c r="F642" s="16" t="s">
        <v>39</v>
      </c>
      <c r="G642" s="16">
        <v>1310</v>
      </c>
      <c r="H642" s="16">
        <v>3420</v>
      </c>
      <c r="I642" s="17" t="s">
        <v>431</v>
      </c>
      <c r="J642" s="18">
        <v>162110096</v>
      </c>
      <c r="K642" s="19">
        <v>162110096</v>
      </c>
      <c r="L642" s="19">
        <v>0</v>
      </c>
      <c r="M642" s="19">
        <v>0</v>
      </c>
      <c r="N642" s="19">
        <v>0</v>
      </c>
      <c r="O642" s="19">
        <v>162110096</v>
      </c>
      <c r="P642" s="19">
        <v>0</v>
      </c>
      <c r="Q642" s="19">
        <v>11579305</v>
      </c>
      <c r="R642" s="19">
        <v>0</v>
      </c>
      <c r="S642" s="19">
        <v>69475746</v>
      </c>
      <c r="T642" s="19">
        <v>69475746</v>
      </c>
      <c r="U642" s="19">
        <v>0</v>
      </c>
      <c r="V642" s="19">
        <v>81055045</v>
      </c>
      <c r="W642" s="19">
        <v>0</v>
      </c>
      <c r="X642" s="19">
        <v>81055045</v>
      </c>
      <c r="Y642" s="20">
        <f t="shared" si="133"/>
        <v>0.42857137040989723</v>
      </c>
      <c r="Z642" s="20">
        <f t="shared" si="134"/>
        <v>7.1428648096044559E-2</v>
      </c>
      <c r="AA642" s="21">
        <f t="shared" si="135"/>
        <v>0.50000001850594178</v>
      </c>
    </row>
    <row r="643" spans="1:27" ht="75" hidden="1" outlineLevel="4" x14ac:dyDescent="0.25">
      <c r="A643" s="15" t="s">
        <v>407</v>
      </c>
      <c r="B643" s="16" t="s">
        <v>264</v>
      </c>
      <c r="C643" s="16" t="s">
        <v>126</v>
      </c>
      <c r="D643" s="16" t="s">
        <v>127</v>
      </c>
      <c r="E643" s="16" t="s">
        <v>142</v>
      </c>
      <c r="F643" s="16" t="s">
        <v>39</v>
      </c>
      <c r="G643" s="16">
        <v>1310</v>
      </c>
      <c r="H643" s="16">
        <v>3420</v>
      </c>
      <c r="I643" s="17" t="s">
        <v>432</v>
      </c>
      <c r="J643" s="18">
        <v>145626849</v>
      </c>
      <c r="K643" s="19">
        <v>145626849</v>
      </c>
      <c r="L643" s="19">
        <v>0</v>
      </c>
      <c r="M643" s="19">
        <v>0</v>
      </c>
      <c r="N643" s="19">
        <v>0</v>
      </c>
      <c r="O643" s="19">
        <v>145626849</v>
      </c>
      <c r="P643" s="19">
        <v>0</v>
      </c>
      <c r="Q643" s="19">
        <v>11440822.84</v>
      </c>
      <c r="R643" s="19">
        <v>0</v>
      </c>
      <c r="S643" s="19">
        <v>61372603.159999996</v>
      </c>
      <c r="T643" s="19">
        <v>61372603.159999996</v>
      </c>
      <c r="U643" s="19">
        <v>0</v>
      </c>
      <c r="V643" s="19">
        <v>72813423</v>
      </c>
      <c r="W643" s="19">
        <v>0</v>
      </c>
      <c r="X643" s="19">
        <v>72813423</v>
      </c>
      <c r="Y643" s="20">
        <f t="shared" si="133"/>
        <v>0.42143741749160551</v>
      </c>
      <c r="Z643" s="20">
        <f t="shared" si="134"/>
        <v>7.8562592808692849E-2</v>
      </c>
      <c r="AA643" s="21">
        <f t="shared" si="135"/>
        <v>0.50000001030029839</v>
      </c>
    </row>
    <row r="644" spans="1:27" ht="105" hidden="1" outlineLevel="4" x14ac:dyDescent="0.25">
      <c r="A644" s="15" t="s">
        <v>407</v>
      </c>
      <c r="B644" s="16" t="s">
        <v>264</v>
      </c>
      <c r="C644" s="16" t="s">
        <v>126</v>
      </c>
      <c r="D644" s="16" t="s">
        <v>127</v>
      </c>
      <c r="E644" s="16" t="s">
        <v>433</v>
      </c>
      <c r="F644" s="16" t="s">
        <v>39</v>
      </c>
      <c r="G644" s="16">
        <v>1310</v>
      </c>
      <c r="H644" s="16">
        <v>3420</v>
      </c>
      <c r="I644" s="17" t="s">
        <v>434</v>
      </c>
      <c r="J644" s="18">
        <v>272710219</v>
      </c>
      <c r="K644" s="19">
        <v>272710219</v>
      </c>
      <c r="L644" s="19">
        <v>0</v>
      </c>
      <c r="M644" s="19">
        <v>0</v>
      </c>
      <c r="N644" s="19">
        <v>0</v>
      </c>
      <c r="O644" s="19">
        <v>272710219</v>
      </c>
      <c r="P644" s="19">
        <v>0</v>
      </c>
      <c r="Q644" s="19">
        <v>19479301</v>
      </c>
      <c r="R644" s="19">
        <v>0</v>
      </c>
      <c r="S644" s="19">
        <v>116875806</v>
      </c>
      <c r="T644" s="19">
        <v>116875806</v>
      </c>
      <c r="U644" s="19">
        <v>0</v>
      </c>
      <c r="V644" s="19">
        <v>136355112</v>
      </c>
      <c r="W644" s="19">
        <v>0</v>
      </c>
      <c r="X644" s="19">
        <v>136355112</v>
      </c>
      <c r="Y644" s="20">
        <f t="shared" si="133"/>
        <v>0.42857142071379439</v>
      </c>
      <c r="Z644" s="20">
        <f t="shared" si="134"/>
        <v>7.1428570118965723E-2</v>
      </c>
      <c r="AA644" s="21">
        <f t="shared" si="135"/>
        <v>0.49999999083276014</v>
      </c>
    </row>
    <row r="645" spans="1:27" ht="120" hidden="1" outlineLevel="4" x14ac:dyDescent="0.25">
      <c r="A645" s="15" t="s">
        <v>407</v>
      </c>
      <c r="B645" s="16" t="s">
        <v>264</v>
      </c>
      <c r="C645" s="16" t="s">
        <v>126</v>
      </c>
      <c r="D645" s="16" t="s">
        <v>127</v>
      </c>
      <c r="E645" s="16" t="s">
        <v>144</v>
      </c>
      <c r="F645" s="16" t="s">
        <v>39</v>
      </c>
      <c r="G645" s="16">
        <v>1310</v>
      </c>
      <c r="H645" s="16">
        <v>3420</v>
      </c>
      <c r="I645" s="17" t="s">
        <v>435</v>
      </c>
      <c r="J645" s="18">
        <v>143226919</v>
      </c>
      <c r="K645" s="19">
        <v>143226919</v>
      </c>
      <c r="L645" s="19">
        <v>0</v>
      </c>
      <c r="M645" s="19">
        <v>0</v>
      </c>
      <c r="N645" s="19">
        <v>0</v>
      </c>
      <c r="O645" s="19">
        <v>143226919</v>
      </c>
      <c r="P645" s="19">
        <v>0</v>
      </c>
      <c r="Q645" s="19">
        <v>10230494</v>
      </c>
      <c r="R645" s="19">
        <v>0</v>
      </c>
      <c r="S645" s="19">
        <v>61382964</v>
      </c>
      <c r="T645" s="19">
        <v>61382964</v>
      </c>
      <c r="U645" s="19">
        <v>0</v>
      </c>
      <c r="V645" s="19">
        <v>71613461</v>
      </c>
      <c r="W645" s="19">
        <v>0</v>
      </c>
      <c r="X645" s="19">
        <v>71613461</v>
      </c>
      <c r="Y645" s="20">
        <f t="shared" si="133"/>
        <v>0.42857141959466433</v>
      </c>
      <c r="Z645" s="20">
        <f t="shared" si="134"/>
        <v>7.142856993244405E-2</v>
      </c>
      <c r="AA645" s="21">
        <f t="shared" si="135"/>
        <v>0.49999998952710839</v>
      </c>
    </row>
    <row r="646" spans="1:27" ht="75" hidden="1" outlineLevel="4" x14ac:dyDescent="0.25">
      <c r="A646" s="15" t="s">
        <v>407</v>
      </c>
      <c r="B646" s="16" t="s">
        <v>264</v>
      </c>
      <c r="C646" s="16" t="s">
        <v>126</v>
      </c>
      <c r="D646" s="16" t="s">
        <v>127</v>
      </c>
      <c r="E646" s="16" t="s">
        <v>436</v>
      </c>
      <c r="F646" s="16" t="s">
        <v>39</v>
      </c>
      <c r="G646" s="16">
        <v>1310</v>
      </c>
      <c r="H646" s="16">
        <v>3420</v>
      </c>
      <c r="I646" s="17" t="s">
        <v>437</v>
      </c>
      <c r="J646" s="18">
        <v>145840655</v>
      </c>
      <c r="K646" s="19">
        <v>145840655</v>
      </c>
      <c r="L646" s="19">
        <v>0</v>
      </c>
      <c r="M646" s="19">
        <v>0</v>
      </c>
      <c r="N646" s="19">
        <v>0</v>
      </c>
      <c r="O646" s="19">
        <v>145840655</v>
      </c>
      <c r="P646" s="19">
        <v>0</v>
      </c>
      <c r="Q646" s="19">
        <v>10417200</v>
      </c>
      <c r="R646" s="19">
        <v>0</v>
      </c>
      <c r="S646" s="19">
        <v>62503130</v>
      </c>
      <c r="T646" s="19">
        <v>62503130</v>
      </c>
      <c r="U646" s="19">
        <v>0</v>
      </c>
      <c r="V646" s="19">
        <v>72920325</v>
      </c>
      <c r="W646" s="19">
        <v>0</v>
      </c>
      <c r="X646" s="19">
        <v>72920325</v>
      </c>
      <c r="Y646" s="20">
        <f t="shared" si="133"/>
        <v>0.42857137469658235</v>
      </c>
      <c r="Z646" s="20">
        <f t="shared" si="134"/>
        <v>7.1428642445414137E-2</v>
      </c>
      <c r="AA646" s="21">
        <f t="shared" si="135"/>
        <v>0.50000001714199649</v>
      </c>
    </row>
    <row r="647" spans="1:27" ht="75" hidden="1" outlineLevel="4" x14ac:dyDescent="0.25">
      <c r="A647" s="15" t="s">
        <v>407</v>
      </c>
      <c r="B647" s="16" t="s">
        <v>264</v>
      </c>
      <c r="C647" s="16" t="s">
        <v>126</v>
      </c>
      <c r="D647" s="16" t="s">
        <v>127</v>
      </c>
      <c r="E647" s="16" t="s">
        <v>146</v>
      </c>
      <c r="F647" s="16" t="s">
        <v>39</v>
      </c>
      <c r="G647" s="16">
        <v>1310</v>
      </c>
      <c r="H647" s="16">
        <v>3420</v>
      </c>
      <c r="I647" s="17" t="s">
        <v>438</v>
      </c>
      <c r="J647" s="18">
        <v>143970735</v>
      </c>
      <c r="K647" s="19">
        <v>143970735</v>
      </c>
      <c r="L647" s="19">
        <v>0</v>
      </c>
      <c r="M647" s="19">
        <v>0</v>
      </c>
      <c r="N647" s="19">
        <v>0</v>
      </c>
      <c r="O647" s="19">
        <v>143970735</v>
      </c>
      <c r="P647" s="19">
        <v>0</v>
      </c>
      <c r="Q647" s="19">
        <v>10355120.24</v>
      </c>
      <c r="R647" s="19">
        <v>0</v>
      </c>
      <c r="S647" s="19">
        <v>61630247.759999998</v>
      </c>
      <c r="T647" s="19">
        <v>61630247.759999998</v>
      </c>
      <c r="U647" s="19">
        <v>0</v>
      </c>
      <c r="V647" s="19">
        <v>71985367</v>
      </c>
      <c r="W647" s="19">
        <v>0</v>
      </c>
      <c r="X647" s="19">
        <v>71985367</v>
      </c>
      <c r="Y647" s="20">
        <f t="shared" si="133"/>
        <v>0.42807482895742666</v>
      </c>
      <c r="Z647" s="20">
        <f t="shared" si="134"/>
        <v>7.1925174515501358E-2</v>
      </c>
      <c r="AA647" s="21">
        <f t="shared" si="135"/>
        <v>0.50000000347292806</v>
      </c>
    </row>
    <row r="648" spans="1:27" ht="60" hidden="1" outlineLevel="4" x14ac:dyDescent="0.25">
      <c r="A648" s="15" t="s">
        <v>407</v>
      </c>
      <c r="B648" s="16" t="s">
        <v>264</v>
      </c>
      <c r="C648" s="16" t="s">
        <v>126</v>
      </c>
      <c r="D648" s="16" t="s">
        <v>127</v>
      </c>
      <c r="E648" s="16" t="s">
        <v>439</v>
      </c>
      <c r="F648" s="16" t="s">
        <v>39</v>
      </c>
      <c r="G648" s="16">
        <v>1310</v>
      </c>
      <c r="H648" s="16">
        <v>3420</v>
      </c>
      <c r="I648" s="17" t="s">
        <v>440</v>
      </c>
      <c r="J648" s="18">
        <v>148160085</v>
      </c>
      <c r="K648" s="19">
        <v>148160085</v>
      </c>
      <c r="L648" s="19">
        <v>0</v>
      </c>
      <c r="M648" s="19">
        <v>0</v>
      </c>
      <c r="N648" s="19">
        <v>0</v>
      </c>
      <c r="O648" s="19">
        <v>148160085</v>
      </c>
      <c r="P648" s="19">
        <v>0</v>
      </c>
      <c r="Q648" s="19">
        <v>11734507.59</v>
      </c>
      <c r="R648" s="19">
        <v>0</v>
      </c>
      <c r="S648" s="19">
        <v>62345533.409999996</v>
      </c>
      <c r="T648" s="19">
        <v>62345533.409999996</v>
      </c>
      <c r="U648" s="19">
        <v>0</v>
      </c>
      <c r="V648" s="19">
        <v>74080044</v>
      </c>
      <c r="W648" s="19">
        <v>0</v>
      </c>
      <c r="X648" s="19">
        <v>74080044</v>
      </c>
      <c r="Y648" s="20">
        <f t="shared" si="133"/>
        <v>0.42079844520877535</v>
      </c>
      <c r="Z648" s="20">
        <f t="shared" si="134"/>
        <v>7.920154466704038E-2</v>
      </c>
      <c r="AA648" s="21">
        <f t="shared" si="135"/>
        <v>0.49999998987581573</v>
      </c>
    </row>
    <row r="649" spans="1:27" ht="90" hidden="1" outlineLevel="4" x14ac:dyDescent="0.25">
      <c r="A649" s="15" t="s">
        <v>407</v>
      </c>
      <c r="B649" s="16" t="s">
        <v>264</v>
      </c>
      <c r="C649" s="16" t="s">
        <v>126</v>
      </c>
      <c r="D649" s="16" t="s">
        <v>127</v>
      </c>
      <c r="E649" s="16" t="s">
        <v>148</v>
      </c>
      <c r="F649" s="16" t="s">
        <v>39</v>
      </c>
      <c r="G649" s="16">
        <v>1310</v>
      </c>
      <c r="H649" s="16">
        <v>3420</v>
      </c>
      <c r="I649" s="17" t="s">
        <v>441</v>
      </c>
      <c r="J649" s="18">
        <v>143572950</v>
      </c>
      <c r="K649" s="19">
        <v>143572950</v>
      </c>
      <c r="L649" s="19">
        <v>0</v>
      </c>
      <c r="M649" s="19">
        <v>0</v>
      </c>
      <c r="N649" s="19">
        <v>0</v>
      </c>
      <c r="O649" s="19">
        <v>143572950</v>
      </c>
      <c r="P649" s="19">
        <v>0</v>
      </c>
      <c r="Q649" s="19">
        <v>21012133.359999999</v>
      </c>
      <c r="R649" s="19">
        <v>0</v>
      </c>
      <c r="S649" s="19">
        <v>50774343.640000001</v>
      </c>
      <c r="T649" s="19">
        <v>50774343.640000001</v>
      </c>
      <c r="U649" s="19">
        <v>0</v>
      </c>
      <c r="V649" s="19">
        <v>71786473</v>
      </c>
      <c r="W649" s="19">
        <v>0</v>
      </c>
      <c r="X649" s="19">
        <v>71786473</v>
      </c>
      <c r="Y649" s="20">
        <f t="shared" si="133"/>
        <v>0.35364839713887608</v>
      </c>
      <c r="Z649" s="20">
        <f t="shared" si="134"/>
        <v>0.14635161679132455</v>
      </c>
      <c r="AA649" s="21">
        <f t="shared" si="135"/>
        <v>0.50000001393020066</v>
      </c>
    </row>
    <row r="650" spans="1:27" ht="105" hidden="1" outlineLevel="4" x14ac:dyDescent="0.25">
      <c r="A650" s="15" t="s">
        <v>407</v>
      </c>
      <c r="B650" s="16" t="s">
        <v>264</v>
      </c>
      <c r="C650" s="16" t="s">
        <v>126</v>
      </c>
      <c r="D650" s="16" t="s">
        <v>127</v>
      </c>
      <c r="E650" s="16" t="s">
        <v>250</v>
      </c>
      <c r="F650" s="16" t="s">
        <v>39</v>
      </c>
      <c r="G650" s="16">
        <v>1310</v>
      </c>
      <c r="H650" s="16">
        <v>3420</v>
      </c>
      <c r="I650" s="17" t="s">
        <v>442</v>
      </c>
      <c r="J650" s="18">
        <v>147460566</v>
      </c>
      <c r="K650" s="19">
        <v>147460566</v>
      </c>
      <c r="L650" s="19">
        <v>0</v>
      </c>
      <c r="M650" s="19">
        <v>0</v>
      </c>
      <c r="N650" s="19">
        <v>0</v>
      </c>
      <c r="O650" s="19">
        <v>147460566</v>
      </c>
      <c r="P650" s="19">
        <v>0</v>
      </c>
      <c r="Q650" s="19">
        <v>10532898.859999999</v>
      </c>
      <c r="R650" s="19">
        <v>0</v>
      </c>
      <c r="S650" s="19">
        <v>63197387.140000001</v>
      </c>
      <c r="T650" s="19">
        <v>63197387.140000001</v>
      </c>
      <c r="U650" s="19">
        <v>0</v>
      </c>
      <c r="V650" s="19">
        <v>73730280</v>
      </c>
      <c r="W650" s="19">
        <v>0</v>
      </c>
      <c r="X650" s="19">
        <v>73730279.999999985</v>
      </c>
      <c r="Y650" s="20">
        <f t="shared" si="133"/>
        <v>0.42857144017743698</v>
      </c>
      <c r="Z650" s="20">
        <f t="shared" si="134"/>
        <v>7.1428580166985112E-2</v>
      </c>
      <c r="AA650" s="21">
        <f t="shared" si="135"/>
        <v>0.50000002034442215</v>
      </c>
    </row>
    <row r="651" spans="1:27" ht="225" hidden="1" outlineLevel="4" x14ac:dyDescent="0.25">
      <c r="A651" s="15" t="s">
        <v>407</v>
      </c>
      <c r="B651" s="16" t="s">
        <v>264</v>
      </c>
      <c r="C651" s="16" t="s">
        <v>126</v>
      </c>
      <c r="D651" s="16" t="s">
        <v>127</v>
      </c>
      <c r="E651" s="16" t="s">
        <v>153</v>
      </c>
      <c r="F651" s="16" t="s">
        <v>39</v>
      </c>
      <c r="G651" s="16">
        <v>1310</v>
      </c>
      <c r="H651" s="16">
        <v>3420</v>
      </c>
      <c r="I651" s="17" t="s">
        <v>443</v>
      </c>
      <c r="J651" s="18">
        <v>72812500</v>
      </c>
      <c r="K651" s="19">
        <v>72812500</v>
      </c>
      <c r="L651" s="19">
        <v>0</v>
      </c>
      <c r="M651" s="19">
        <v>0</v>
      </c>
      <c r="N651" s="19">
        <v>0</v>
      </c>
      <c r="O651" s="19">
        <v>72812500</v>
      </c>
      <c r="P651" s="19">
        <v>0</v>
      </c>
      <c r="Q651" s="19">
        <v>0</v>
      </c>
      <c r="R651" s="19">
        <v>0</v>
      </c>
      <c r="S651" s="19">
        <v>48541668</v>
      </c>
      <c r="T651" s="19">
        <v>48541668</v>
      </c>
      <c r="U651" s="19">
        <v>0</v>
      </c>
      <c r="V651" s="19">
        <v>24270832</v>
      </c>
      <c r="W651" s="19">
        <v>0</v>
      </c>
      <c r="X651" s="19">
        <v>24270832</v>
      </c>
      <c r="Y651" s="20">
        <f t="shared" si="133"/>
        <v>0.66666668497854076</v>
      </c>
      <c r="Z651" s="20">
        <f t="shared" si="134"/>
        <v>0</v>
      </c>
      <c r="AA651" s="21">
        <f t="shared" si="135"/>
        <v>0.66666668497854076</v>
      </c>
    </row>
    <row r="652" spans="1:27" ht="45" hidden="1" outlineLevel="4" x14ac:dyDescent="0.25">
      <c r="A652" s="15" t="s">
        <v>407</v>
      </c>
      <c r="B652" s="16" t="s">
        <v>264</v>
      </c>
      <c r="C652" s="16" t="s">
        <v>126</v>
      </c>
      <c r="D652" s="16" t="s">
        <v>161</v>
      </c>
      <c r="E652" s="16"/>
      <c r="F652" s="16" t="s">
        <v>39</v>
      </c>
      <c r="G652" s="16">
        <v>1320</v>
      </c>
      <c r="H652" s="16">
        <v>3420</v>
      </c>
      <c r="I652" s="17" t="s">
        <v>162</v>
      </c>
      <c r="J652" s="18">
        <v>2514194901</v>
      </c>
      <c r="K652" s="19">
        <v>2514194901</v>
      </c>
      <c r="L652" s="19">
        <v>0</v>
      </c>
      <c r="M652" s="19">
        <v>0</v>
      </c>
      <c r="N652" s="19">
        <v>0</v>
      </c>
      <c r="O652" s="19">
        <v>2514194901</v>
      </c>
      <c r="P652" s="19">
        <v>0</v>
      </c>
      <c r="Q652" s="19">
        <v>576100.65</v>
      </c>
      <c r="R652" s="19">
        <v>0</v>
      </c>
      <c r="S652" s="19">
        <v>650936204.99000001</v>
      </c>
      <c r="T652" s="19">
        <v>650936204.99000001</v>
      </c>
      <c r="U652" s="19">
        <v>1862682595.3599999</v>
      </c>
      <c r="V652" s="19">
        <v>1862682595.3599999</v>
      </c>
      <c r="W652" s="19">
        <v>0</v>
      </c>
      <c r="X652" s="19">
        <v>1862682595.3599999</v>
      </c>
      <c r="Y652" s="20">
        <f t="shared" si="133"/>
        <v>0.25890443287873011</v>
      </c>
      <c r="Z652" s="20">
        <f t="shared" si="134"/>
        <v>2.2913921660204658E-4</v>
      </c>
      <c r="AA652" s="21">
        <f t="shared" si="135"/>
        <v>0.25913357209533217</v>
      </c>
    </row>
    <row r="653" spans="1:27" ht="210" hidden="1" outlineLevel="4" x14ac:dyDescent="0.25">
      <c r="A653" s="15" t="s">
        <v>407</v>
      </c>
      <c r="B653" s="16" t="s">
        <v>264</v>
      </c>
      <c r="C653" s="16" t="s">
        <v>126</v>
      </c>
      <c r="D653" s="16" t="s">
        <v>246</v>
      </c>
      <c r="E653" s="16" t="s">
        <v>285</v>
      </c>
      <c r="F653" s="16" t="s">
        <v>39</v>
      </c>
      <c r="G653" s="16">
        <v>1320</v>
      </c>
      <c r="H653" s="16">
        <v>3420</v>
      </c>
      <c r="I653" s="17" t="s">
        <v>444</v>
      </c>
      <c r="J653" s="18">
        <v>19400316</v>
      </c>
      <c r="K653" s="19">
        <v>19400316</v>
      </c>
      <c r="L653" s="19">
        <v>0</v>
      </c>
      <c r="M653" s="19">
        <v>0</v>
      </c>
      <c r="N653" s="19">
        <v>0</v>
      </c>
      <c r="O653" s="19">
        <v>19400316</v>
      </c>
      <c r="P653" s="19">
        <v>0</v>
      </c>
      <c r="Q653" s="19">
        <v>1616702</v>
      </c>
      <c r="R653" s="19">
        <v>0</v>
      </c>
      <c r="S653" s="19">
        <v>8083456</v>
      </c>
      <c r="T653" s="19">
        <v>8083456</v>
      </c>
      <c r="U653" s="19">
        <v>0</v>
      </c>
      <c r="V653" s="19">
        <v>9700158</v>
      </c>
      <c r="W653" s="19">
        <v>0</v>
      </c>
      <c r="X653" s="19">
        <v>9700158</v>
      </c>
      <c r="Y653" s="20">
        <f t="shared" si="133"/>
        <v>0.41666620275669736</v>
      </c>
      <c r="Z653" s="20">
        <f t="shared" si="134"/>
        <v>8.3333797243302629E-2</v>
      </c>
      <c r="AA653" s="21">
        <f t="shared" si="135"/>
        <v>0.5</v>
      </c>
    </row>
    <row r="654" spans="1:27" ht="330" hidden="1" outlineLevel="4" x14ac:dyDescent="0.25">
      <c r="A654" s="15" t="s">
        <v>407</v>
      </c>
      <c r="B654" s="16" t="s">
        <v>264</v>
      </c>
      <c r="C654" s="16" t="s">
        <v>126</v>
      </c>
      <c r="D654" s="16" t="s">
        <v>163</v>
      </c>
      <c r="E654" s="16" t="s">
        <v>58</v>
      </c>
      <c r="F654" s="16" t="s">
        <v>39</v>
      </c>
      <c r="G654" s="16">
        <v>1320</v>
      </c>
      <c r="H654" s="16">
        <v>3420</v>
      </c>
      <c r="I654" s="17" t="s">
        <v>445</v>
      </c>
      <c r="J654" s="18">
        <v>283912817</v>
      </c>
      <c r="K654" s="19">
        <v>283912817</v>
      </c>
      <c r="L654" s="19">
        <v>0</v>
      </c>
      <c r="M654" s="19">
        <v>0</v>
      </c>
      <c r="N654" s="19">
        <v>0</v>
      </c>
      <c r="O654" s="19">
        <v>283912817</v>
      </c>
      <c r="P654" s="19">
        <v>0</v>
      </c>
      <c r="Q654" s="19">
        <v>23659401</v>
      </c>
      <c r="R654" s="19">
        <v>0</v>
      </c>
      <c r="S654" s="19">
        <v>118297005</v>
      </c>
      <c r="T654" s="19">
        <v>118297005</v>
      </c>
      <c r="U654" s="19">
        <v>0</v>
      </c>
      <c r="V654" s="19">
        <v>141956411</v>
      </c>
      <c r="W654" s="19">
        <v>0</v>
      </c>
      <c r="X654" s="19">
        <v>141956411</v>
      </c>
      <c r="Y654" s="20">
        <f t="shared" si="133"/>
        <v>0.41666665932873331</v>
      </c>
      <c r="Z654" s="20">
        <f t="shared" si="134"/>
        <v>8.3333331865746665E-2</v>
      </c>
      <c r="AA654" s="21">
        <f t="shared" si="135"/>
        <v>0.49999999119447996</v>
      </c>
    </row>
    <row r="655" spans="1:27" ht="60" hidden="1" outlineLevel="4" x14ac:dyDescent="0.25">
      <c r="A655" s="15" t="s">
        <v>407</v>
      </c>
      <c r="B655" s="16" t="s">
        <v>264</v>
      </c>
      <c r="C655" s="16" t="s">
        <v>126</v>
      </c>
      <c r="D655" s="16" t="s">
        <v>368</v>
      </c>
      <c r="E655" s="16"/>
      <c r="F655" s="16" t="s">
        <v>39</v>
      </c>
      <c r="G655" s="16">
        <v>1320</v>
      </c>
      <c r="H655" s="16">
        <v>3420</v>
      </c>
      <c r="I655" s="17" t="s">
        <v>446</v>
      </c>
      <c r="J655" s="18">
        <v>6980837</v>
      </c>
      <c r="K655" s="19">
        <v>6980837</v>
      </c>
      <c r="L655" s="19">
        <v>0</v>
      </c>
      <c r="M655" s="19">
        <v>0</v>
      </c>
      <c r="N655" s="19">
        <v>0</v>
      </c>
      <c r="O655" s="19">
        <v>6980837</v>
      </c>
      <c r="P655" s="19">
        <v>0</v>
      </c>
      <c r="Q655" s="19">
        <v>5455008.8799999999</v>
      </c>
      <c r="R655" s="19">
        <v>0</v>
      </c>
      <c r="S655" s="19">
        <v>579398.12</v>
      </c>
      <c r="T655" s="19">
        <v>579398.12</v>
      </c>
      <c r="U655" s="19">
        <v>0</v>
      </c>
      <c r="V655" s="19">
        <v>946430</v>
      </c>
      <c r="W655" s="19">
        <v>0</v>
      </c>
      <c r="X655" s="19">
        <v>946430.00000000012</v>
      </c>
      <c r="Y655" s="20">
        <f t="shared" si="133"/>
        <v>8.2998373977217918E-2</v>
      </c>
      <c r="Z655" s="20">
        <f t="shared" si="134"/>
        <v>0.78142619287629833</v>
      </c>
      <c r="AA655" s="21">
        <f t="shared" si="135"/>
        <v>0.86442456685351621</v>
      </c>
    </row>
    <row r="656" spans="1:27" hidden="1" outlineLevel="3" x14ac:dyDescent="0.25">
      <c r="A656" s="22"/>
      <c r="B656" s="23"/>
      <c r="C656" s="23" t="s">
        <v>182</v>
      </c>
      <c r="D656" s="23"/>
      <c r="E656" s="23"/>
      <c r="F656" s="23"/>
      <c r="G656" s="23"/>
      <c r="H656" s="23"/>
      <c r="I656" s="24"/>
      <c r="J656" s="25">
        <f t="shared" ref="J656:X656" si="136">SUBTOTAL(9,J630:J655)</f>
        <v>24857613136</v>
      </c>
      <c r="K656" s="26">
        <f t="shared" si="136"/>
        <v>17431632487</v>
      </c>
      <c r="L656" s="26">
        <f t="shared" si="136"/>
        <v>0</v>
      </c>
      <c r="M656" s="26">
        <f t="shared" si="136"/>
        <v>-97500000</v>
      </c>
      <c r="N656" s="26">
        <f t="shared" si="136"/>
        <v>0</v>
      </c>
      <c r="O656" s="26">
        <f t="shared" si="136"/>
        <v>17334132487</v>
      </c>
      <c r="P656" s="26">
        <f t="shared" si="136"/>
        <v>0</v>
      </c>
      <c r="Q656" s="26">
        <f t="shared" si="136"/>
        <v>3552927989.4500008</v>
      </c>
      <c r="R656" s="26">
        <f t="shared" si="136"/>
        <v>0</v>
      </c>
      <c r="S656" s="26">
        <f t="shared" si="136"/>
        <v>6609190145.1900005</v>
      </c>
      <c r="T656" s="26">
        <f t="shared" si="136"/>
        <v>6609190145.1900005</v>
      </c>
      <c r="U656" s="26">
        <f t="shared" si="136"/>
        <v>1960182595.3599999</v>
      </c>
      <c r="V656" s="26">
        <f t="shared" si="136"/>
        <v>7269514352.3599997</v>
      </c>
      <c r="W656" s="26">
        <f t="shared" si="136"/>
        <v>0</v>
      </c>
      <c r="X656" s="26">
        <f t="shared" si="136"/>
        <v>7172014352.3599997</v>
      </c>
      <c r="Y656" s="27">
        <f t="shared" si="133"/>
        <v>0.38128185244612989</v>
      </c>
      <c r="Z656" s="27">
        <f t="shared" si="134"/>
        <v>0.20496716476088861</v>
      </c>
      <c r="AA656" s="28">
        <f t="shared" si="135"/>
        <v>0.5862490172070185</v>
      </c>
    </row>
    <row r="657" spans="1:27" outlineLevel="2" collapsed="1" x14ac:dyDescent="0.25">
      <c r="A657" s="22"/>
      <c r="B657" s="23" t="s">
        <v>290</v>
      </c>
      <c r="C657" s="23"/>
      <c r="D657" s="23"/>
      <c r="E657" s="23"/>
      <c r="F657" s="23"/>
      <c r="G657" s="23"/>
      <c r="H657" s="23"/>
      <c r="I657" s="24"/>
      <c r="J657" s="25">
        <f t="shared" ref="J657:X657" si="137">SUBTOTAL(9,J612:J655)</f>
        <v>357175337573</v>
      </c>
      <c r="K657" s="26">
        <f t="shared" si="137"/>
        <v>349783459196</v>
      </c>
      <c r="L657" s="26">
        <f t="shared" si="137"/>
        <v>8027238817</v>
      </c>
      <c r="M657" s="26">
        <f t="shared" si="137"/>
        <v>-97500000</v>
      </c>
      <c r="N657" s="26">
        <f t="shared" si="137"/>
        <v>0</v>
      </c>
      <c r="O657" s="26">
        <f t="shared" si="137"/>
        <v>357713198013</v>
      </c>
      <c r="P657" s="26">
        <f t="shared" si="137"/>
        <v>0</v>
      </c>
      <c r="Q657" s="26">
        <f t="shared" si="137"/>
        <v>35634135058.009995</v>
      </c>
      <c r="R657" s="26">
        <f t="shared" si="137"/>
        <v>0</v>
      </c>
      <c r="S657" s="26">
        <f t="shared" si="137"/>
        <v>144880880732.00003</v>
      </c>
      <c r="T657" s="26">
        <f t="shared" si="137"/>
        <v>144880880732.00003</v>
      </c>
      <c r="U657" s="26">
        <f t="shared" si="137"/>
        <v>163959111648.98999</v>
      </c>
      <c r="V657" s="26">
        <f t="shared" si="137"/>
        <v>169268443405.98999</v>
      </c>
      <c r="W657" s="26">
        <f t="shared" si="137"/>
        <v>0</v>
      </c>
      <c r="X657" s="26">
        <f t="shared" si="137"/>
        <v>177198182222.98999</v>
      </c>
      <c r="Y657" s="27">
        <f t="shared" si="133"/>
        <v>0.4050196680938084</v>
      </c>
      <c r="Z657" s="27">
        <f t="shared" si="134"/>
        <v>9.9616495158545926E-2</v>
      </c>
      <c r="AA657" s="28">
        <f t="shared" si="135"/>
        <v>0.50463616325235439</v>
      </c>
    </row>
    <row r="658" spans="1:27" hidden="1" outlineLevel="4" x14ac:dyDescent="0.25">
      <c r="A658" s="15" t="s">
        <v>407</v>
      </c>
      <c r="B658" s="16" t="s">
        <v>291</v>
      </c>
      <c r="C658" s="16" t="s">
        <v>37</v>
      </c>
      <c r="D658" s="16" t="s">
        <v>38</v>
      </c>
      <c r="E658" s="16"/>
      <c r="F658" s="16">
        <v>280</v>
      </c>
      <c r="G658" s="16">
        <v>1111</v>
      </c>
      <c r="H658" s="16">
        <v>3420</v>
      </c>
      <c r="I658" s="17" t="s">
        <v>40</v>
      </c>
      <c r="J658" s="18">
        <v>80697328774</v>
      </c>
      <c r="K658" s="19">
        <v>80697328774</v>
      </c>
      <c r="L658" s="19">
        <v>0</v>
      </c>
      <c r="M658" s="19">
        <v>0</v>
      </c>
      <c r="N658" s="19">
        <v>0</v>
      </c>
      <c r="O658" s="19">
        <v>80697328774</v>
      </c>
      <c r="P658" s="19">
        <v>0</v>
      </c>
      <c r="Q658" s="19">
        <v>11467572.98</v>
      </c>
      <c r="R658" s="19">
        <v>0</v>
      </c>
      <c r="S658" s="19">
        <v>32291367430.5</v>
      </c>
      <c r="T658" s="19">
        <v>32291367430.5</v>
      </c>
      <c r="U658" s="19">
        <v>48394493770.519997</v>
      </c>
      <c r="V658" s="19">
        <v>48394493770.519997</v>
      </c>
      <c r="W658" s="19">
        <v>0</v>
      </c>
      <c r="X658" s="19">
        <v>48394493770.520004</v>
      </c>
      <c r="Y658" s="20">
        <f t="shared" si="133"/>
        <v>0.40015410573173776</v>
      </c>
      <c r="Z658" s="20">
        <f t="shared" si="134"/>
        <v>1.4210597989080842E-4</v>
      </c>
      <c r="AA658" s="21">
        <f t="shared" si="135"/>
        <v>0.40029621171162855</v>
      </c>
    </row>
    <row r="659" spans="1:27" hidden="1" outlineLevel="4" x14ac:dyDescent="0.25">
      <c r="A659" s="15" t="s">
        <v>407</v>
      </c>
      <c r="B659" s="16" t="s">
        <v>291</v>
      </c>
      <c r="C659" s="16" t="s">
        <v>37</v>
      </c>
      <c r="D659" s="16" t="s">
        <v>41</v>
      </c>
      <c r="E659" s="16"/>
      <c r="F659" s="16">
        <v>280</v>
      </c>
      <c r="G659" s="16">
        <v>1111</v>
      </c>
      <c r="H659" s="16">
        <v>3420</v>
      </c>
      <c r="I659" s="17" t="s">
        <v>42</v>
      </c>
      <c r="J659" s="18">
        <v>2108949361</v>
      </c>
      <c r="K659" s="19">
        <v>2108949361</v>
      </c>
      <c r="L659" s="19">
        <v>0</v>
      </c>
      <c r="M659" s="19">
        <v>0</v>
      </c>
      <c r="N659" s="19">
        <v>0</v>
      </c>
      <c r="O659" s="19">
        <v>2108949361</v>
      </c>
      <c r="P659" s="19">
        <v>0</v>
      </c>
      <c r="Q659" s="19">
        <v>2924583.32</v>
      </c>
      <c r="R659" s="19">
        <v>0</v>
      </c>
      <c r="S659" s="19">
        <v>1018041716.9299999</v>
      </c>
      <c r="T659" s="19">
        <v>1018041716.9299999</v>
      </c>
      <c r="U659" s="19">
        <v>1087983060.75</v>
      </c>
      <c r="V659" s="19">
        <v>1087983060.75</v>
      </c>
      <c r="W659" s="19">
        <v>0</v>
      </c>
      <c r="X659" s="19">
        <v>1087983060.75</v>
      </c>
      <c r="Y659" s="20">
        <f t="shared" si="133"/>
        <v>0.4827245906214056</v>
      </c>
      <c r="Z659" s="20">
        <f t="shared" si="134"/>
        <v>1.3867489538076205E-3</v>
      </c>
      <c r="AA659" s="21">
        <f t="shared" si="135"/>
        <v>0.48411133957521324</v>
      </c>
    </row>
    <row r="660" spans="1:27" hidden="1" outlineLevel="4" x14ac:dyDescent="0.25">
      <c r="A660" s="15" t="s">
        <v>407</v>
      </c>
      <c r="B660" s="16" t="s">
        <v>291</v>
      </c>
      <c r="C660" s="16" t="s">
        <v>37</v>
      </c>
      <c r="D660" s="16" t="s">
        <v>408</v>
      </c>
      <c r="E660" s="16"/>
      <c r="F660" s="16">
        <v>280</v>
      </c>
      <c r="G660" s="16">
        <v>1111</v>
      </c>
      <c r="H660" s="16">
        <v>3420</v>
      </c>
      <c r="I660" s="17" t="s">
        <v>409</v>
      </c>
      <c r="J660" s="18">
        <v>65461433</v>
      </c>
      <c r="K660" s="19">
        <v>65461433</v>
      </c>
      <c r="L660" s="19">
        <v>0</v>
      </c>
      <c r="M660" s="19">
        <v>0</v>
      </c>
      <c r="N660" s="19">
        <v>0</v>
      </c>
      <c r="O660" s="19">
        <v>65461433</v>
      </c>
      <c r="P660" s="19">
        <v>0</v>
      </c>
      <c r="Q660" s="19">
        <v>0</v>
      </c>
      <c r="R660" s="19">
        <v>0</v>
      </c>
      <c r="S660" s="19">
        <v>24190007.859999999</v>
      </c>
      <c r="T660" s="19">
        <v>24190007.859999999</v>
      </c>
      <c r="U660" s="19">
        <v>41271425.140000001</v>
      </c>
      <c r="V660" s="19">
        <v>41271425.140000001</v>
      </c>
      <c r="W660" s="19">
        <v>0</v>
      </c>
      <c r="X660" s="19">
        <v>41271425.140000001</v>
      </c>
      <c r="Y660" s="20">
        <f t="shared" si="133"/>
        <v>0.36953068014872209</v>
      </c>
      <c r="Z660" s="20">
        <f t="shared" si="134"/>
        <v>0</v>
      </c>
      <c r="AA660" s="21">
        <f t="shared" si="135"/>
        <v>0.36953068014872209</v>
      </c>
    </row>
    <row r="661" spans="1:27" hidden="1" outlineLevel="4" x14ac:dyDescent="0.25">
      <c r="A661" s="15" t="s">
        <v>407</v>
      </c>
      <c r="B661" s="16" t="s">
        <v>291</v>
      </c>
      <c r="C661" s="16" t="s">
        <v>37</v>
      </c>
      <c r="D661" s="16" t="s">
        <v>351</v>
      </c>
      <c r="E661" s="16"/>
      <c r="F661" s="16">
        <v>280</v>
      </c>
      <c r="G661" s="16">
        <v>1111</v>
      </c>
      <c r="H661" s="16">
        <v>3420</v>
      </c>
      <c r="I661" s="17" t="s">
        <v>352</v>
      </c>
      <c r="J661" s="18">
        <v>0</v>
      </c>
      <c r="K661" s="19">
        <v>22062991</v>
      </c>
      <c r="L661" s="19">
        <v>0</v>
      </c>
      <c r="M661" s="19">
        <v>0</v>
      </c>
      <c r="N661" s="19">
        <v>0</v>
      </c>
      <c r="O661" s="19">
        <v>22062991</v>
      </c>
      <c r="P661" s="19">
        <v>0</v>
      </c>
      <c r="Q661" s="19">
        <v>22062991</v>
      </c>
      <c r="R661" s="19">
        <v>0</v>
      </c>
      <c r="S661" s="19">
        <v>0</v>
      </c>
      <c r="T661" s="19">
        <v>0</v>
      </c>
      <c r="U661" s="19">
        <v>0</v>
      </c>
      <c r="V661" s="19">
        <v>0</v>
      </c>
      <c r="W661" s="19">
        <v>0</v>
      </c>
      <c r="X661" s="19">
        <v>0</v>
      </c>
      <c r="Y661" s="20">
        <f t="shared" si="133"/>
        <v>0</v>
      </c>
      <c r="Z661" s="20">
        <f t="shared" si="134"/>
        <v>1</v>
      </c>
      <c r="AA661" s="21">
        <f t="shared" si="135"/>
        <v>1</v>
      </c>
    </row>
    <row r="662" spans="1:27" hidden="1" outlineLevel="4" x14ac:dyDescent="0.25">
      <c r="A662" s="15" t="s">
        <v>407</v>
      </c>
      <c r="B662" s="16" t="s">
        <v>291</v>
      </c>
      <c r="C662" s="16" t="s">
        <v>37</v>
      </c>
      <c r="D662" s="16" t="s">
        <v>47</v>
      </c>
      <c r="E662" s="16"/>
      <c r="F662" s="16">
        <v>280</v>
      </c>
      <c r="G662" s="16">
        <v>1111</v>
      </c>
      <c r="H662" s="16">
        <v>3420</v>
      </c>
      <c r="I662" s="17" t="s">
        <v>48</v>
      </c>
      <c r="J662" s="18">
        <v>20799910892</v>
      </c>
      <c r="K662" s="19">
        <v>20799910892</v>
      </c>
      <c r="L662" s="19">
        <v>0</v>
      </c>
      <c r="M662" s="19">
        <v>0</v>
      </c>
      <c r="N662" s="19">
        <v>0</v>
      </c>
      <c r="O662" s="19">
        <v>20799910892</v>
      </c>
      <c r="P662" s="19">
        <v>0</v>
      </c>
      <c r="Q662" s="19">
        <v>2483067.67</v>
      </c>
      <c r="R662" s="19">
        <v>0</v>
      </c>
      <c r="S662" s="19">
        <v>8478729248.2399998</v>
      </c>
      <c r="T662" s="19">
        <v>8478729248.2399998</v>
      </c>
      <c r="U662" s="19">
        <v>12318698576.09</v>
      </c>
      <c r="V662" s="19">
        <v>12318698576.09</v>
      </c>
      <c r="W662" s="19">
        <v>0</v>
      </c>
      <c r="X662" s="19">
        <v>12318698576.090002</v>
      </c>
      <c r="Y662" s="20">
        <f t="shared" si="133"/>
        <v>0.40763296017297185</v>
      </c>
      <c r="Z662" s="20">
        <f t="shared" si="134"/>
        <v>1.1937876478860446E-4</v>
      </c>
      <c r="AA662" s="21">
        <f t="shared" si="135"/>
        <v>0.40775233893776047</v>
      </c>
    </row>
    <row r="663" spans="1:27" ht="30" hidden="1" outlineLevel="4" x14ac:dyDescent="0.25">
      <c r="A663" s="15" t="s">
        <v>407</v>
      </c>
      <c r="B663" s="16" t="s">
        <v>291</v>
      </c>
      <c r="C663" s="16" t="s">
        <v>37</v>
      </c>
      <c r="D663" s="16" t="s">
        <v>49</v>
      </c>
      <c r="E663" s="16"/>
      <c r="F663" s="16">
        <v>280</v>
      </c>
      <c r="G663" s="16">
        <v>1111</v>
      </c>
      <c r="H663" s="16">
        <v>3420</v>
      </c>
      <c r="I663" s="17" t="s">
        <v>50</v>
      </c>
      <c r="J663" s="18">
        <v>3761321529</v>
      </c>
      <c r="K663" s="19">
        <v>3761321529</v>
      </c>
      <c r="L663" s="19">
        <v>0</v>
      </c>
      <c r="M663" s="19">
        <v>0</v>
      </c>
      <c r="N663" s="19">
        <v>0</v>
      </c>
      <c r="O663" s="19">
        <v>3761321529</v>
      </c>
      <c r="P663" s="19">
        <v>0</v>
      </c>
      <c r="Q663" s="19">
        <v>0</v>
      </c>
      <c r="R663" s="19">
        <v>0</v>
      </c>
      <c r="S663" s="19">
        <v>1406699439.74</v>
      </c>
      <c r="T663" s="19">
        <v>1406699439.74</v>
      </c>
      <c r="U663" s="19">
        <v>2354622089.2600002</v>
      </c>
      <c r="V663" s="19">
        <v>2354622089.2600002</v>
      </c>
      <c r="W663" s="19">
        <v>0</v>
      </c>
      <c r="X663" s="19">
        <v>2354622089.2600002</v>
      </c>
      <c r="Y663" s="20">
        <f t="shared" si="133"/>
        <v>0.37399074471412996</v>
      </c>
      <c r="Z663" s="20">
        <f t="shared" si="134"/>
        <v>0</v>
      </c>
      <c r="AA663" s="21">
        <f t="shared" si="135"/>
        <v>0.37399074471412996</v>
      </c>
    </row>
    <row r="664" spans="1:27" hidden="1" outlineLevel="4" x14ac:dyDescent="0.25">
      <c r="A664" s="15" t="s">
        <v>407</v>
      </c>
      <c r="B664" s="16" t="s">
        <v>291</v>
      </c>
      <c r="C664" s="16" t="s">
        <v>37</v>
      </c>
      <c r="D664" s="16" t="s">
        <v>51</v>
      </c>
      <c r="E664" s="16"/>
      <c r="F664" s="16">
        <v>280</v>
      </c>
      <c r="G664" s="16">
        <v>1111</v>
      </c>
      <c r="H664" s="16">
        <v>3420</v>
      </c>
      <c r="I664" s="17" t="s">
        <v>52</v>
      </c>
      <c r="J664" s="18">
        <v>13357725727</v>
      </c>
      <c r="K664" s="19">
        <v>13357725727</v>
      </c>
      <c r="L664" s="19">
        <v>0</v>
      </c>
      <c r="M664" s="19">
        <v>0</v>
      </c>
      <c r="N664" s="19">
        <v>0</v>
      </c>
      <c r="O664" s="19">
        <v>13357725727</v>
      </c>
      <c r="P664" s="19">
        <v>0</v>
      </c>
      <c r="Q664" s="19">
        <v>0</v>
      </c>
      <c r="R664" s="19">
        <v>0</v>
      </c>
      <c r="S664" s="19">
        <v>61623331.149999999</v>
      </c>
      <c r="T664" s="19">
        <v>61623331.149999999</v>
      </c>
      <c r="U664" s="19">
        <v>13296102395.85</v>
      </c>
      <c r="V664" s="19">
        <v>13296102395.85</v>
      </c>
      <c r="W664" s="19">
        <v>0</v>
      </c>
      <c r="X664" s="19">
        <v>13296102395.85</v>
      </c>
      <c r="Y664" s="20">
        <f t="shared" si="133"/>
        <v>4.6133101105258227E-3</v>
      </c>
      <c r="Z664" s="20">
        <f t="shared" si="134"/>
        <v>0</v>
      </c>
      <c r="AA664" s="21">
        <f t="shared" si="135"/>
        <v>4.6133101105258227E-3</v>
      </c>
    </row>
    <row r="665" spans="1:27" hidden="1" outlineLevel="4" x14ac:dyDescent="0.25">
      <c r="A665" s="15" t="s">
        <v>407</v>
      </c>
      <c r="B665" s="16" t="s">
        <v>291</v>
      </c>
      <c r="C665" s="16" t="s">
        <v>37</v>
      </c>
      <c r="D665" s="16" t="s">
        <v>53</v>
      </c>
      <c r="E665" s="16"/>
      <c r="F665" s="16">
        <v>280</v>
      </c>
      <c r="G665" s="16">
        <v>1111</v>
      </c>
      <c r="H665" s="16">
        <v>3420</v>
      </c>
      <c r="I665" s="17" t="s">
        <v>54</v>
      </c>
      <c r="J665" s="18">
        <v>11967556042</v>
      </c>
      <c r="K665" s="19">
        <v>11967556042</v>
      </c>
      <c r="L665" s="19">
        <v>0</v>
      </c>
      <c r="M665" s="19">
        <v>0</v>
      </c>
      <c r="N665" s="19">
        <v>0</v>
      </c>
      <c r="O665" s="19">
        <v>11967556042</v>
      </c>
      <c r="P665" s="19">
        <v>0</v>
      </c>
      <c r="Q665" s="19">
        <v>122006709.98999999</v>
      </c>
      <c r="R665" s="19">
        <v>0</v>
      </c>
      <c r="S665" s="19">
        <v>11317819907.84</v>
      </c>
      <c r="T665" s="19">
        <v>11317819907.84</v>
      </c>
      <c r="U665" s="19">
        <v>527729424.17000002</v>
      </c>
      <c r="V665" s="19">
        <v>527729424.17000002</v>
      </c>
      <c r="W665" s="19">
        <v>0</v>
      </c>
      <c r="X665" s="19">
        <v>527729424.17000008</v>
      </c>
      <c r="Y665" s="20">
        <f t="shared" si="133"/>
        <v>0.94570853632272467</v>
      </c>
      <c r="Z665" s="20">
        <f t="shared" si="134"/>
        <v>1.0194789108304056E-2</v>
      </c>
      <c r="AA665" s="21">
        <f t="shared" si="135"/>
        <v>0.95590332543102874</v>
      </c>
    </row>
    <row r="666" spans="1:27" hidden="1" outlineLevel="4" x14ac:dyDescent="0.25">
      <c r="A666" s="15" t="s">
        <v>407</v>
      </c>
      <c r="B666" s="16" t="s">
        <v>291</v>
      </c>
      <c r="C666" s="16" t="s">
        <v>37</v>
      </c>
      <c r="D666" s="16" t="s">
        <v>55</v>
      </c>
      <c r="E666" s="16"/>
      <c r="F666" s="16">
        <v>280</v>
      </c>
      <c r="G666" s="16">
        <v>1111</v>
      </c>
      <c r="H666" s="16">
        <v>3420</v>
      </c>
      <c r="I666" s="17" t="s">
        <v>56</v>
      </c>
      <c r="J666" s="18">
        <v>33937080949</v>
      </c>
      <c r="K666" s="19">
        <v>33937080949</v>
      </c>
      <c r="L666" s="19">
        <v>0</v>
      </c>
      <c r="M666" s="19">
        <v>0</v>
      </c>
      <c r="N666" s="19">
        <v>0</v>
      </c>
      <c r="O666" s="19">
        <v>33937080949</v>
      </c>
      <c r="P666" s="19">
        <v>0</v>
      </c>
      <c r="Q666" s="19">
        <v>19963956.780000001</v>
      </c>
      <c r="R666" s="19">
        <v>0</v>
      </c>
      <c r="S666" s="19">
        <v>13907779273.98</v>
      </c>
      <c r="T666" s="19">
        <v>13907779273.98</v>
      </c>
      <c r="U666" s="19">
        <v>20009337718.240002</v>
      </c>
      <c r="V666" s="19">
        <v>20009337718.240002</v>
      </c>
      <c r="W666" s="19">
        <v>0</v>
      </c>
      <c r="X666" s="19">
        <v>20009337718.240002</v>
      </c>
      <c r="Y666" s="20">
        <f t="shared" si="133"/>
        <v>0.40981071102963584</v>
      </c>
      <c r="Z666" s="20">
        <f t="shared" si="134"/>
        <v>5.8826381709144214E-4</v>
      </c>
      <c r="AA666" s="21">
        <f t="shared" si="135"/>
        <v>0.41039897484672727</v>
      </c>
    </row>
    <row r="667" spans="1:27" ht="120" hidden="1" outlineLevel="4" x14ac:dyDescent="0.25">
      <c r="A667" s="15" t="s">
        <v>407</v>
      </c>
      <c r="B667" s="16" t="s">
        <v>291</v>
      </c>
      <c r="C667" s="16" t="s">
        <v>37</v>
      </c>
      <c r="D667" s="16" t="s">
        <v>57</v>
      </c>
      <c r="E667" s="16" t="s">
        <v>58</v>
      </c>
      <c r="F667" s="16">
        <v>280</v>
      </c>
      <c r="G667" s="16">
        <v>1112</v>
      </c>
      <c r="H667" s="16">
        <v>3420</v>
      </c>
      <c r="I667" s="17" t="s">
        <v>59</v>
      </c>
      <c r="J667" s="18">
        <v>14740584550</v>
      </c>
      <c r="K667" s="19">
        <v>14740584550</v>
      </c>
      <c r="L667" s="19">
        <v>0</v>
      </c>
      <c r="M667" s="19">
        <v>0</v>
      </c>
      <c r="N667" s="19">
        <v>0</v>
      </c>
      <c r="O667" s="19">
        <v>14740584550</v>
      </c>
      <c r="P667" s="19">
        <v>0</v>
      </c>
      <c r="Q667" s="19">
        <v>8492563607</v>
      </c>
      <c r="R667" s="19">
        <v>0</v>
      </c>
      <c r="S667" s="19">
        <v>6248020943</v>
      </c>
      <c r="T667" s="19">
        <v>6248020943</v>
      </c>
      <c r="U667" s="19">
        <v>0</v>
      </c>
      <c r="V667" s="19">
        <v>0</v>
      </c>
      <c r="W667" s="19">
        <v>0</v>
      </c>
      <c r="X667" s="19">
        <v>0</v>
      </c>
      <c r="Y667" s="20">
        <f t="shared" si="133"/>
        <v>0.42386520845267295</v>
      </c>
      <c r="Z667" s="20">
        <f t="shared" si="134"/>
        <v>0.57613479154732705</v>
      </c>
      <c r="AA667" s="21">
        <f t="shared" si="135"/>
        <v>1</v>
      </c>
    </row>
    <row r="668" spans="1:27" ht="60" hidden="1" outlineLevel="4" x14ac:dyDescent="0.25">
      <c r="A668" s="15" t="s">
        <v>407</v>
      </c>
      <c r="B668" s="16" t="s">
        <v>291</v>
      </c>
      <c r="C668" s="16" t="s">
        <v>37</v>
      </c>
      <c r="D668" s="16" t="s">
        <v>60</v>
      </c>
      <c r="E668" s="16" t="s">
        <v>58</v>
      </c>
      <c r="F668" s="16">
        <v>280</v>
      </c>
      <c r="G668" s="16">
        <v>1112</v>
      </c>
      <c r="H668" s="16">
        <v>3420</v>
      </c>
      <c r="I668" s="17" t="s">
        <v>61</v>
      </c>
      <c r="J668" s="18">
        <v>796788354</v>
      </c>
      <c r="K668" s="19">
        <v>796788354</v>
      </c>
      <c r="L668" s="19">
        <v>0</v>
      </c>
      <c r="M668" s="19">
        <v>0</v>
      </c>
      <c r="N668" s="19">
        <v>0</v>
      </c>
      <c r="O668" s="19">
        <v>796788354</v>
      </c>
      <c r="P668" s="19">
        <v>0</v>
      </c>
      <c r="Q668" s="19">
        <v>459096686</v>
      </c>
      <c r="R668" s="19">
        <v>0</v>
      </c>
      <c r="S668" s="19">
        <v>337691668</v>
      </c>
      <c r="T668" s="19">
        <v>337691668</v>
      </c>
      <c r="U668" s="19">
        <v>0</v>
      </c>
      <c r="V668" s="19">
        <v>0</v>
      </c>
      <c r="W668" s="19">
        <v>0</v>
      </c>
      <c r="X668" s="19">
        <v>0</v>
      </c>
      <c r="Y668" s="20">
        <f t="shared" si="133"/>
        <v>0.42381601877680053</v>
      </c>
      <c r="Z668" s="20">
        <f t="shared" si="134"/>
        <v>0.57618398122319947</v>
      </c>
      <c r="AA668" s="21">
        <f t="shared" si="135"/>
        <v>1</v>
      </c>
    </row>
    <row r="669" spans="1:27" ht="120" hidden="1" outlineLevel="4" x14ac:dyDescent="0.25">
      <c r="A669" s="15" t="s">
        <v>407</v>
      </c>
      <c r="B669" s="16" t="s">
        <v>291</v>
      </c>
      <c r="C669" s="16" t="s">
        <v>37</v>
      </c>
      <c r="D669" s="16" t="s">
        <v>62</v>
      </c>
      <c r="E669" s="16" t="s">
        <v>58</v>
      </c>
      <c r="F669" s="16">
        <v>280</v>
      </c>
      <c r="G669" s="16">
        <v>1112</v>
      </c>
      <c r="H669" s="16">
        <v>3420</v>
      </c>
      <c r="I669" s="17" t="s">
        <v>63</v>
      </c>
      <c r="J669" s="18">
        <v>664312939</v>
      </c>
      <c r="K669" s="19">
        <v>664312939</v>
      </c>
      <c r="L669" s="19">
        <v>482123577</v>
      </c>
      <c r="M669" s="19"/>
      <c r="N669" s="19"/>
      <c r="O669" s="19">
        <v>1146436516</v>
      </c>
      <c r="P669" s="19">
        <v>0</v>
      </c>
      <c r="Q669" s="19">
        <v>404156344</v>
      </c>
      <c r="R669" s="19">
        <v>0</v>
      </c>
      <c r="S669" s="19">
        <v>260156595</v>
      </c>
      <c r="T669" s="19">
        <v>260156595</v>
      </c>
      <c r="U669" s="19">
        <v>0</v>
      </c>
      <c r="V669" s="19">
        <v>0</v>
      </c>
      <c r="W669" s="19">
        <v>0</v>
      </c>
      <c r="X669" s="19">
        <v>482123577</v>
      </c>
      <c r="Y669" s="20">
        <f t="shared" si="133"/>
        <v>0.22692629846413581</v>
      </c>
      <c r="Z669" s="20">
        <f t="shared" si="134"/>
        <v>0.35253268572614099</v>
      </c>
      <c r="AA669" s="21">
        <f t="shared" si="135"/>
        <v>0.57945898419027686</v>
      </c>
    </row>
    <row r="670" spans="1:27" ht="90" hidden="1" outlineLevel="4" x14ac:dyDescent="0.25">
      <c r="A670" s="15" t="s">
        <v>407</v>
      </c>
      <c r="B670" s="16" t="s">
        <v>291</v>
      </c>
      <c r="C670" s="16" t="s">
        <v>37</v>
      </c>
      <c r="D670" s="16" t="s">
        <v>64</v>
      </c>
      <c r="E670" s="16" t="s">
        <v>58</v>
      </c>
      <c r="F670" s="16">
        <v>280</v>
      </c>
      <c r="G670" s="16">
        <v>1112</v>
      </c>
      <c r="H670" s="16">
        <v>3420</v>
      </c>
      <c r="I670" s="17" t="s">
        <v>65</v>
      </c>
      <c r="J670" s="18">
        <v>2390365062</v>
      </c>
      <c r="K670" s="19">
        <v>4490365062</v>
      </c>
      <c r="L670" s="19">
        <v>2169567808</v>
      </c>
      <c r="M670" s="19"/>
      <c r="N670" s="19"/>
      <c r="O670" s="19">
        <v>6659932870</v>
      </c>
      <c r="P670" s="19">
        <v>0</v>
      </c>
      <c r="Q670" s="19">
        <v>2464640851</v>
      </c>
      <c r="R670" s="19">
        <v>0</v>
      </c>
      <c r="S670" s="19">
        <v>2025724211</v>
      </c>
      <c r="T670" s="19">
        <v>2025724211</v>
      </c>
      <c r="U670" s="19">
        <v>0</v>
      </c>
      <c r="V670" s="19">
        <v>0</v>
      </c>
      <c r="W670" s="19">
        <v>0</v>
      </c>
      <c r="X670" s="19">
        <v>2169567808</v>
      </c>
      <c r="Y670" s="20">
        <f t="shared" si="133"/>
        <v>0.30416586030843884</v>
      </c>
      <c r="Z670" s="20">
        <f t="shared" si="134"/>
        <v>0.37006992399309274</v>
      </c>
      <c r="AA670" s="21">
        <f t="shared" si="135"/>
        <v>0.67423578430153164</v>
      </c>
    </row>
    <row r="671" spans="1:27" ht="90" hidden="1" outlineLevel="4" x14ac:dyDescent="0.25">
      <c r="A671" s="15" t="s">
        <v>407</v>
      </c>
      <c r="B671" s="16" t="s">
        <v>291</v>
      </c>
      <c r="C671" s="16" t="s">
        <v>37</v>
      </c>
      <c r="D671" s="16" t="s">
        <v>66</v>
      </c>
      <c r="E671" s="16" t="s">
        <v>58</v>
      </c>
      <c r="F671" s="16">
        <v>280</v>
      </c>
      <c r="G671" s="16">
        <v>1112</v>
      </c>
      <c r="H671" s="16">
        <v>3420</v>
      </c>
      <c r="I671" s="17" t="s">
        <v>67</v>
      </c>
      <c r="J671" s="18">
        <v>4780730125</v>
      </c>
      <c r="K671" s="19">
        <v>2680730125</v>
      </c>
      <c r="L671" s="19">
        <v>2366683340</v>
      </c>
      <c r="M671" s="19"/>
      <c r="N671" s="19"/>
      <c r="O671" s="19">
        <v>5047413465</v>
      </c>
      <c r="P671" s="19">
        <v>0</v>
      </c>
      <c r="Q671" s="19">
        <v>1667228531</v>
      </c>
      <c r="R671" s="19">
        <v>0</v>
      </c>
      <c r="S671" s="19">
        <v>1013501594</v>
      </c>
      <c r="T671" s="19">
        <v>1013501594</v>
      </c>
      <c r="U671" s="19">
        <v>0</v>
      </c>
      <c r="V671" s="19">
        <v>0</v>
      </c>
      <c r="W671" s="19">
        <v>0</v>
      </c>
      <c r="X671" s="19">
        <v>2366683340</v>
      </c>
      <c r="Y671" s="20">
        <f t="shared" si="133"/>
        <v>0.20079622979727499</v>
      </c>
      <c r="Z671" s="20">
        <f t="shared" si="134"/>
        <v>0.33031344520534539</v>
      </c>
      <c r="AA671" s="21">
        <f t="shared" si="135"/>
        <v>0.53110967500262041</v>
      </c>
    </row>
    <row r="672" spans="1:27" ht="60" hidden="1" outlineLevel="4" x14ac:dyDescent="0.25">
      <c r="A672" s="15" t="s">
        <v>407</v>
      </c>
      <c r="B672" s="16" t="s">
        <v>291</v>
      </c>
      <c r="C672" s="16" t="s">
        <v>37</v>
      </c>
      <c r="D672" s="16" t="s">
        <v>68</v>
      </c>
      <c r="E672" s="16" t="s">
        <v>58</v>
      </c>
      <c r="F672" s="16">
        <v>280</v>
      </c>
      <c r="G672" s="16">
        <v>1112</v>
      </c>
      <c r="H672" s="16">
        <v>3420</v>
      </c>
      <c r="I672" s="17" t="s">
        <v>69</v>
      </c>
      <c r="J672" s="18">
        <v>9902526143</v>
      </c>
      <c r="K672" s="19">
        <v>9902526143</v>
      </c>
      <c r="L672" s="19">
        <v>0</v>
      </c>
      <c r="M672" s="19">
        <v>0</v>
      </c>
      <c r="N672" s="19">
        <v>0</v>
      </c>
      <c r="O672" s="19">
        <v>9902526143</v>
      </c>
      <c r="P672" s="19">
        <v>0</v>
      </c>
      <c r="Q672" s="19">
        <v>5884340132.9300003</v>
      </c>
      <c r="R672" s="19">
        <v>0</v>
      </c>
      <c r="S672" s="19">
        <v>4018186010.0700002</v>
      </c>
      <c r="T672" s="19">
        <v>4018186010.0700002</v>
      </c>
      <c r="U672" s="19">
        <v>0</v>
      </c>
      <c r="V672" s="19">
        <v>0</v>
      </c>
      <c r="W672" s="19">
        <v>0</v>
      </c>
      <c r="X672" s="19">
        <v>-4.76837158203125E-7</v>
      </c>
      <c r="Y672" s="20">
        <f t="shared" si="133"/>
        <v>0.40577383508453718</v>
      </c>
      <c r="Z672" s="20">
        <f t="shared" si="134"/>
        <v>0.59422616491546287</v>
      </c>
      <c r="AA672" s="21">
        <f t="shared" si="135"/>
        <v>1</v>
      </c>
    </row>
    <row r="673" spans="1:27" hidden="1" outlineLevel="3" x14ac:dyDescent="0.25">
      <c r="A673" s="22"/>
      <c r="B673" s="23"/>
      <c r="C673" s="23" t="s">
        <v>70</v>
      </c>
      <c r="D673" s="23"/>
      <c r="E673" s="23"/>
      <c r="F673" s="23"/>
      <c r="G673" s="23"/>
      <c r="H673" s="23"/>
      <c r="I673" s="24"/>
      <c r="J673" s="25">
        <f t="shared" ref="J673:X673" si="138">SUBTOTAL(9,J658:J672)</f>
        <v>199970641880</v>
      </c>
      <c r="K673" s="26">
        <f t="shared" si="138"/>
        <v>199992704871</v>
      </c>
      <c r="L673" s="26">
        <f t="shared" si="138"/>
        <v>5018374725</v>
      </c>
      <c r="M673" s="26">
        <f t="shared" si="138"/>
        <v>0</v>
      </c>
      <c r="N673" s="26">
        <f t="shared" si="138"/>
        <v>0</v>
      </c>
      <c r="O673" s="26">
        <f t="shared" si="138"/>
        <v>205011079596</v>
      </c>
      <c r="P673" s="26">
        <f t="shared" si="138"/>
        <v>0</v>
      </c>
      <c r="Q673" s="26">
        <f t="shared" si="138"/>
        <v>19552935033.669998</v>
      </c>
      <c r="R673" s="26">
        <f t="shared" si="138"/>
        <v>0</v>
      </c>
      <c r="S673" s="26">
        <f t="shared" si="138"/>
        <v>82409531377.309998</v>
      </c>
      <c r="T673" s="26">
        <f t="shared" si="138"/>
        <v>82409531377.309998</v>
      </c>
      <c r="U673" s="26">
        <f t="shared" si="138"/>
        <v>98030238460.020004</v>
      </c>
      <c r="V673" s="26">
        <f t="shared" si="138"/>
        <v>98030238460.020004</v>
      </c>
      <c r="W673" s="26">
        <f t="shared" si="138"/>
        <v>0</v>
      </c>
      <c r="X673" s="26">
        <f t="shared" si="138"/>
        <v>103048613185.02002</v>
      </c>
      <c r="Y673" s="27">
        <f t="shared" si="133"/>
        <v>0.40197598851588068</v>
      </c>
      <c r="Z673" s="27">
        <f t="shared" si="134"/>
        <v>9.5375016180596212E-2</v>
      </c>
      <c r="AA673" s="28">
        <f t="shared" si="135"/>
        <v>0.49735100469647686</v>
      </c>
    </row>
    <row r="674" spans="1:27" ht="150" hidden="1" outlineLevel="4" x14ac:dyDescent="0.25">
      <c r="A674" s="15" t="s">
        <v>407</v>
      </c>
      <c r="B674" s="16" t="s">
        <v>291</v>
      </c>
      <c r="C674" s="16" t="s">
        <v>71</v>
      </c>
      <c r="D674" s="16" t="s">
        <v>299</v>
      </c>
      <c r="E674" s="16"/>
      <c r="F674" s="16">
        <v>280</v>
      </c>
      <c r="G674" s="16">
        <v>1120</v>
      </c>
      <c r="H674" s="16">
        <v>3420</v>
      </c>
      <c r="I674" s="17" t="s">
        <v>410</v>
      </c>
      <c r="J674" s="18"/>
      <c r="K674" s="19"/>
      <c r="L674" s="19">
        <v>3002119711</v>
      </c>
      <c r="M674" s="19"/>
      <c r="N674" s="19"/>
      <c r="O674" s="19">
        <v>3002119711</v>
      </c>
      <c r="P674" s="19"/>
      <c r="Q674" s="19"/>
      <c r="R674" s="19"/>
      <c r="S674" s="19"/>
      <c r="T674" s="19"/>
      <c r="U674" s="19"/>
      <c r="V674" s="19"/>
      <c r="W674" s="19"/>
      <c r="X674" s="19">
        <v>3002119711</v>
      </c>
      <c r="Y674" s="20">
        <f t="shared" si="133"/>
        <v>0</v>
      </c>
      <c r="Z674" s="20">
        <f t="shared" si="134"/>
        <v>0</v>
      </c>
      <c r="AA674" s="21">
        <f t="shared" si="135"/>
        <v>0</v>
      </c>
    </row>
    <row r="675" spans="1:27" hidden="1" outlineLevel="3" x14ac:dyDescent="0.25">
      <c r="A675" s="22"/>
      <c r="B675" s="23"/>
      <c r="C675" s="23" t="s">
        <v>96</v>
      </c>
      <c r="D675" s="23"/>
      <c r="E675" s="23"/>
      <c r="F675" s="23"/>
      <c r="G675" s="23"/>
      <c r="H675" s="23"/>
      <c r="I675" s="24"/>
      <c r="J675" s="25">
        <f t="shared" ref="J675:X675" si="139">SUBTOTAL(9,J674:J674)</f>
        <v>0</v>
      </c>
      <c r="K675" s="26">
        <f t="shared" si="139"/>
        <v>0</v>
      </c>
      <c r="L675" s="26">
        <f t="shared" si="139"/>
        <v>3002119711</v>
      </c>
      <c r="M675" s="26">
        <f t="shared" si="139"/>
        <v>0</v>
      </c>
      <c r="N675" s="26">
        <f t="shared" si="139"/>
        <v>0</v>
      </c>
      <c r="O675" s="26">
        <f t="shared" si="139"/>
        <v>3002119711</v>
      </c>
      <c r="P675" s="26">
        <f t="shared" si="139"/>
        <v>0</v>
      </c>
      <c r="Q675" s="26">
        <f t="shared" si="139"/>
        <v>0</v>
      </c>
      <c r="R675" s="26">
        <f t="shared" si="139"/>
        <v>0</v>
      </c>
      <c r="S675" s="26">
        <f t="shared" si="139"/>
        <v>0</v>
      </c>
      <c r="T675" s="26">
        <f t="shared" si="139"/>
        <v>0</v>
      </c>
      <c r="U675" s="26">
        <f t="shared" si="139"/>
        <v>0</v>
      </c>
      <c r="V675" s="26">
        <f t="shared" si="139"/>
        <v>0</v>
      </c>
      <c r="W675" s="26">
        <f t="shared" si="139"/>
        <v>0</v>
      </c>
      <c r="X675" s="26">
        <f t="shared" si="139"/>
        <v>3002119711</v>
      </c>
      <c r="Y675" s="27">
        <f t="shared" si="133"/>
        <v>0</v>
      </c>
      <c r="Z675" s="27">
        <f t="shared" si="134"/>
        <v>0</v>
      </c>
      <c r="AA675" s="28">
        <f t="shared" si="135"/>
        <v>0</v>
      </c>
    </row>
    <row r="676" spans="1:27" ht="120" hidden="1" outlineLevel="4" x14ac:dyDescent="0.25">
      <c r="A676" s="15" t="s">
        <v>407</v>
      </c>
      <c r="B676" s="16" t="s">
        <v>291</v>
      </c>
      <c r="C676" s="16" t="s">
        <v>126</v>
      </c>
      <c r="D676" s="16" t="s">
        <v>127</v>
      </c>
      <c r="E676" s="16" t="s">
        <v>58</v>
      </c>
      <c r="F676" s="16" t="s">
        <v>39</v>
      </c>
      <c r="G676" s="16">
        <v>1310</v>
      </c>
      <c r="H676" s="16">
        <v>3420</v>
      </c>
      <c r="I676" s="17" t="s">
        <v>128</v>
      </c>
      <c r="J676" s="18">
        <v>181070913</v>
      </c>
      <c r="K676" s="19">
        <v>181070913</v>
      </c>
      <c r="L676" s="19">
        <v>0</v>
      </c>
      <c r="M676" s="19">
        <v>0</v>
      </c>
      <c r="N676" s="19">
        <v>0</v>
      </c>
      <c r="O676" s="19">
        <v>181070913</v>
      </c>
      <c r="P676" s="19">
        <v>0</v>
      </c>
      <c r="Q676" s="19">
        <v>111353613.16</v>
      </c>
      <c r="R676" s="19">
        <v>0</v>
      </c>
      <c r="S676" s="19">
        <v>69717299.840000004</v>
      </c>
      <c r="T676" s="19">
        <v>69717299.840000004</v>
      </c>
      <c r="U676" s="19">
        <v>0</v>
      </c>
      <c r="V676" s="19">
        <v>0</v>
      </c>
      <c r="W676" s="19">
        <v>0</v>
      </c>
      <c r="X676" s="19">
        <v>0</v>
      </c>
      <c r="Y676" s="20">
        <f t="shared" si="133"/>
        <v>0.38502760429556127</v>
      </c>
      <c r="Z676" s="20">
        <f t="shared" si="134"/>
        <v>0.61497239570443873</v>
      </c>
      <c r="AA676" s="21">
        <f t="shared" si="135"/>
        <v>1</v>
      </c>
    </row>
    <row r="677" spans="1:27" ht="120" hidden="1" outlineLevel="4" x14ac:dyDescent="0.25">
      <c r="A677" s="15" t="s">
        <v>407</v>
      </c>
      <c r="B677" s="16" t="s">
        <v>291</v>
      </c>
      <c r="C677" s="16" t="s">
        <v>126</v>
      </c>
      <c r="D677" s="16" t="s">
        <v>127</v>
      </c>
      <c r="E677" s="16" t="s">
        <v>129</v>
      </c>
      <c r="F677" s="16" t="s">
        <v>39</v>
      </c>
      <c r="G677" s="16">
        <v>1310</v>
      </c>
      <c r="H677" s="16">
        <v>3420</v>
      </c>
      <c r="I677" s="17" t="s">
        <v>130</v>
      </c>
      <c r="J677" s="18">
        <v>403954611</v>
      </c>
      <c r="K677" s="19">
        <v>403954611</v>
      </c>
      <c r="L677" s="19">
        <v>0</v>
      </c>
      <c r="M677" s="19">
        <v>0</v>
      </c>
      <c r="N677" s="19">
        <v>0</v>
      </c>
      <c r="O677" s="19">
        <v>403954611</v>
      </c>
      <c r="P677" s="19">
        <v>0</v>
      </c>
      <c r="Q677" s="19">
        <v>235018145.41999999</v>
      </c>
      <c r="R677" s="19">
        <v>0</v>
      </c>
      <c r="S677" s="19">
        <v>168936465.58000001</v>
      </c>
      <c r="T677" s="19">
        <v>168936465.58000001</v>
      </c>
      <c r="U677" s="19">
        <v>0</v>
      </c>
      <c r="V677" s="19">
        <v>0</v>
      </c>
      <c r="W677" s="19">
        <v>0</v>
      </c>
      <c r="X677" s="19">
        <v>0</v>
      </c>
      <c r="Y677" s="20">
        <f t="shared" si="133"/>
        <v>0.41820655335953083</v>
      </c>
      <c r="Z677" s="20">
        <f t="shared" si="134"/>
        <v>0.58179344664046917</v>
      </c>
      <c r="AA677" s="21">
        <f t="shared" si="135"/>
        <v>1</v>
      </c>
    </row>
    <row r="678" spans="1:27" ht="180" hidden="1" outlineLevel="4" x14ac:dyDescent="0.25">
      <c r="A678" s="15" t="s">
        <v>407</v>
      </c>
      <c r="B678" s="16" t="s">
        <v>291</v>
      </c>
      <c r="C678" s="16" t="s">
        <v>126</v>
      </c>
      <c r="D678" s="16" t="s">
        <v>127</v>
      </c>
      <c r="E678" s="16" t="s">
        <v>272</v>
      </c>
      <c r="F678" s="16" t="s">
        <v>39</v>
      </c>
      <c r="G678" s="16">
        <v>1310</v>
      </c>
      <c r="H678" s="16">
        <v>3420</v>
      </c>
      <c r="I678" s="17" t="s">
        <v>447</v>
      </c>
      <c r="J678" s="18">
        <v>0</v>
      </c>
      <c r="K678" s="19">
        <v>4271040904</v>
      </c>
      <c r="L678" s="19"/>
      <c r="M678" s="19">
        <v>192500000</v>
      </c>
      <c r="N678" s="19"/>
      <c r="O678" s="19">
        <v>4463540904</v>
      </c>
      <c r="P678" s="19">
        <v>0</v>
      </c>
      <c r="Q678" s="19">
        <v>385919794.37</v>
      </c>
      <c r="R678" s="19">
        <v>0</v>
      </c>
      <c r="S678" s="19">
        <v>1845950657.6300001</v>
      </c>
      <c r="T678" s="19">
        <v>1845950657.6300001</v>
      </c>
      <c r="U678" s="19">
        <v>0</v>
      </c>
      <c r="V678" s="19">
        <v>2039170452</v>
      </c>
      <c r="W678" s="19">
        <v>0</v>
      </c>
      <c r="X678" s="19">
        <v>2231670452</v>
      </c>
      <c r="Y678" s="20">
        <f t="shared" si="133"/>
        <v>0.41356194495176518</v>
      </c>
      <c r="Z678" s="20">
        <f t="shared" si="134"/>
        <v>8.646045878601856E-2</v>
      </c>
      <c r="AA678" s="21">
        <f t="shared" si="135"/>
        <v>0.50002240373778373</v>
      </c>
    </row>
    <row r="679" spans="1:27" ht="75" hidden="1" outlineLevel="4" x14ac:dyDescent="0.25">
      <c r="A679" s="15" t="s">
        <v>407</v>
      </c>
      <c r="B679" s="16" t="s">
        <v>291</v>
      </c>
      <c r="C679" s="16" t="s">
        <v>126</v>
      </c>
      <c r="D679" s="16" t="s">
        <v>127</v>
      </c>
      <c r="E679" s="16" t="s">
        <v>131</v>
      </c>
      <c r="F679" s="16" t="s">
        <v>39</v>
      </c>
      <c r="G679" s="16">
        <v>1310</v>
      </c>
      <c r="H679" s="16">
        <v>3420</v>
      </c>
      <c r="I679" s="17" t="s">
        <v>132</v>
      </c>
      <c r="J679" s="18">
        <v>2068527683</v>
      </c>
      <c r="K679" s="19">
        <v>2068527683</v>
      </c>
      <c r="L679" s="19">
        <v>0</v>
      </c>
      <c r="M679" s="19">
        <v>0</v>
      </c>
      <c r="N679" s="19">
        <v>0</v>
      </c>
      <c r="O679" s="19">
        <v>2068527683</v>
      </c>
      <c r="P679" s="19">
        <v>0</v>
      </c>
      <c r="Q679" s="19">
        <v>1229173272.01</v>
      </c>
      <c r="R679" s="19">
        <v>0</v>
      </c>
      <c r="S679" s="19">
        <v>839354410.99000001</v>
      </c>
      <c r="T679" s="19">
        <v>839354410.99000001</v>
      </c>
      <c r="U679" s="19">
        <v>0</v>
      </c>
      <c r="V679" s="19">
        <v>0</v>
      </c>
      <c r="W679" s="19">
        <v>0</v>
      </c>
      <c r="X679" s="19">
        <v>0</v>
      </c>
      <c r="Y679" s="20">
        <f t="shared" si="133"/>
        <v>0.40577383512348186</v>
      </c>
      <c r="Z679" s="20">
        <f t="shared" si="134"/>
        <v>0.59422616487651814</v>
      </c>
      <c r="AA679" s="21">
        <f t="shared" si="135"/>
        <v>1</v>
      </c>
    </row>
    <row r="680" spans="1:27" ht="150" hidden="1" outlineLevel="4" x14ac:dyDescent="0.25">
      <c r="A680" s="15" t="s">
        <v>407</v>
      </c>
      <c r="B680" s="16" t="s">
        <v>291</v>
      </c>
      <c r="C680" s="16" t="s">
        <v>126</v>
      </c>
      <c r="D680" s="16" t="s">
        <v>127</v>
      </c>
      <c r="E680" s="16" t="s">
        <v>276</v>
      </c>
      <c r="F680" s="16" t="s">
        <v>39</v>
      </c>
      <c r="G680" s="16">
        <v>1310</v>
      </c>
      <c r="H680" s="16">
        <v>3420</v>
      </c>
      <c r="I680" s="17" t="s">
        <v>448</v>
      </c>
      <c r="J680" s="18">
        <v>5322853208</v>
      </c>
      <c r="K680" s="19">
        <v>0</v>
      </c>
      <c r="L680" s="19">
        <v>0</v>
      </c>
      <c r="M680" s="19">
        <v>0</v>
      </c>
      <c r="N680" s="19">
        <v>0</v>
      </c>
      <c r="O680" s="19">
        <v>0</v>
      </c>
      <c r="P680" s="19">
        <v>0</v>
      </c>
      <c r="Q680" s="19">
        <v>0</v>
      </c>
      <c r="R680" s="19">
        <v>0</v>
      </c>
      <c r="S680" s="19">
        <v>0</v>
      </c>
      <c r="T680" s="19">
        <v>0</v>
      </c>
      <c r="U680" s="19">
        <v>0</v>
      </c>
      <c r="V680" s="19">
        <v>0</v>
      </c>
      <c r="W680" s="19">
        <v>0</v>
      </c>
      <c r="X680" s="19">
        <v>0</v>
      </c>
      <c r="Y680" s="20">
        <v>0</v>
      </c>
      <c r="Z680" s="20">
        <v>0</v>
      </c>
      <c r="AA680" s="21">
        <v>0</v>
      </c>
    </row>
    <row r="681" spans="1:27" ht="225" hidden="1" outlineLevel="4" x14ac:dyDescent="0.25">
      <c r="A681" s="15" t="s">
        <v>407</v>
      </c>
      <c r="B681" s="16" t="s">
        <v>291</v>
      </c>
      <c r="C681" s="16" t="s">
        <v>126</v>
      </c>
      <c r="D681" s="16" t="s">
        <v>127</v>
      </c>
      <c r="E681" s="16" t="s">
        <v>449</v>
      </c>
      <c r="F681" s="16" t="s">
        <v>39</v>
      </c>
      <c r="G681" s="16">
        <v>1310</v>
      </c>
      <c r="H681" s="16">
        <v>3420</v>
      </c>
      <c r="I681" s="17" t="s">
        <v>450</v>
      </c>
      <c r="J681" s="18">
        <v>62880716</v>
      </c>
      <c r="K681" s="19">
        <v>62880716</v>
      </c>
      <c r="L681" s="19"/>
      <c r="M681" s="19">
        <v>0</v>
      </c>
      <c r="N681" s="19"/>
      <c r="O681" s="19">
        <v>62880716</v>
      </c>
      <c r="P681" s="19">
        <v>0</v>
      </c>
      <c r="Q681" s="19">
        <v>15720180</v>
      </c>
      <c r="R681" s="19">
        <v>0</v>
      </c>
      <c r="S681" s="19">
        <v>0</v>
      </c>
      <c r="T681" s="19">
        <v>0</v>
      </c>
      <c r="U681" s="19">
        <v>0</v>
      </c>
      <c r="V681" s="19">
        <v>47160536</v>
      </c>
      <c r="W681" s="19">
        <v>0</v>
      </c>
      <c r="X681" s="19">
        <v>47160536</v>
      </c>
      <c r="Y681" s="20">
        <f t="shared" ref="Y681:Y719" si="140">S681/O681</f>
        <v>0</v>
      </c>
      <c r="Z681" s="20">
        <f t="shared" ref="Z681:Z719" si="141">(P681+Q681+R681)/O681</f>
        <v>0.25000001590312682</v>
      </c>
      <c r="AA681" s="21">
        <f t="shared" ref="AA681:AA719" si="142">Y681+Z681</f>
        <v>0.25000001590312682</v>
      </c>
    </row>
    <row r="682" spans="1:27" ht="225" hidden="1" outlineLevel="4" x14ac:dyDescent="0.25">
      <c r="A682" s="15" t="s">
        <v>407</v>
      </c>
      <c r="B682" s="16" t="s">
        <v>291</v>
      </c>
      <c r="C682" s="16" t="s">
        <v>126</v>
      </c>
      <c r="D682" s="16" t="s">
        <v>127</v>
      </c>
      <c r="E682" s="16" t="s">
        <v>137</v>
      </c>
      <c r="F682" s="16" t="s">
        <v>39</v>
      </c>
      <c r="G682" s="16">
        <v>1310</v>
      </c>
      <c r="H682" s="16">
        <v>3420</v>
      </c>
      <c r="I682" s="17" t="s">
        <v>451</v>
      </c>
      <c r="J682" s="18">
        <v>14252962</v>
      </c>
      <c r="K682" s="19">
        <v>14252962</v>
      </c>
      <c r="L682" s="19">
        <v>0</v>
      </c>
      <c r="M682" s="19">
        <v>0</v>
      </c>
      <c r="N682" s="19">
        <v>0</v>
      </c>
      <c r="O682" s="19">
        <v>14252962</v>
      </c>
      <c r="P682" s="19">
        <v>0</v>
      </c>
      <c r="Q682" s="19">
        <v>0</v>
      </c>
      <c r="R682" s="19">
        <v>0</v>
      </c>
      <c r="S682" s="19">
        <v>0</v>
      </c>
      <c r="T682" s="19">
        <v>0</v>
      </c>
      <c r="U682" s="19">
        <v>0</v>
      </c>
      <c r="V682" s="19">
        <v>14252962</v>
      </c>
      <c r="W682" s="19">
        <v>0</v>
      </c>
      <c r="X682" s="19">
        <v>14252962</v>
      </c>
      <c r="Y682" s="20">
        <f t="shared" si="140"/>
        <v>0</v>
      </c>
      <c r="Z682" s="20">
        <f t="shared" si="141"/>
        <v>0</v>
      </c>
      <c r="AA682" s="21">
        <f t="shared" si="142"/>
        <v>0</v>
      </c>
    </row>
    <row r="683" spans="1:27" ht="45" hidden="1" outlineLevel="4" x14ac:dyDescent="0.25">
      <c r="A683" s="15" t="s">
        <v>407</v>
      </c>
      <c r="B683" s="16" t="s">
        <v>291</v>
      </c>
      <c r="C683" s="16" t="s">
        <v>126</v>
      </c>
      <c r="D683" s="16" t="s">
        <v>161</v>
      </c>
      <c r="E683" s="16"/>
      <c r="F683" s="16" t="s">
        <v>39</v>
      </c>
      <c r="G683" s="16">
        <v>1320</v>
      </c>
      <c r="H683" s="16">
        <v>3420</v>
      </c>
      <c r="I683" s="17" t="s">
        <v>162</v>
      </c>
      <c r="J683" s="18">
        <v>1502062943</v>
      </c>
      <c r="K683" s="19">
        <v>1502062943</v>
      </c>
      <c r="L683" s="19">
        <v>0</v>
      </c>
      <c r="M683" s="19">
        <v>0</v>
      </c>
      <c r="N683" s="19">
        <v>0</v>
      </c>
      <c r="O683" s="19">
        <v>1502062943</v>
      </c>
      <c r="P683" s="19">
        <v>0</v>
      </c>
      <c r="Q683" s="19">
        <v>355117.85</v>
      </c>
      <c r="R683" s="19">
        <v>0</v>
      </c>
      <c r="S683" s="19">
        <v>361385923.51999998</v>
      </c>
      <c r="T683" s="19">
        <v>361385923.51999998</v>
      </c>
      <c r="U683" s="19">
        <v>1140321901.6300001</v>
      </c>
      <c r="V683" s="19">
        <v>1140321901.6300001</v>
      </c>
      <c r="W683" s="19">
        <v>0</v>
      </c>
      <c r="X683" s="19">
        <v>1140321901.6300001</v>
      </c>
      <c r="Y683" s="20">
        <f t="shared" si="140"/>
        <v>0.24059306249724849</v>
      </c>
      <c r="Z683" s="20">
        <f t="shared" si="141"/>
        <v>2.364200858924991E-4</v>
      </c>
      <c r="AA683" s="21">
        <f t="shared" si="142"/>
        <v>0.24082948258314099</v>
      </c>
    </row>
    <row r="684" spans="1:27" ht="105" hidden="1" outlineLevel="4" x14ac:dyDescent="0.25">
      <c r="A684" s="15" t="s">
        <v>407</v>
      </c>
      <c r="B684" s="16" t="s">
        <v>291</v>
      </c>
      <c r="C684" s="16" t="s">
        <v>126</v>
      </c>
      <c r="D684" s="16" t="s">
        <v>280</v>
      </c>
      <c r="E684" s="16" t="s">
        <v>131</v>
      </c>
      <c r="F684" s="16" t="s">
        <v>39</v>
      </c>
      <c r="G684" s="16">
        <v>1320</v>
      </c>
      <c r="H684" s="16">
        <v>3420</v>
      </c>
      <c r="I684" s="17" t="s">
        <v>452</v>
      </c>
      <c r="J684" s="18">
        <v>6720620</v>
      </c>
      <c r="K684" s="19">
        <v>6720620</v>
      </c>
      <c r="L684" s="19">
        <v>0</v>
      </c>
      <c r="M684" s="19">
        <v>0</v>
      </c>
      <c r="N684" s="19">
        <v>0</v>
      </c>
      <c r="O684" s="19">
        <v>6720620</v>
      </c>
      <c r="P684" s="19">
        <v>0</v>
      </c>
      <c r="Q684" s="19">
        <v>0</v>
      </c>
      <c r="R684" s="19">
        <v>0</v>
      </c>
      <c r="S684" s="19">
        <v>2800260</v>
      </c>
      <c r="T684" s="19">
        <v>2800260</v>
      </c>
      <c r="U684" s="19">
        <v>0</v>
      </c>
      <c r="V684" s="19">
        <v>3920360</v>
      </c>
      <c r="W684" s="19">
        <v>0</v>
      </c>
      <c r="X684" s="19">
        <v>3920360</v>
      </c>
      <c r="Y684" s="20">
        <f t="shared" si="140"/>
        <v>0.41666691465965938</v>
      </c>
      <c r="Z684" s="20">
        <f t="shared" si="141"/>
        <v>0</v>
      </c>
      <c r="AA684" s="21">
        <f t="shared" si="142"/>
        <v>0.41666691465965938</v>
      </c>
    </row>
    <row r="685" spans="1:27" ht="150" hidden="1" outlineLevel="4" x14ac:dyDescent="0.25">
      <c r="A685" s="15" t="s">
        <v>407</v>
      </c>
      <c r="B685" s="16" t="s">
        <v>291</v>
      </c>
      <c r="C685" s="16" t="s">
        <v>126</v>
      </c>
      <c r="D685" s="16" t="s">
        <v>246</v>
      </c>
      <c r="E685" s="16" t="s">
        <v>58</v>
      </c>
      <c r="F685" s="16" t="s">
        <v>39</v>
      </c>
      <c r="G685" s="16">
        <v>1320</v>
      </c>
      <c r="H685" s="16">
        <v>3420</v>
      </c>
      <c r="I685" s="17" t="s">
        <v>453</v>
      </c>
      <c r="J685" s="18">
        <v>19116155</v>
      </c>
      <c r="K685" s="19">
        <v>19116155</v>
      </c>
      <c r="L685" s="19">
        <v>0</v>
      </c>
      <c r="M685" s="19">
        <v>0</v>
      </c>
      <c r="N685" s="19">
        <v>0</v>
      </c>
      <c r="O685" s="19">
        <v>19116155</v>
      </c>
      <c r="P685" s="19">
        <v>0</v>
      </c>
      <c r="Q685" s="19">
        <v>1593012</v>
      </c>
      <c r="R685" s="19">
        <v>0</v>
      </c>
      <c r="S685" s="19">
        <v>7965060</v>
      </c>
      <c r="T685" s="19">
        <v>7965060</v>
      </c>
      <c r="U685" s="19">
        <v>0</v>
      </c>
      <c r="V685" s="19">
        <v>9558083</v>
      </c>
      <c r="W685" s="19">
        <v>0</v>
      </c>
      <c r="X685" s="19">
        <v>9558083</v>
      </c>
      <c r="Y685" s="20">
        <f t="shared" si="140"/>
        <v>0.4166664269043644</v>
      </c>
      <c r="Z685" s="20">
        <f t="shared" si="141"/>
        <v>8.3333285380872882E-2</v>
      </c>
      <c r="AA685" s="21">
        <f t="shared" si="142"/>
        <v>0.49999971228523726</v>
      </c>
    </row>
    <row r="686" spans="1:27" ht="90" hidden="1" outlineLevel="4" x14ac:dyDescent="0.25">
      <c r="A686" s="15" t="s">
        <v>407</v>
      </c>
      <c r="B686" s="16" t="s">
        <v>291</v>
      </c>
      <c r="C686" s="16" t="s">
        <v>126</v>
      </c>
      <c r="D686" s="16" t="s">
        <v>246</v>
      </c>
      <c r="E686" s="16" t="s">
        <v>129</v>
      </c>
      <c r="F686" s="16" t="s">
        <v>39</v>
      </c>
      <c r="G686" s="16">
        <v>1320</v>
      </c>
      <c r="H686" s="16">
        <v>3420</v>
      </c>
      <c r="I686" s="17" t="s">
        <v>454</v>
      </c>
      <c r="J686" s="18">
        <v>82756295</v>
      </c>
      <c r="K686" s="19">
        <v>82756295</v>
      </c>
      <c r="L686" s="19">
        <v>0</v>
      </c>
      <c r="M686" s="19">
        <v>0</v>
      </c>
      <c r="N686" s="19">
        <v>0</v>
      </c>
      <c r="O686" s="19">
        <v>82756295</v>
      </c>
      <c r="P686" s="19">
        <v>0</v>
      </c>
      <c r="Q686" s="19">
        <v>6896363</v>
      </c>
      <c r="R686" s="19">
        <v>0</v>
      </c>
      <c r="S686" s="19">
        <v>34481785</v>
      </c>
      <c r="T686" s="19">
        <v>34481785</v>
      </c>
      <c r="U686" s="19">
        <v>0</v>
      </c>
      <c r="V686" s="19">
        <v>41378147</v>
      </c>
      <c r="W686" s="19">
        <v>0</v>
      </c>
      <c r="X686" s="19">
        <v>41378147</v>
      </c>
      <c r="Y686" s="20">
        <f t="shared" si="140"/>
        <v>0.41666661128316584</v>
      </c>
      <c r="Z686" s="20">
        <f t="shared" si="141"/>
        <v>8.3333394758670618E-2</v>
      </c>
      <c r="AA686" s="21">
        <f t="shared" si="142"/>
        <v>0.50000000604183648</v>
      </c>
    </row>
    <row r="687" spans="1:27" ht="90" hidden="1" outlineLevel="4" x14ac:dyDescent="0.25">
      <c r="A687" s="15" t="s">
        <v>407</v>
      </c>
      <c r="B687" s="16" t="s">
        <v>291</v>
      </c>
      <c r="C687" s="16" t="s">
        <v>126</v>
      </c>
      <c r="D687" s="16" t="s">
        <v>163</v>
      </c>
      <c r="E687" s="16" t="s">
        <v>58</v>
      </c>
      <c r="F687" s="16" t="s">
        <v>39</v>
      </c>
      <c r="G687" s="16">
        <v>1320</v>
      </c>
      <c r="H687" s="16">
        <v>3420</v>
      </c>
      <c r="I687" s="17" t="s">
        <v>455</v>
      </c>
      <c r="J687" s="18">
        <v>733150526</v>
      </c>
      <c r="K687" s="19">
        <v>733150526</v>
      </c>
      <c r="L687" s="19">
        <v>0</v>
      </c>
      <c r="M687" s="19">
        <v>0</v>
      </c>
      <c r="N687" s="19">
        <v>0</v>
      </c>
      <c r="O687" s="19">
        <v>733150526</v>
      </c>
      <c r="P687" s="19">
        <v>0</v>
      </c>
      <c r="Q687" s="19">
        <v>86505655.939999998</v>
      </c>
      <c r="R687" s="19">
        <v>0</v>
      </c>
      <c r="S687" s="19">
        <v>280069609.06</v>
      </c>
      <c r="T687" s="19">
        <v>280069609.06</v>
      </c>
      <c r="U687" s="19">
        <v>0</v>
      </c>
      <c r="V687" s="19">
        <v>366575261</v>
      </c>
      <c r="W687" s="19">
        <v>0</v>
      </c>
      <c r="X687" s="19">
        <v>366575260.99999994</v>
      </c>
      <c r="Y687" s="20">
        <f t="shared" si="140"/>
        <v>0.38200833134231427</v>
      </c>
      <c r="Z687" s="20">
        <f t="shared" si="141"/>
        <v>0.11799167138563847</v>
      </c>
      <c r="AA687" s="21">
        <f t="shared" si="142"/>
        <v>0.50000000272795275</v>
      </c>
    </row>
    <row r="688" spans="1:27" ht="90" hidden="1" outlineLevel="4" x14ac:dyDescent="0.25">
      <c r="A688" s="15" t="s">
        <v>407</v>
      </c>
      <c r="B688" s="16" t="s">
        <v>291</v>
      </c>
      <c r="C688" s="16" t="s">
        <v>126</v>
      </c>
      <c r="D688" s="16" t="s">
        <v>163</v>
      </c>
      <c r="E688" s="16" t="s">
        <v>129</v>
      </c>
      <c r="F688" s="16" t="s">
        <v>39</v>
      </c>
      <c r="G688" s="16">
        <v>1320</v>
      </c>
      <c r="H688" s="16">
        <v>3420</v>
      </c>
      <c r="I688" s="17" t="s">
        <v>456</v>
      </c>
      <c r="J688" s="18">
        <v>1632644058</v>
      </c>
      <c r="K688" s="19">
        <v>1632644058</v>
      </c>
      <c r="L688" s="19">
        <v>0</v>
      </c>
      <c r="M688" s="19">
        <v>0</v>
      </c>
      <c r="N688" s="19">
        <v>0</v>
      </c>
      <c r="O688" s="19">
        <v>1632644058</v>
      </c>
      <c r="P688" s="19">
        <v>0</v>
      </c>
      <c r="Q688" s="19">
        <v>219823769.25</v>
      </c>
      <c r="R688" s="19">
        <v>0</v>
      </c>
      <c r="S688" s="19">
        <v>596498261.75</v>
      </c>
      <c r="T688" s="19">
        <v>596498261.75</v>
      </c>
      <c r="U688" s="19">
        <v>0</v>
      </c>
      <c r="V688" s="19">
        <v>816322027</v>
      </c>
      <c r="W688" s="19">
        <v>0</v>
      </c>
      <c r="X688" s="19">
        <v>816322027</v>
      </c>
      <c r="Y688" s="20">
        <f t="shared" si="140"/>
        <v>0.36535720007502087</v>
      </c>
      <c r="Z688" s="20">
        <f t="shared" si="141"/>
        <v>0.13464280114998586</v>
      </c>
      <c r="AA688" s="21">
        <f t="shared" si="142"/>
        <v>0.50000000122500676</v>
      </c>
    </row>
    <row r="689" spans="1:27" ht="60" hidden="1" outlineLevel="4" x14ac:dyDescent="0.25">
      <c r="A689" s="15" t="s">
        <v>407</v>
      </c>
      <c r="B689" s="16" t="s">
        <v>291</v>
      </c>
      <c r="C689" s="16" t="s">
        <v>126</v>
      </c>
      <c r="D689" s="16" t="s">
        <v>368</v>
      </c>
      <c r="E689" s="16"/>
      <c r="F689" s="16" t="s">
        <v>39</v>
      </c>
      <c r="G689" s="16">
        <v>1320</v>
      </c>
      <c r="H689" s="16">
        <v>3420</v>
      </c>
      <c r="I689" s="17" t="s">
        <v>446</v>
      </c>
      <c r="J689" s="18">
        <v>2652475</v>
      </c>
      <c r="K689" s="19">
        <v>2652475</v>
      </c>
      <c r="L689" s="19">
        <v>0</v>
      </c>
      <c r="M689" s="19">
        <v>0</v>
      </c>
      <c r="N689" s="19">
        <v>0</v>
      </c>
      <c r="O689" s="19">
        <v>2652475</v>
      </c>
      <c r="P689" s="19">
        <v>0</v>
      </c>
      <c r="Q689" s="19">
        <v>1827298.11</v>
      </c>
      <c r="R689" s="19">
        <v>0</v>
      </c>
      <c r="S689" s="19">
        <v>465566.89</v>
      </c>
      <c r="T689" s="19">
        <v>465566.89</v>
      </c>
      <c r="U689" s="19">
        <v>0</v>
      </c>
      <c r="V689" s="19">
        <v>359610</v>
      </c>
      <c r="W689" s="19">
        <v>0</v>
      </c>
      <c r="X689" s="19">
        <v>359609.99999999988</v>
      </c>
      <c r="Y689" s="20">
        <f t="shared" si="140"/>
        <v>0.17552168823457337</v>
      </c>
      <c r="Z689" s="20">
        <f t="shared" si="141"/>
        <v>0.68890304715407313</v>
      </c>
      <c r="AA689" s="21">
        <f t="shared" si="142"/>
        <v>0.8644247353886465</v>
      </c>
    </row>
    <row r="690" spans="1:27" hidden="1" outlineLevel="3" x14ac:dyDescent="0.25">
      <c r="A690" s="22"/>
      <c r="B690" s="23"/>
      <c r="C690" s="23" t="s">
        <v>182</v>
      </c>
      <c r="D690" s="23"/>
      <c r="E690" s="23"/>
      <c r="F690" s="23"/>
      <c r="G690" s="23"/>
      <c r="H690" s="23"/>
      <c r="I690" s="24"/>
      <c r="J690" s="25">
        <f t="shared" ref="J690:X690" si="143">SUBTOTAL(9,J676:J689)</f>
        <v>12032643165</v>
      </c>
      <c r="K690" s="26">
        <f t="shared" si="143"/>
        <v>10980830861</v>
      </c>
      <c r="L690" s="26">
        <f t="shared" si="143"/>
        <v>0</v>
      </c>
      <c r="M690" s="26">
        <f t="shared" si="143"/>
        <v>192500000</v>
      </c>
      <c r="N690" s="26">
        <f t="shared" si="143"/>
        <v>0</v>
      </c>
      <c r="O690" s="26">
        <f t="shared" si="143"/>
        <v>11173330861</v>
      </c>
      <c r="P690" s="26">
        <f t="shared" si="143"/>
        <v>0</v>
      </c>
      <c r="Q690" s="26">
        <f t="shared" si="143"/>
        <v>2294186221.1100001</v>
      </c>
      <c r="R690" s="26">
        <f t="shared" si="143"/>
        <v>0</v>
      </c>
      <c r="S690" s="26">
        <f t="shared" si="143"/>
        <v>4207625300.2599998</v>
      </c>
      <c r="T690" s="26">
        <f t="shared" si="143"/>
        <v>4207625300.2599998</v>
      </c>
      <c r="U690" s="26">
        <f t="shared" si="143"/>
        <v>1140321901.6300001</v>
      </c>
      <c r="V690" s="26">
        <f t="shared" si="143"/>
        <v>4479019339.6300001</v>
      </c>
      <c r="W690" s="26">
        <f t="shared" si="143"/>
        <v>0</v>
      </c>
      <c r="X690" s="26">
        <f t="shared" si="143"/>
        <v>4671519339.6300001</v>
      </c>
      <c r="Y690" s="27">
        <f t="shared" si="140"/>
        <v>0.37657752666633398</v>
      </c>
      <c r="Z690" s="27">
        <f t="shared" si="141"/>
        <v>0.20532697452983803</v>
      </c>
      <c r="AA690" s="28">
        <f t="shared" si="142"/>
        <v>0.58190450119617199</v>
      </c>
    </row>
    <row r="691" spans="1:27" ht="150" hidden="1" outlineLevel="4" x14ac:dyDescent="0.25">
      <c r="A691" s="15" t="s">
        <v>407</v>
      </c>
      <c r="B691" s="16" t="s">
        <v>291</v>
      </c>
      <c r="C691" s="16" t="s">
        <v>316</v>
      </c>
      <c r="D691" s="16" t="s">
        <v>317</v>
      </c>
      <c r="E691" s="16" t="s">
        <v>133</v>
      </c>
      <c r="F691" s="16" t="s">
        <v>500</v>
      </c>
      <c r="G691" s="16">
        <v>2310</v>
      </c>
      <c r="H691" s="16">
        <v>3420</v>
      </c>
      <c r="I691" s="17" t="s">
        <v>457</v>
      </c>
      <c r="J691" s="18">
        <v>6066038807</v>
      </c>
      <c r="K691" s="19">
        <v>6066038807</v>
      </c>
      <c r="L691" s="19"/>
      <c r="M691" s="19">
        <v>-174588211</v>
      </c>
      <c r="N691" s="19">
        <v>-308748786</v>
      </c>
      <c r="O691" s="19">
        <v>5582701810</v>
      </c>
      <c r="P691" s="19">
        <v>0</v>
      </c>
      <c r="Q691" s="19">
        <v>0</v>
      </c>
      <c r="R691" s="19">
        <v>0</v>
      </c>
      <c r="S691" s="19">
        <v>3033019403</v>
      </c>
      <c r="T691" s="19">
        <v>3033019403</v>
      </c>
      <c r="U691" s="19">
        <v>0</v>
      </c>
      <c r="V691" s="19">
        <v>3033019404</v>
      </c>
      <c r="W691" s="19">
        <v>0</v>
      </c>
      <c r="X691" s="19">
        <v>2549682407</v>
      </c>
      <c r="Y691" s="20">
        <f t="shared" si="140"/>
        <v>0.54328880642829824</v>
      </c>
      <c r="Z691" s="20">
        <f t="shared" si="141"/>
        <v>0</v>
      </c>
      <c r="AA691" s="21">
        <f t="shared" si="142"/>
        <v>0.54328880642829824</v>
      </c>
    </row>
    <row r="692" spans="1:27" ht="90" hidden="1" outlineLevel="4" x14ac:dyDescent="0.25">
      <c r="A692" s="15" t="s">
        <v>407</v>
      </c>
      <c r="B692" s="16" t="s">
        <v>291</v>
      </c>
      <c r="C692" s="16" t="s">
        <v>316</v>
      </c>
      <c r="D692" s="16" t="s">
        <v>458</v>
      </c>
      <c r="E692" s="16" t="s">
        <v>459</v>
      </c>
      <c r="F692" s="16" t="s">
        <v>500</v>
      </c>
      <c r="G692" s="16">
        <v>2320</v>
      </c>
      <c r="H692" s="16">
        <v>3420</v>
      </c>
      <c r="I692" s="17" t="s">
        <v>460</v>
      </c>
      <c r="J692" s="18">
        <v>0</v>
      </c>
      <c r="K692" s="19">
        <v>0</v>
      </c>
      <c r="L692" s="19"/>
      <c r="M692" s="19">
        <v>51327966</v>
      </c>
      <c r="N692" s="19"/>
      <c r="O692" s="19">
        <v>51327966</v>
      </c>
      <c r="P692" s="19">
        <v>0</v>
      </c>
      <c r="Q692" s="19">
        <v>0</v>
      </c>
      <c r="R692" s="19">
        <v>0</v>
      </c>
      <c r="S692" s="19">
        <v>0</v>
      </c>
      <c r="T692" s="19">
        <v>0</v>
      </c>
      <c r="U692" s="19">
        <v>0</v>
      </c>
      <c r="V692" s="19">
        <v>0</v>
      </c>
      <c r="W692" s="19">
        <v>0</v>
      </c>
      <c r="X692" s="19">
        <v>51327966</v>
      </c>
      <c r="Y692" s="20">
        <f t="shared" si="140"/>
        <v>0</v>
      </c>
      <c r="Z692" s="20">
        <f t="shared" si="141"/>
        <v>0</v>
      </c>
      <c r="AA692" s="21">
        <f t="shared" si="142"/>
        <v>0</v>
      </c>
    </row>
    <row r="693" spans="1:27" ht="90" hidden="1" outlineLevel="4" x14ac:dyDescent="0.25">
      <c r="A693" s="15" t="s">
        <v>407</v>
      </c>
      <c r="B693" s="16" t="s">
        <v>291</v>
      </c>
      <c r="C693" s="16" t="s">
        <v>316</v>
      </c>
      <c r="D693" s="16" t="s">
        <v>340</v>
      </c>
      <c r="E693" s="16" t="s">
        <v>459</v>
      </c>
      <c r="F693" s="16" t="s">
        <v>500</v>
      </c>
      <c r="G693" s="16">
        <v>2320</v>
      </c>
      <c r="H693" s="16">
        <v>3420</v>
      </c>
      <c r="I693" s="17" t="s">
        <v>461</v>
      </c>
      <c r="J693" s="18">
        <v>0</v>
      </c>
      <c r="K693" s="19">
        <v>0</v>
      </c>
      <c r="L693" s="19"/>
      <c r="M693" s="19">
        <v>44403880</v>
      </c>
      <c r="N693" s="19"/>
      <c r="O693" s="19">
        <v>44403880</v>
      </c>
      <c r="P693" s="19">
        <v>0</v>
      </c>
      <c r="Q693" s="19">
        <v>0</v>
      </c>
      <c r="R693" s="19">
        <v>0</v>
      </c>
      <c r="S693" s="19">
        <v>0</v>
      </c>
      <c r="T693" s="19">
        <v>0</v>
      </c>
      <c r="U693" s="19">
        <v>0</v>
      </c>
      <c r="V693" s="19">
        <v>0</v>
      </c>
      <c r="W693" s="19">
        <v>0</v>
      </c>
      <c r="X693" s="19">
        <v>44403880</v>
      </c>
      <c r="Y693" s="20">
        <f t="shared" si="140"/>
        <v>0</v>
      </c>
      <c r="Z693" s="20">
        <f t="shared" si="141"/>
        <v>0</v>
      </c>
      <c r="AA693" s="21">
        <f t="shared" si="142"/>
        <v>0</v>
      </c>
    </row>
    <row r="694" spans="1:27" ht="90" hidden="1" outlineLevel="4" x14ac:dyDescent="0.25">
      <c r="A694" s="15" t="s">
        <v>407</v>
      </c>
      <c r="B694" s="16" t="s">
        <v>291</v>
      </c>
      <c r="C694" s="16" t="s">
        <v>316</v>
      </c>
      <c r="D694" s="16" t="s">
        <v>462</v>
      </c>
      <c r="E694" s="16" t="s">
        <v>459</v>
      </c>
      <c r="F694" s="16" t="s">
        <v>500</v>
      </c>
      <c r="G694" s="16">
        <v>2320</v>
      </c>
      <c r="H694" s="16">
        <v>3420</v>
      </c>
      <c r="I694" s="17" t="s">
        <v>463</v>
      </c>
      <c r="J694" s="18">
        <v>0</v>
      </c>
      <c r="K694" s="19">
        <v>0</v>
      </c>
      <c r="L694" s="19"/>
      <c r="M694" s="19">
        <v>28523202</v>
      </c>
      <c r="N694" s="19"/>
      <c r="O694" s="19">
        <v>28523202</v>
      </c>
      <c r="P694" s="19">
        <v>0</v>
      </c>
      <c r="Q694" s="19">
        <v>0</v>
      </c>
      <c r="R694" s="19">
        <v>0</v>
      </c>
      <c r="S694" s="19">
        <v>0</v>
      </c>
      <c r="T694" s="19">
        <v>0</v>
      </c>
      <c r="U694" s="19">
        <v>0</v>
      </c>
      <c r="V694" s="19">
        <v>0</v>
      </c>
      <c r="W694" s="19">
        <v>0</v>
      </c>
      <c r="X694" s="19">
        <v>28523202</v>
      </c>
      <c r="Y694" s="20">
        <f t="shared" si="140"/>
        <v>0</v>
      </c>
      <c r="Z694" s="20">
        <f t="shared" si="141"/>
        <v>0</v>
      </c>
      <c r="AA694" s="21">
        <f t="shared" si="142"/>
        <v>0</v>
      </c>
    </row>
    <row r="695" spans="1:27" hidden="1" outlineLevel="3" x14ac:dyDescent="0.25">
      <c r="A695" s="22"/>
      <c r="B695" s="23"/>
      <c r="C695" s="23" t="s">
        <v>320</v>
      </c>
      <c r="D695" s="23"/>
      <c r="E695" s="23"/>
      <c r="F695" s="23"/>
      <c r="G695" s="23"/>
      <c r="H695" s="23"/>
      <c r="I695" s="24"/>
      <c r="J695" s="25">
        <f t="shared" ref="J695:X695" si="144">SUBTOTAL(9,J691:J694)</f>
        <v>6066038807</v>
      </c>
      <c r="K695" s="26">
        <f t="shared" si="144"/>
        <v>6066038807</v>
      </c>
      <c r="L695" s="26">
        <f t="shared" si="144"/>
        <v>0</v>
      </c>
      <c r="M695" s="26">
        <f t="shared" si="144"/>
        <v>-50333163</v>
      </c>
      <c r="N695" s="26">
        <f t="shared" si="144"/>
        <v>-308748786</v>
      </c>
      <c r="O695" s="26">
        <f t="shared" si="144"/>
        <v>5706956858</v>
      </c>
      <c r="P695" s="26">
        <f t="shared" si="144"/>
        <v>0</v>
      </c>
      <c r="Q695" s="26">
        <f t="shared" si="144"/>
        <v>0</v>
      </c>
      <c r="R695" s="26">
        <f t="shared" si="144"/>
        <v>0</v>
      </c>
      <c r="S695" s="26">
        <f t="shared" si="144"/>
        <v>3033019403</v>
      </c>
      <c r="T695" s="26">
        <f t="shared" si="144"/>
        <v>3033019403</v>
      </c>
      <c r="U695" s="26">
        <f t="shared" si="144"/>
        <v>0</v>
      </c>
      <c r="V695" s="26">
        <f t="shared" si="144"/>
        <v>3033019404</v>
      </c>
      <c r="W695" s="26">
        <f t="shared" si="144"/>
        <v>0</v>
      </c>
      <c r="X695" s="26">
        <f t="shared" si="144"/>
        <v>2673937455</v>
      </c>
      <c r="Y695" s="27">
        <f t="shared" si="140"/>
        <v>0.53146001949328214</v>
      </c>
      <c r="Z695" s="27">
        <f t="shared" si="141"/>
        <v>0</v>
      </c>
      <c r="AA695" s="28">
        <f t="shared" si="142"/>
        <v>0.53146001949328214</v>
      </c>
    </row>
    <row r="696" spans="1:27" outlineLevel="2" collapsed="1" x14ac:dyDescent="0.25">
      <c r="A696" s="22"/>
      <c r="B696" s="23" t="s">
        <v>305</v>
      </c>
      <c r="C696" s="23"/>
      <c r="D696" s="23"/>
      <c r="E696" s="23"/>
      <c r="F696" s="23"/>
      <c r="G696" s="23"/>
      <c r="H696" s="23"/>
      <c r="I696" s="24"/>
      <c r="J696" s="25">
        <f t="shared" ref="J696:X696" si="145">SUBTOTAL(9,J658:J694)</f>
        <v>218069323852</v>
      </c>
      <c r="K696" s="26">
        <f t="shared" si="145"/>
        <v>217039574539</v>
      </c>
      <c r="L696" s="26">
        <f t="shared" si="145"/>
        <v>8020494436</v>
      </c>
      <c r="M696" s="26">
        <f t="shared" si="145"/>
        <v>142166837</v>
      </c>
      <c r="N696" s="26">
        <f t="shared" si="145"/>
        <v>-308748786</v>
      </c>
      <c r="O696" s="26">
        <f t="shared" si="145"/>
        <v>224893487026</v>
      </c>
      <c r="P696" s="26">
        <f t="shared" si="145"/>
        <v>0</v>
      </c>
      <c r="Q696" s="26">
        <f t="shared" si="145"/>
        <v>21847121254.779991</v>
      </c>
      <c r="R696" s="26">
        <f t="shared" si="145"/>
        <v>0</v>
      </c>
      <c r="S696" s="26">
        <f t="shared" si="145"/>
        <v>89650176080.570007</v>
      </c>
      <c r="T696" s="26">
        <f t="shared" si="145"/>
        <v>89650176080.570007</v>
      </c>
      <c r="U696" s="26">
        <f t="shared" si="145"/>
        <v>99170560361.650009</v>
      </c>
      <c r="V696" s="26">
        <f t="shared" si="145"/>
        <v>105542277203.65001</v>
      </c>
      <c r="W696" s="26">
        <f t="shared" si="145"/>
        <v>0</v>
      </c>
      <c r="X696" s="26">
        <f t="shared" si="145"/>
        <v>113396189690.65002</v>
      </c>
      <c r="Y696" s="27">
        <f t="shared" si="140"/>
        <v>0.39863393674093162</v>
      </c>
      <c r="Z696" s="27">
        <f t="shared" si="141"/>
        <v>9.7144303926659459E-2</v>
      </c>
      <c r="AA696" s="28">
        <f t="shared" si="142"/>
        <v>0.49577824066759107</v>
      </c>
    </row>
    <row r="697" spans="1:27" hidden="1" outlineLevel="4" x14ac:dyDescent="0.25">
      <c r="A697" s="15" t="s">
        <v>407</v>
      </c>
      <c r="B697" s="16" t="s">
        <v>464</v>
      </c>
      <c r="C697" s="16" t="s">
        <v>37</v>
      </c>
      <c r="D697" s="16" t="s">
        <v>38</v>
      </c>
      <c r="E697" s="16"/>
      <c r="F697" s="16">
        <v>280</v>
      </c>
      <c r="G697" s="16">
        <v>1111</v>
      </c>
      <c r="H697" s="16">
        <v>3480</v>
      </c>
      <c r="I697" s="17" t="s">
        <v>40</v>
      </c>
      <c r="J697" s="18">
        <v>70030957369</v>
      </c>
      <c r="K697" s="19">
        <v>70030957369</v>
      </c>
      <c r="L697" s="19">
        <v>0</v>
      </c>
      <c r="M697" s="19">
        <v>0</v>
      </c>
      <c r="N697" s="19">
        <v>0</v>
      </c>
      <c r="O697" s="19">
        <v>70030957369</v>
      </c>
      <c r="P697" s="19">
        <v>0</v>
      </c>
      <c r="Q697" s="19">
        <v>8725578.1400000006</v>
      </c>
      <c r="R697" s="19">
        <v>0</v>
      </c>
      <c r="S697" s="19">
        <v>27127040927.009998</v>
      </c>
      <c r="T697" s="19">
        <v>27127040927.009998</v>
      </c>
      <c r="U697" s="19">
        <v>42895190863.849998</v>
      </c>
      <c r="V697" s="19">
        <v>42895190863.849998</v>
      </c>
      <c r="W697" s="19">
        <v>0</v>
      </c>
      <c r="X697" s="19">
        <v>42895190863.850006</v>
      </c>
      <c r="Y697" s="20">
        <f t="shared" si="140"/>
        <v>0.38735784781685839</v>
      </c>
      <c r="Z697" s="20">
        <f t="shared" si="141"/>
        <v>1.2459601393172552E-4</v>
      </c>
      <c r="AA697" s="21">
        <f t="shared" si="142"/>
        <v>0.38748244383079011</v>
      </c>
    </row>
    <row r="698" spans="1:27" hidden="1" outlineLevel="4" x14ac:dyDescent="0.25">
      <c r="A698" s="15" t="s">
        <v>407</v>
      </c>
      <c r="B698" s="16" t="s">
        <v>464</v>
      </c>
      <c r="C698" s="16" t="s">
        <v>37</v>
      </c>
      <c r="D698" s="16" t="s">
        <v>41</v>
      </c>
      <c r="E698" s="16"/>
      <c r="F698" s="16">
        <v>280</v>
      </c>
      <c r="G698" s="16">
        <v>1111</v>
      </c>
      <c r="H698" s="16">
        <v>3480</v>
      </c>
      <c r="I698" s="17" t="s">
        <v>42</v>
      </c>
      <c r="J698" s="18">
        <v>2041331520</v>
      </c>
      <c r="K698" s="19">
        <v>2041331520</v>
      </c>
      <c r="L698" s="19">
        <v>0</v>
      </c>
      <c r="M698" s="19">
        <v>0</v>
      </c>
      <c r="N698" s="19">
        <v>0</v>
      </c>
      <c r="O698" s="19">
        <v>2041331520</v>
      </c>
      <c r="P698" s="19">
        <v>0</v>
      </c>
      <c r="Q698" s="19">
        <v>1713664.98</v>
      </c>
      <c r="R698" s="19">
        <v>0</v>
      </c>
      <c r="S698" s="19">
        <v>841448839.46000004</v>
      </c>
      <c r="T698" s="19">
        <v>841448839.46000004</v>
      </c>
      <c r="U698" s="19">
        <v>1198169015.5599999</v>
      </c>
      <c r="V698" s="19">
        <v>1198169015.5599999</v>
      </c>
      <c r="W698" s="19">
        <v>0</v>
      </c>
      <c r="X698" s="19">
        <v>1198169015.5599999</v>
      </c>
      <c r="Y698" s="20">
        <f t="shared" si="140"/>
        <v>0.41220587210645726</v>
      </c>
      <c r="Z698" s="20">
        <f t="shared" si="141"/>
        <v>8.3948391685050743E-4</v>
      </c>
      <c r="AA698" s="21">
        <f t="shared" si="142"/>
        <v>0.41304535602330777</v>
      </c>
    </row>
    <row r="699" spans="1:27" hidden="1" outlineLevel="4" x14ac:dyDescent="0.25">
      <c r="A699" s="15" t="s">
        <v>407</v>
      </c>
      <c r="B699" s="16" t="s">
        <v>464</v>
      </c>
      <c r="C699" s="16" t="s">
        <v>37</v>
      </c>
      <c r="D699" s="16" t="s">
        <v>408</v>
      </c>
      <c r="E699" s="16"/>
      <c r="F699" s="16">
        <v>280</v>
      </c>
      <c r="G699" s="16">
        <v>1111</v>
      </c>
      <c r="H699" s="16">
        <v>3480</v>
      </c>
      <c r="I699" s="17" t="s">
        <v>409</v>
      </c>
      <c r="J699" s="18">
        <v>8366222</v>
      </c>
      <c r="K699" s="19">
        <v>8366222</v>
      </c>
      <c r="L699" s="19">
        <v>0</v>
      </c>
      <c r="M699" s="19">
        <v>0</v>
      </c>
      <c r="N699" s="19">
        <v>0</v>
      </c>
      <c r="O699" s="19">
        <v>8366222</v>
      </c>
      <c r="P699" s="19">
        <v>0</v>
      </c>
      <c r="Q699" s="19">
        <v>0</v>
      </c>
      <c r="R699" s="19">
        <v>0</v>
      </c>
      <c r="S699" s="19">
        <v>2968930.98</v>
      </c>
      <c r="T699" s="19">
        <v>2968930.98</v>
      </c>
      <c r="U699" s="19">
        <v>5397291.0199999996</v>
      </c>
      <c r="V699" s="19">
        <v>5397291.0199999996</v>
      </c>
      <c r="W699" s="19">
        <v>0</v>
      </c>
      <c r="X699" s="19">
        <v>5397291.0199999996</v>
      </c>
      <c r="Y699" s="20">
        <f t="shared" si="140"/>
        <v>0.35487116885016917</v>
      </c>
      <c r="Z699" s="20">
        <f t="shared" si="141"/>
        <v>0</v>
      </c>
      <c r="AA699" s="21">
        <f t="shared" si="142"/>
        <v>0.35487116885016917</v>
      </c>
    </row>
    <row r="700" spans="1:27" hidden="1" outlineLevel="4" x14ac:dyDescent="0.25">
      <c r="A700" s="15" t="s">
        <v>407</v>
      </c>
      <c r="B700" s="16" t="s">
        <v>464</v>
      </c>
      <c r="C700" s="16" t="s">
        <v>37</v>
      </c>
      <c r="D700" s="16" t="s">
        <v>351</v>
      </c>
      <c r="E700" s="16"/>
      <c r="F700" s="16">
        <v>280</v>
      </c>
      <c r="G700" s="16">
        <v>1111</v>
      </c>
      <c r="H700" s="16">
        <v>3480</v>
      </c>
      <c r="I700" s="17" t="s">
        <v>352</v>
      </c>
      <c r="J700" s="18">
        <v>0</v>
      </c>
      <c r="K700" s="19">
        <v>75895937</v>
      </c>
      <c r="L700" s="19">
        <v>0</v>
      </c>
      <c r="M700" s="19">
        <v>0</v>
      </c>
      <c r="N700" s="19">
        <v>0</v>
      </c>
      <c r="O700" s="19">
        <v>75895937</v>
      </c>
      <c r="P700" s="19">
        <v>0</v>
      </c>
      <c r="Q700" s="19">
        <v>75895937</v>
      </c>
      <c r="R700" s="19">
        <v>0</v>
      </c>
      <c r="S700" s="19">
        <v>0</v>
      </c>
      <c r="T700" s="19">
        <v>0</v>
      </c>
      <c r="U700" s="19">
        <v>0</v>
      </c>
      <c r="V700" s="19">
        <v>0</v>
      </c>
      <c r="W700" s="19">
        <v>0</v>
      </c>
      <c r="X700" s="19">
        <v>0</v>
      </c>
      <c r="Y700" s="20">
        <f t="shared" si="140"/>
        <v>0</v>
      </c>
      <c r="Z700" s="20">
        <f t="shared" si="141"/>
        <v>1</v>
      </c>
      <c r="AA700" s="21">
        <f t="shared" si="142"/>
        <v>1</v>
      </c>
    </row>
    <row r="701" spans="1:27" hidden="1" outlineLevel="4" x14ac:dyDescent="0.25">
      <c r="A701" s="15" t="s">
        <v>407</v>
      </c>
      <c r="B701" s="16" t="s">
        <v>464</v>
      </c>
      <c r="C701" s="16" t="s">
        <v>37</v>
      </c>
      <c r="D701" s="16" t="s">
        <v>47</v>
      </c>
      <c r="E701" s="16"/>
      <c r="F701" s="16">
        <v>280</v>
      </c>
      <c r="G701" s="16">
        <v>1111</v>
      </c>
      <c r="H701" s="16">
        <v>3480</v>
      </c>
      <c r="I701" s="17" t="s">
        <v>48</v>
      </c>
      <c r="J701" s="18">
        <v>16765009562</v>
      </c>
      <c r="K701" s="19">
        <v>16765009562</v>
      </c>
      <c r="L701" s="19">
        <v>0</v>
      </c>
      <c r="M701" s="19">
        <v>0</v>
      </c>
      <c r="N701" s="19">
        <v>0</v>
      </c>
      <c r="O701" s="19">
        <v>16765009562</v>
      </c>
      <c r="P701" s="19">
        <v>0</v>
      </c>
      <c r="Q701" s="19">
        <v>1754088.42</v>
      </c>
      <c r="R701" s="19">
        <v>0</v>
      </c>
      <c r="S701" s="19">
        <v>6669500331.21</v>
      </c>
      <c r="T701" s="19">
        <v>6669500331.21</v>
      </c>
      <c r="U701" s="19">
        <v>10093755142.370001</v>
      </c>
      <c r="V701" s="19">
        <v>10093755142.370001</v>
      </c>
      <c r="W701" s="19">
        <v>0</v>
      </c>
      <c r="X701" s="19">
        <v>10093755142.369999</v>
      </c>
      <c r="Y701" s="20">
        <f t="shared" si="140"/>
        <v>0.39782263806918788</v>
      </c>
      <c r="Z701" s="20">
        <f t="shared" si="141"/>
        <v>1.0462794032494092E-4</v>
      </c>
      <c r="AA701" s="21">
        <f t="shared" si="142"/>
        <v>0.39792726600951284</v>
      </c>
    </row>
    <row r="702" spans="1:27" ht="30" hidden="1" outlineLevel="4" x14ac:dyDescent="0.25">
      <c r="A702" s="15" t="s">
        <v>407</v>
      </c>
      <c r="B702" s="16" t="s">
        <v>464</v>
      </c>
      <c r="C702" s="16" t="s">
        <v>37</v>
      </c>
      <c r="D702" s="16" t="s">
        <v>49</v>
      </c>
      <c r="E702" s="16"/>
      <c r="F702" s="16">
        <v>280</v>
      </c>
      <c r="G702" s="16">
        <v>1111</v>
      </c>
      <c r="H702" s="16">
        <v>3480</v>
      </c>
      <c r="I702" s="17" t="s">
        <v>50</v>
      </c>
      <c r="J702" s="18">
        <v>972446861</v>
      </c>
      <c r="K702" s="19">
        <v>972446861</v>
      </c>
      <c r="L702" s="19">
        <v>0</v>
      </c>
      <c r="M702" s="19">
        <v>0</v>
      </c>
      <c r="N702" s="19">
        <v>0</v>
      </c>
      <c r="O702" s="19">
        <v>972446861</v>
      </c>
      <c r="P702" s="19">
        <v>0</v>
      </c>
      <c r="Q702" s="19">
        <v>0</v>
      </c>
      <c r="R702" s="19">
        <v>0</v>
      </c>
      <c r="S702" s="19">
        <v>359627646.41000003</v>
      </c>
      <c r="T702" s="19">
        <v>359627646.41000003</v>
      </c>
      <c r="U702" s="19">
        <v>612819214.59000003</v>
      </c>
      <c r="V702" s="19">
        <v>612819214.59000003</v>
      </c>
      <c r="W702" s="19">
        <v>0</v>
      </c>
      <c r="X702" s="19">
        <v>612819214.58999991</v>
      </c>
      <c r="Y702" s="20">
        <f t="shared" si="140"/>
        <v>0.36981727314146784</v>
      </c>
      <c r="Z702" s="20">
        <f t="shared" si="141"/>
        <v>0</v>
      </c>
      <c r="AA702" s="21">
        <f t="shared" si="142"/>
        <v>0.36981727314146784</v>
      </c>
    </row>
    <row r="703" spans="1:27" hidden="1" outlineLevel="4" x14ac:dyDescent="0.25">
      <c r="A703" s="15" t="s">
        <v>407</v>
      </c>
      <c r="B703" s="16" t="s">
        <v>464</v>
      </c>
      <c r="C703" s="16" t="s">
        <v>37</v>
      </c>
      <c r="D703" s="16" t="s">
        <v>51</v>
      </c>
      <c r="E703" s="16"/>
      <c r="F703" s="16">
        <v>280</v>
      </c>
      <c r="G703" s="16">
        <v>1111</v>
      </c>
      <c r="H703" s="16">
        <v>3480</v>
      </c>
      <c r="I703" s="17" t="s">
        <v>52</v>
      </c>
      <c r="J703" s="18">
        <v>9827105743</v>
      </c>
      <c r="K703" s="19">
        <v>9827105743</v>
      </c>
      <c r="L703" s="19">
        <v>0</v>
      </c>
      <c r="M703" s="19">
        <v>0</v>
      </c>
      <c r="N703" s="19">
        <v>0</v>
      </c>
      <c r="O703" s="19">
        <v>9827105743</v>
      </c>
      <c r="P703" s="19">
        <v>0</v>
      </c>
      <c r="Q703" s="19">
        <v>0</v>
      </c>
      <c r="R703" s="19">
        <v>0</v>
      </c>
      <c r="S703" s="19">
        <v>61285329.880000003</v>
      </c>
      <c r="T703" s="19">
        <v>61285329.880000003</v>
      </c>
      <c r="U703" s="19">
        <v>9765820413.1200008</v>
      </c>
      <c r="V703" s="19">
        <v>9765820413.1200008</v>
      </c>
      <c r="W703" s="19">
        <v>0</v>
      </c>
      <c r="X703" s="19">
        <v>9765820413.1200008</v>
      </c>
      <c r="Y703" s="20">
        <f t="shared" si="140"/>
        <v>6.2363560017306722E-3</v>
      </c>
      <c r="Z703" s="20">
        <f t="shared" si="141"/>
        <v>0</v>
      </c>
      <c r="AA703" s="21">
        <f t="shared" si="142"/>
        <v>6.2363560017306722E-3</v>
      </c>
    </row>
    <row r="704" spans="1:27" hidden="1" outlineLevel="4" x14ac:dyDescent="0.25">
      <c r="A704" s="15" t="s">
        <v>407</v>
      </c>
      <c r="B704" s="16" t="s">
        <v>464</v>
      </c>
      <c r="C704" s="16" t="s">
        <v>37</v>
      </c>
      <c r="D704" s="16" t="s">
        <v>53</v>
      </c>
      <c r="E704" s="16"/>
      <c r="F704" s="16">
        <v>280</v>
      </c>
      <c r="G704" s="16">
        <v>1111</v>
      </c>
      <c r="H704" s="16">
        <v>3480</v>
      </c>
      <c r="I704" s="17" t="s">
        <v>54</v>
      </c>
      <c r="J704" s="18">
        <v>8706854420</v>
      </c>
      <c r="K704" s="19">
        <v>8706854420</v>
      </c>
      <c r="L704" s="19">
        <v>0</v>
      </c>
      <c r="M704" s="19">
        <v>0</v>
      </c>
      <c r="N704" s="19">
        <v>0</v>
      </c>
      <c r="O704" s="19">
        <v>8706854420</v>
      </c>
      <c r="P704" s="19">
        <v>0</v>
      </c>
      <c r="Q704" s="19">
        <v>41842227.009999998</v>
      </c>
      <c r="R704" s="19">
        <v>0</v>
      </c>
      <c r="S704" s="19">
        <v>8267909148.1199999</v>
      </c>
      <c r="T704" s="19">
        <v>8267909148.1199999</v>
      </c>
      <c r="U704" s="19">
        <v>397103044.87</v>
      </c>
      <c r="V704" s="19">
        <v>397103044.87</v>
      </c>
      <c r="W704" s="19">
        <v>0</v>
      </c>
      <c r="X704" s="19">
        <v>397103044.86999989</v>
      </c>
      <c r="Y704" s="20">
        <f t="shared" si="140"/>
        <v>0.94958623967896771</v>
      </c>
      <c r="Z704" s="20">
        <f t="shared" si="141"/>
        <v>4.805665168110161E-3</v>
      </c>
      <c r="AA704" s="21">
        <f t="shared" si="142"/>
        <v>0.95439190484707792</v>
      </c>
    </row>
    <row r="705" spans="1:27" hidden="1" outlineLevel="4" x14ac:dyDescent="0.25">
      <c r="A705" s="15" t="s">
        <v>407</v>
      </c>
      <c r="B705" s="16" t="s">
        <v>464</v>
      </c>
      <c r="C705" s="16" t="s">
        <v>37</v>
      </c>
      <c r="D705" s="16" t="s">
        <v>55</v>
      </c>
      <c r="E705" s="16"/>
      <c r="F705" s="16">
        <v>280</v>
      </c>
      <c r="G705" s="16">
        <v>1111</v>
      </c>
      <c r="H705" s="16">
        <v>3480</v>
      </c>
      <c r="I705" s="17" t="s">
        <v>56</v>
      </c>
      <c r="J705" s="18">
        <v>15089873156</v>
      </c>
      <c r="K705" s="19">
        <v>15089873156</v>
      </c>
      <c r="L705" s="19">
        <v>0</v>
      </c>
      <c r="M705" s="19">
        <v>0</v>
      </c>
      <c r="N705" s="19">
        <v>0</v>
      </c>
      <c r="O705" s="19">
        <v>15089873156</v>
      </c>
      <c r="P705" s="19">
        <v>0</v>
      </c>
      <c r="Q705" s="19">
        <v>1512561.67</v>
      </c>
      <c r="R705" s="19">
        <v>0</v>
      </c>
      <c r="S705" s="19">
        <v>6649915072.6199999</v>
      </c>
      <c r="T705" s="19">
        <v>6649915072.6199999</v>
      </c>
      <c r="U705" s="19">
        <v>8438445521.71</v>
      </c>
      <c r="V705" s="19">
        <v>8438445521.71</v>
      </c>
      <c r="W705" s="19">
        <v>0</v>
      </c>
      <c r="X705" s="19">
        <v>8438445521.71</v>
      </c>
      <c r="Y705" s="20">
        <f t="shared" si="140"/>
        <v>0.44068727443052602</v>
      </c>
      <c r="Z705" s="20">
        <f t="shared" si="141"/>
        <v>1.0023687106995851E-4</v>
      </c>
      <c r="AA705" s="21">
        <f t="shared" si="142"/>
        <v>0.44078751130159599</v>
      </c>
    </row>
    <row r="706" spans="1:27" ht="120" hidden="1" outlineLevel="4" x14ac:dyDescent="0.25">
      <c r="A706" s="15" t="s">
        <v>407</v>
      </c>
      <c r="B706" s="16" t="s">
        <v>464</v>
      </c>
      <c r="C706" s="16" t="s">
        <v>37</v>
      </c>
      <c r="D706" s="16" t="s">
        <v>57</v>
      </c>
      <c r="E706" s="16" t="s">
        <v>58</v>
      </c>
      <c r="F706" s="16">
        <v>280</v>
      </c>
      <c r="G706" s="16">
        <v>1112</v>
      </c>
      <c r="H706" s="16">
        <v>3480</v>
      </c>
      <c r="I706" s="17" t="s">
        <v>59</v>
      </c>
      <c r="J706" s="18">
        <v>10907887275</v>
      </c>
      <c r="K706" s="19">
        <v>10907887275</v>
      </c>
      <c r="L706" s="19">
        <v>0</v>
      </c>
      <c r="M706" s="19">
        <v>0</v>
      </c>
      <c r="N706" s="19">
        <v>0</v>
      </c>
      <c r="O706" s="19">
        <v>10907887275</v>
      </c>
      <c r="P706" s="19">
        <v>0</v>
      </c>
      <c r="Q706" s="19">
        <v>6330080482</v>
      </c>
      <c r="R706" s="19">
        <v>0</v>
      </c>
      <c r="S706" s="19">
        <v>4577806793</v>
      </c>
      <c r="T706" s="19">
        <v>4577806793</v>
      </c>
      <c r="U706" s="19">
        <v>0</v>
      </c>
      <c r="V706" s="19">
        <v>0</v>
      </c>
      <c r="W706" s="19">
        <v>0</v>
      </c>
      <c r="X706" s="19">
        <v>0</v>
      </c>
      <c r="Y706" s="20">
        <f t="shared" si="140"/>
        <v>0.4196785938090839</v>
      </c>
      <c r="Z706" s="20">
        <f t="shared" si="141"/>
        <v>0.5803214061909161</v>
      </c>
      <c r="AA706" s="21">
        <f t="shared" si="142"/>
        <v>1</v>
      </c>
    </row>
    <row r="707" spans="1:27" ht="60" hidden="1" outlineLevel="4" x14ac:dyDescent="0.25">
      <c r="A707" s="15" t="s">
        <v>407</v>
      </c>
      <c r="B707" s="16" t="s">
        <v>464</v>
      </c>
      <c r="C707" s="16" t="s">
        <v>37</v>
      </c>
      <c r="D707" s="16" t="s">
        <v>60</v>
      </c>
      <c r="E707" s="16" t="s">
        <v>58</v>
      </c>
      <c r="F707" s="16">
        <v>280</v>
      </c>
      <c r="G707" s="16">
        <v>1112</v>
      </c>
      <c r="H707" s="16">
        <v>3480</v>
      </c>
      <c r="I707" s="17" t="s">
        <v>61</v>
      </c>
      <c r="J707" s="18">
        <v>589615529</v>
      </c>
      <c r="K707" s="19">
        <v>589615529</v>
      </c>
      <c r="L707" s="19">
        <v>0</v>
      </c>
      <c r="M707" s="19">
        <v>0</v>
      </c>
      <c r="N707" s="19">
        <v>0</v>
      </c>
      <c r="O707" s="19">
        <v>589615529</v>
      </c>
      <c r="P707" s="19">
        <v>0</v>
      </c>
      <c r="Q707" s="19">
        <v>342159500</v>
      </c>
      <c r="R707" s="19">
        <v>0</v>
      </c>
      <c r="S707" s="19">
        <v>247456029</v>
      </c>
      <c r="T707" s="19">
        <v>247456029</v>
      </c>
      <c r="U707" s="19">
        <v>0</v>
      </c>
      <c r="V707" s="19">
        <v>0</v>
      </c>
      <c r="W707" s="19">
        <v>0</v>
      </c>
      <c r="X707" s="19">
        <v>0</v>
      </c>
      <c r="Y707" s="20">
        <f t="shared" si="140"/>
        <v>0.41969048783313168</v>
      </c>
      <c r="Z707" s="20">
        <f t="shared" si="141"/>
        <v>0.58030951216686832</v>
      </c>
      <c r="AA707" s="21">
        <f t="shared" si="142"/>
        <v>1</v>
      </c>
    </row>
    <row r="708" spans="1:27" ht="120" hidden="1" outlineLevel="4" x14ac:dyDescent="0.25">
      <c r="A708" s="15" t="s">
        <v>407</v>
      </c>
      <c r="B708" s="16" t="s">
        <v>464</v>
      </c>
      <c r="C708" s="16" t="s">
        <v>37</v>
      </c>
      <c r="D708" s="16" t="s">
        <v>62</v>
      </c>
      <c r="E708" s="16" t="s">
        <v>58</v>
      </c>
      <c r="F708" s="16">
        <v>280</v>
      </c>
      <c r="G708" s="16">
        <v>1112</v>
      </c>
      <c r="H708" s="16">
        <v>3480</v>
      </c>
      <c r="I708" s="17" t="s">
        <v>63</v>
      </c>
      <c r="J708" s="18">
        <v>373306126</v>
      </c>
      <c r="K708" s="19">
        <v>373306126</v>
      </c>
      <c r="L708" s="19">
        <v>482247282</v>
      </c>
      <c r="M708" s="19"/>
      <c r="N708" s="19"/>
      <c r="O708" s="19">
        <v>855553408</v>
      </c>
      <c r="P708" s="19">
        <v>0</v>
      </c>
      <c r="Q708" s="19">
        <v>230524320</v>
      </c>
      <c r="R708" s="19">
        <v>0</v>
      </c>
      <c r="S708" s="19">
        <v>142781806</v>
      </c>
      <c r="T708" s="19">
        <v>142781806</v>
      </c>
      <c r="U708" s="19">
        <v>0</v>
      </c>
      <c r="V708" s="19">
        <v>0</v>
      </c>
      <c r="W708" s="19">
        <v>0</v>
      </c>
      <c r="X708" s="19">
        <v>482247282</v>
      </c>
      <c r="Y708" s="20">
        <f t="shared" si="140"/>
        <v>0.16688824410597169</v>
      </c>
      <c r="Z708" s="20">
        <f t="shared" si="141"/>
        <v>0.26944468673076688</v>
      </c>
      <c r="AA708" s="21">
        <f t="shared" si="142"/>
        <v>0.43633293083673858</v>
      </c>
    </row>
    <row r="709" spans="1:27" ht="90" hidden="1" outlineLevel="4" x14ac:dyDescent="0.25">
      <c r="A709" s="15" t="s">
        <v>407</v>
      </c>
      <c r="B709" s="16" t="s">
        <v>464</v>
      </c>
      <c r="C709" s="16" t="s">
        <v>37</v>
      </c>
      <c r="D709" s="16" t="s">
        <v>64</v>
      </c>
      <c r="E709" s="16" t="s">
        <v>58</v>
      </c>
      <c r="F709" s="16">
        <v>280</v>
      </c>
      <c r="G709" s="16">
        <v>1112</v>
      </c>
      <c r="H709" s="16">
        <v>3480</v>
      </c>
      <c r="I709" s="17" t="s">
        <v>65</v>
      </c>
      <c r="J709" s="18">
        <v>1768846585</v>
      </c>
      <c r="K709" s="19">
        <v>3422846585</v>
      </c>
      <c r="L709" s="19">
        <v>2172685345</v>
      </c>
      <c r="M709" s="19"/>
      <c r="N709" s="19"/>
      <c r="O709" s="19">
        <v>5595531930</v>
      </c>
      <c r="P709" s="19">
        <v>0</v>
      </c>
      <c r="Q709" s="19">
        <v>1939029487</v>
      </c>
      <c r="R709" s="19">
        <v>0</v>
      </c>
      <c r="S709" s="19">
        <v>1483817098</v>
      </c>
      <c r="T709" s="19">
        <v>1483817098</v>
      </c>
      <c r="U709" s="19">
        <v>0</v>
      </c>
      <c r="V709" s="19">
        <v>0</v>
      </c>
      <c r="W709" s="19">
        <v>0</v>
      </c>
      <c r="X709" s="19">
        <v>2172685345</v>
      </c>
      <c r="Y709" s="20">
        <f t="shared" si="140"/>
        <v>0.26517891713648034</v>
      </c>
      <c r="Z709" s="20">
        <f t="shared" si="141"/>
        <v>0.3465317527014809</v>
      </c>
      <c r="AA709" s="21">
        <f t="shared" si="142"/>
        <v>0.6117106698379613</v>
      </c>
    </row>
    <row r="710" spans="1:27" ht="90" hidden="1" outlineLevel="4" x14ac:dyDescent="0.25">
      <c r="A710" s="15" t="s">
        <v>407</v>
      </c>
      <c r="B710" s="16" t="s">
        <v>464</v>
      </c>
      <c r="C710" s="16" t="s">
        <v>37</v>
      </c>
      <c r="D710" s="16" t="s">
        <v>66</v>
      </c>
      <c r="E710" s="16" t="s">
        <v>58</v>
      </c>
      <c r="F710" s="16">
        <v>280</v>
      </c>
      <c r="G710" s="16">
        <v>1112</v>
      </c>
      <c r="H710" s="16">
        <v>3480</v>
      </c>
      <c r="I710" s="17" t="s">
        <v>67</v>
      </c>
      <c r="J710" s="18">
        <v>3537693170</v>
      </c>
      <c r="K710" s="19">
        <v>1883693170</v>
      </c>
      <c r="L710" s="19">
        <v>2370202061</v>
      </c>
      <c r="M710" s="19"/>
      <c r="N710" s="19"/>
      <c r="O710" s="19">
        <v>4253895231</v>
      </c>
      <c r="P710" s="19">
        <v>0</v>
      </c>
      <c r="Q710" s="19">
        <v>1140848942</v>
      </c>
      <c r="R710" s="19">
        <v>0</v>
      </c>
      <c r="S710" s="19">
        <v>742844228</v>
      </c>
      <c r="T710" s="19">
        <v>742844228</v>
      </c>
      <c r="U710" s="19">
        <v>0</v>
      </c>
      <c r="V710" s="19">
        <v>0</v>
      </c>
      <c r="W710" s="19">
        <v>0</v>
      </c>
      <c r="X710" s="19">
        <v>2370202061</v>
      </c>
      <c r="Y710" s="20">
        <f t="shared" si="140"/>
        <v>0.17462682733382062</v>
      </c>
      <c r="Z710" s="20">
        <f t="shared" si="141"/>
        <v>0.26818924304626346</v>
      </c>
      <c r="AA710" s="21">
        <f t="shared" si="142"/>
        <v>0.44281607038008408</v>
      </c>
    </row>
    <row r="711" spans="1:27" ht="60" hidden="1" outlineLevel="4" x14ac:dyDescent="0.25">
      <c r="A711" s="15" t="s">
        <v>407</v>
      </c>
      <c r="B711" s="16" t="s">
        <v>464</v>
      </c>
      <c r="C711" s="16" t="s">
        <v>37</v>
      </c>
      <c r="D711" s="16" t="s">
        <v>68</v>
      </c>
      <c r="E711" s="16" t="s">
        <v>58</v>
      </c>
      <c r="F711" s="16">
        <v>280</v>
      </c>
      <c r="G711" s="16">
        <v>1112</v>
      </c>
      <c r="H711" s="16">
        <v>3480</v>
      </c>
      <c r="I711" s="17" t="s">
        <v>69</v>
      </c>
      <c r="J711" s="18">
        <v>7479844614</v>
      </c>
      <c r="K711" s="19">
        <v>7479844614</v>
      </c>
      <c r="L711" s="19">
        <v>0</v>
      </c>
      <c r="M711" s="19">
        <v>0</v>
      </c>
      <c r="N711" s="19">
        <v>0</v>
      </c>
      <c r="O711" s="19">
        <v>7479844614</v>
      </c>
      <c r="P711" s="19">
        <v>0</v>
      </c>
      <c r="Q711" s="19">
        <v>4447084446.9899998</v>
      </c>
      <c r="R711" s="19">
        <v>0</v>
      </c>
      <c r="S711" s="19">
        <v>3032760167.0100002</v>
      </c>
      <c r="T711" s="19">
        <v>3032760167.0100002</v>
      </c>
      <c r="U711" s="19">
        <v>0</v>
      </c>
      <c r="V711" s="19">
        <v>0</v>
      </c>
      <c r="W711" s="19">
        <v>0</v>
      </c>
      <c r="X711" s="19">
        <v>0</v>
      </c>
      <c r="Y711" s="20">
        <f t="shared" si="140"/>
        <v>0.40545764297477427</v>
      </c>
      <c r="Z711" s="20">
        <f t="shared" si="141"/>
        <v>0.59454235702522573</v>
      </c>
      <c r="AA711" s="21">
        <f t="shared" si="142"/>
        <v>1</v>
      </c>
    </row>
    <row r="712" spans="1:27" hidden="1" outlineLevel="3" x14ac:dyDescent="0.25">
      <c r="A712" s="22"/>
      <c r="B712" s="23"/>
      <c r="C712" s="23" t="s">
        <v>70</v>
      </c>
      <c r="D712" s="23"/>
      <c r="E712" s="23"/>
      <c r="F712" s="23"/>
      <c r="G712" s="23"/>
      <c r="H712" s="23"/>
      <c r="I712" s="24"/>
      <c r="J712" s="25">
        <f t="shared" ref="J712:X712" si="146">SUBTOTAL(9,J697:J711)</f>
        <v>148099138152</v>
      </c>
      <c r="K712" s="26">
        <f t="shared" si="146"/>
        <v>148175034089</v>
      </c>
      <c r="L712" s="26">
        <f t="shared" si="146"/>
        <v>5025134688</v>
      </c>
      <c r="M712" s="26">
        <f t="shared" si="146"/>
        <v>0</v>
      </c>
      <c r="N712" s="26">
        <f t="shared" si="146"/>
        <v>0</v>
      </c>
      <c r="O712" s="26">
        <f t="shared" si="146"/>
        <v>153200168777</v>
      </c>
      <c r="P712" s="26">
        <f t="shared" si="146"/>
        <v>0</v>
      </c>
      <c r="Q712" s="26">
        <f t="shared" si="146"/>
        <v>14561171235.210001</v>
      </c>
      <c r="R712" s="26">
        <f t="shared" si="146"/>
        <v>0</v>
      </c>
      <c r="S712" s="26">
        <f t="shared" si="146"/>
        <v>60207162346.700005</v>
      </c>
      <c r="T712" s="26">
        <f t="shared" si="146"/>
        <v>60207162346.700005</v>
      </c>
      <c r="U712" s="26">
        <f t="shared" si="146"/>
        <v>73406700507.089996</v>
      </c>
      <c r="V712" s="26">
        <f t="shared" si="146"/>
        <v>73406700507.089996</v>
      </c>
      <c r="W712" s="26">
        <f t="shared" si="146"/>
        <v>0</v>
      </c>
      <c r="X712" s="26">
        <f t="shared" si="146"/>
        <v>78431835195.090012</v>
      </c>
      <c r="Y712" s="27">
        <f t="shared" si="140"/>
        <v>0.39299671029957067</v>
      </c>
      <c r="Z712" s="27">
        <f t="shared" si="141"/>
        <v>9.5046704918487504E-2</v>
      </c>
      <c r="AA712" s="28">
        <f t="shared" si="142"/>
        <v>0.48804341521805816</v>
      </c>
    </row>
    <row r="713" spans="1:27" ht="150" hidden="1" outlineLevel="4" x14ac:dyDescent="0.25">
      <c r="A713" s="15" t="s">
        <v>407</v>
      </c>
      <c r="B713" s="16" t="s">
        <v>464</v>
      </c>
      <c r="C713" s="16" t="s">
        <v>71</v>
      </c>
      <c r="D713" s="16" t="s">
        <v>299</v>
      </c>
      <c r="E713" s="16"/>
      <c r="F713" s="16">
        <v>280</v>
      </c>
      <c r="G713" s="16">
        <v>1120</v>
      </c>
      <c r="H713" s="16">
        <v>3480</v>
      </c>
      <c r="I713" s="17" t="s">
        <v>410</v>
      </c>
      <c r="J713" s="18"/>
      <c r="K713" s="19"/>
      <c r="L713" s="19">
        <v>3002119711</v>
      </c>
      <c r="M713" s="19"/>
      <c r="N713" s="19"/>
      <c r="O713" s="19">
        <v>3002119711</v>
      </c>
      <c r="P713" s="19"/>
      <c r="Q713" s="19"/>
      <c r="R713" s="19"/>
      <c r="S713" s="19"/>
      <c r="T713" s="19"/>
      <c r="U713" s="19"/>
      <c r="V713" s="19"/>
      <c r="W713" s="19"/>
      <c r="X713" s="19">
        <v>3002119711</v>
      </c>
      <c r="Y713" s="20">
        <f t="shared" si="140"/>
        <v>0</v>
      </c>
      <c r="Z713" s="20">
        <f t="shared" si="141"/>
        <v>0</v>
      </c>
      <c r="AA713" s="21">
        <f t="shared" si="142"/>
        <v>0</v>
      </c>
    </row>
    <row r="714" spans="1:27" hidden="1" outlineLevel="3" x14ac:dyDescent="0.25">
      <c r="A714" s="22"/>
      <c r="B714" s="23"/>
      <c r="C714" s="23" t="s">
        <v>96</v>
      </c>
      <c r="D714" s="23"/>
      <c r="E714" s="23"/>
      <c r="F714" s="23"/>
      <c r="G714" s="23"/>
      <c r="H714" s="23"/>
      <c r="I714" s="24"/>
      <c r="J714" s="25">
        <f t="shared" ref="J714:X714" si="147">SUBTOTAL(9,J713:J713)</f>
        <v>0</v>
      </c>
      <c r="K714" s="26">
        <f t="shared" si="147"/>
        <v>0</v>
      </c>
      <c r="L714" s="26">
        <f t="shared" si="147"/>
        <v>3002119711</v>
      </c>
      <c r="M714" s="26">
        <f t="shared" si="147"/>
        <v>0</v>
      </c>
      <c r="N714" s="26">
        <f t="shared" si="147"/>
        <v>0</v>
      </c>
      <c r="O714" s="26">
        <f t="shared" si="147"/>
        <v>3002119711</v>
      </c>
      <c r="P714" s="26">
        <f t="shared" si="147"/>
        <v>0</v>
      </c>
      <c r="Q714" s="26">
        <f t="shared" si="147"/>
        <v>0</v>
      </c>
      <c r="R714" s="26">
        <f t="shared" si="147"/>
        <v>0</v>
      </c>
      <c r="S714" s="26">
        <f t="shared" si="147"/>
        <v>0</v>
      </c>
      <c r="T714" s="26">
        <f t="shared" si="147"/>
        <v>0</v>
      </c>
      <c r="U714" s="26">
        <f t="shared" si="147"/>
        <v>0</v>
      </c>
      <c r="V714" s="26">
        <f t="shared" si="147"/>
        <v>0</v>
      </c>
      <c r="W714" s="26">
        <f t="shared" si="147"/>
        <v>0</v>
      </c>
      <c r="X714" s="26">
        <f t="shared" si="147"/>
        <v>3002119711</v>
      </c>
      <c r="Y714" s="27">
        <f t="shared" si="140"/>
        <v>0</v>
      </c>
      <c r="Z714" s="27">
        <f t="shared" si="141"/>
        <v>0</v>
      </c>
      <c r="AA714" s="28">
        <f t="shared" si="142"/>
        <v>0</v>
      </c>
    </row>
    <row r="715" spans="1:27" ht="120" hidden="1" outlineLevel="4" x14ac:dyDescent="0.25">
      <c r="A715" s="15" t="s">
        <v>407</v>
      </c>
      <c r="B715" s="16" t="s">
        <v>464</v>
      </c>
      <c r="C715" s="16" t="s">
        <v>126</v>
      </c>
      <c r="D715" s="16" t="s">
        <v>127</v>
      </c>
      <c r="E715" s="16" t="s">
        <v>58</v>
      </c>
      <c r="F715" s="16" t="s">
        <v>39</v>
      </c>
      <c r="G715" s="16">
        <v>1310</v>
      </c>
      <c r="H715" s="16">
        <v>3480</v>
      </c>
      <c r="I715" s="17" t="s">
        <v>128</v>
      </c>
      <c r="J715" s="18">
        <v>102125785</v>
      </c>
      <c r="K715" s="19">
        <v>102125785</v>
      </c>
      <c r="L715" s="19">
        <v>0</v>
      </c>
      <c r="M715" s="19">
        <v>0</v>
      </c>
      <c r="N715" s="19">
        <v>0</v>
      </c>
      <c r="O715" s="19">
        <v>102125785</v>
      </c>
      <c r="P715" s="19">
        <v>0</v>
      </c>
      <c r="Q715" s="19">
        <v>63938489.200000003</v>
      </c>
      <c r="R715" s="19">
        <v>0</v>
      </c>
      <c r="S715" s="19">
        <v>38187295.799999997</v>
      </c>
      <c r="T715" s="19">
        <v>38187295.799999997</v>
      </c>
      <c r="U715" s="19">
        <v>0</v>
      </c>
      <c r="V715" s="19">
        <v>0</v>
      </c>
      <c r="W715" s="19">
        <v>0</v>
      </c>
      <c r="X715" s="19">
        <v>0</v>
      </c>
      <c r="Y715" s="20">
        <f t="shared" si="140"/>
        <v>0.37392413483039566</v>
      </c>
      <c r="Z715" s="20">
        <f t="shared" si="141"/>
        <v>0.62607586516960434</v>
      </c>
      <c r="AA715" s="21">
        <f t="shared" si="142"/>
        <v>1</v>
      </c>
    </row>
    <row r="716" spans="1:27" ht="225" hidden="1" outlineLevel="4" x14ac:dyDescent="0.25">
      <c r="A716" s="15" t="s">
        <v>407</v>
      </c>
      <c r="B716" s="16" t="s">
        <v>464</v>
      </c>
      <c r="C716" s="16" t="s">
        <v>126</v>
      </c>
      <c r="D716" s="16" t="s">
        <v>127</v>
      </c>
      <c r="E716" s="16" t="s">
        <v>465</v>
      </c>
      <c r="F716" s="16" t="s">
        <v>39</v>
      </c>
      <c r="G716" s="16">
        <v>1310</v>
      </c>
      <c r="H716" s="16">
        <v>3480</v>
      </c>
      <c r="I716" s="17" t="s">
        <v>466</v>
      </c>
      <c r="J716" s="18">
        <v>263994208</v>
      </c>
      <c r="K716" s="19">
        <v>263994208</v>
      </c>
      <c r="L716" s="19">
        <v>0</v>
      </c>
      <c r="M716" s="19">
        <v>0</v>
      </c>
      <c r="N716" s="19">
        <v>0</v>
      </c>
      <c r="O716" s="19">
        <v>263994208</v>
      </c>
      <c r="P716" s="19">
        <v>0</v>
      </c>
      <c r="Q716" s="19">
        <v>88203911</v>
      </c>
      <c r="R716" s="19">
        <v>0</v>
      </c>
      <c r="S716" s="19">
        <v>43793191</v>
      </c>
      <c r="T716" s="19">
        <v>43793191</v>
      </c>
      <c r="U716" s="19">
        <v>0</v>
      </c>
      <c r="V716" s="19">
        <v>131997106</v>
      </c>
      <c r="W716" s="19">
        <v>0</v>
      </c>
      <c r="X716" s="19">
        <v>131997106</v>
      </c>
      <c r="Y716" s="20">
        <f t="shared" si="140"/>
        <v>0.16588693870132182</v>
      </c>
      <c r="Z716" s="20">
        <f t="shared" si="141"/>
        <v>0.33411305372275441</v>
      </c>
      <c r="AA716" s="21">
        <f t="shared" si="142"/>
        <v>0.49999999242407622</v>
      </c>
    </row>
    <row r="717" spans="1:27" ht="120" hidden="1" outlineLevel="4" x14ac:dyDescent="0.25">
      <c r="A717" s="15" t="s">
        <v>407</v>
      </c>
      <c r="B717" s="16" t="s">
        <v>464</v>
      </c>
      <c r="C717" s="16" t="s">
        <v>126</v>
      </c>
      <c r="D717" s="16" t="s">
        <v>127</v>
      </c>
      <c r="E717" s="16" t="s">
        <v>129</v>
      </c>
      <c r="F717" s="16" t="s">
        <v>39</v>
      </c>
      <c r="G717" s="16">
        <v>1310</v>
      </c>
      <c r="H717" s="16">
        <v>3480</v>
      </c>
      <c r="I717" s="17" t="s">
        <v>130</v>
      </c>
      <c r="J717" s="18">
        <v>300296505</v>
      </c>
      <c r="K717" s="19">
        <v>300296505</v>
      </c>
      <c r="L717" s="19">
        <v>0</v>
      </c>
      <c r="M717" s="19">
        <v>0</v>
      </c>
      <c r="N717" s="19">
        <v>0</v>
      </c>
      <c r="O717" s="19">
        <v>300296505</v>
      </c>
      <c r="P717" s="19">
        <v>0</v>
      </c>
      <c r="Q717" s="19">
        <v>176556833.09</v>
      </c>
      <c r="R717" s="19">
        <v>0</v>
      </c>
      <c r="S717" s="19">
        <v>123739671.91</v>
      </c>
      <c r="T717" s="19">
        <v>123739671.91</v>
      </c>
      <c r="U717" s="19">
        <v>0</v>
      </c>
      <c r="V717" s="19">
        <v>0</v>
      </c>
      <c r="W717" s="19">
        <v>0</v>
      </c>
      <c r="X717" s="19">
        <v>0</v>
      </c>
      <c r="Y717" s="20">
        <f t="shared" si="140"/>
        <v>0.41205831519750785</v>
      </c>
      <c r="Z717" s="20">
        <f t="shared" si="141"/>
        <v>0.58794168480249209</v>
      </c>
      <c r="AA717" s="21">
        <f t="shared" si="142"/>
        <v>1</v>
      </c>
    </row>
    <row r="718" spans="1:27" ht="180" hidden="1" outlineLevel="4" x14ac:dyDescent="0.25">
      <c r="A718" s="15" t="s">
        <v>407</v>
      </c>
      <c r="B718" s="16" t="s">
        <v>464</v>
      </c>
      <c r="C718" s="16" t="s">
        <v>126</v>
      </c>
      <c r="D718" s="16" t="s">
        <v>127</v>
      </c>
      <c r="E718" s="16" t="s">
        <v>272</v>
      </c>
      <c r="F718" s="16" t="s">
        <v>39</v>
      </c>
      <c r="G718" s="16">
        <v>1310</v>
      </c>
      <c r="H718" s="16">
        <v>3480</v>
      </c>
      <c r="I718" s="17" t="s">
        <v>467</v>
      </c>
      <c r="J718" s="18">
        <v>0</v>
      </c>
      <c r="K718" s="19">
        <v>9563337554</v>
      </c>
      <c r="L718" s="19"/>
      <c r="M718" s="19">
        <v>-100000000</v>
      </c>
      <c r="N718" s="19"/>
      <c r="O718" s="19">
        <v>9463337554</v>
      </c>
      <c r="P718" s="19">
        <v>0</v>
      </c>
      <c r="Q718" s="19">
        <v>791532467.95000005</v>
      </c>
      <c r="R718" s="19">
        <v>0</v>
      </c>
      <c r="S718" s="19">
        <v>3870999425.0500002</v>
      </c>
      <c r="T718" s="19">
        <v>3870999425.0500002</v>
      </c>
      <c r="U718" s="19">
        <v>100000000</v>
      </c>
      <c r="V718" s="19">
        <v>4900805661</v>
      </c>
      <c r="W718" s="19">
        <v>0</v>
      </c>
      <c r="X718" s="19">
        <v>4800805660.999999</v>
      </c>
      <c r="Y718" s="20">
        <f t="shared" si="140"/>
        <v>0.40905224007504531</v>
      </c>
      <c r="Z718" s="20">
        <f t="shared" si="141"/>
        <v>8.3641998759246633E-2</v>
      </c>
      <c r="AA718" s="21">
        <f t="shared" si="142"/>
        <v>0.49269423883429198</v>
      </c>
    </row>
    <row r="719" spans="1:27" ht="75" hidden="1" outlineLevel="4" x14ac:dyDescent="0.25">
      <c r="A719" s="15" t="s">
        <v>407</v>
      </c>
      <c r="B719" s="16" t="s">
        <v>464</v>
      </c>
      <c r="C719" s="16" t="s">
        <v>126</v>
      </c>
      <c r="D719" s="16" t="s">
        <v>127</v>
      </c>
      <c r="E719" s="16" t="s">
        <v>131</v>
      </c>
      <c r="F719" s="16" t="s">
        <v>39</v>
      </c>
      <c r="G719" s="16">
        <v>1310</v>
      </c>
      <c r="H719" s="16">
        <v>3480</v>
      </c>
      <c r="I719" s="17" t="s">
        <v>132</v>
      </c>
      <c r="J719" s="18">
        <v>1562456431</v>
      </c>
      <c r="K719" s="19">
        <v>1562456431</v>
      </c>
      <c r="L719" s="19">
        <v>0</v>
      </c>
      <c r="M719" s="19">
        <v>0</v>
      </c>
      <c r="N719" s="19">
        <v>0</v>
      </c>
      <c r="O719" s="19">
        <v>1562456431</v>
      </c>
      <c r="P719" s="19">
        <v>0</v>
      </c>
      <c r="Q719" s="19">
        <v>928946529.45000005</v>
      </c>
      <c r="R719" s="19">
        <v>0</v>
      </c>
      <c r="S719" s="19">
        <v>633509901.54999995</v>
      </c>
      <c r="T719" s="19">
        <v>633509901.54999995</v>
      </c>
      <c r="U719" s="19">
        <v>0</v>
      </c>
      <c r="V719" s="19">
        <v>0</v>
      </c>
      <c r="W719" s="19">
        <v>0</v>
      </c>
      <c r="X719" s="19">
        <v>0</v>
      </c>
      <c r="Y719" s="20">
        <f t="shared" si="140"/>
        <v>0.40545764283778607</v>
      </c>
      <c r="Z719" s="20">
        <f t="shared" si="141"/>
        <v>0.59454235716221393</v>
      </c>
      <c r="AA719" s="21">
        <f t="shared" si="142"/>
        <v>1</v>
      </c>
    </row>
    <row r="720" spans="1:27" ht="165" hidden="1" outlineLevel="4" x14ac:dyDescent="0.25">
      <c r="A720" s="15" t="s">
        <v>407</v>
      </c>
      <c r="B720" s="16" t="s">
        <v>464</v>
      </c>
      <c r="C720" s="16" t="s">
        <v>126</v>
      </c>
      <c r="D720" s="16" t="s">
        <v>127</v>
      </c>
      <c r="E720" s="16" t="s">
        <v>285</v>
      </c>
      <c r="F720" s="16" t="s">
        <v>39</v>
      </c>
      <c r="G720" s="16">
        <v>1310</v>
      </c>
      <c r="H720" s="16">
        <v>3480</v>
      </c>
      <c r="I720" s="17" t="s">
        <v>468</v>
      </c>
      <c r="J720" s="18">
        <v>10949468903</v>
      </c>
      <c r="K720" s="19">
        <v>0</v>
      </c>
      <c r="L720" s="19">
        <v>0</v>
      </c>
      <c r="M720" s="19">
        <v>0</v>
      </c>
      <c r="N720" s="19">
        <v>0</v>
      </c>
      <c r="O720" s="19">
        <v>0</v>
      </c>
      <c r="P720" s="19">
        <v>0</v>
      </c>
      <c r="Q720" s="19">
        <v>0</v>
      </c>
      <c r="R720" s="19">
        <v>0</v>
      </c>
      <c r="S720" s="19">
        <v>0</v>
      </c>
      <c r="T720" s="19">
        <v>0</v>
      </c>
      <c r="U720" s="19">
        <v>0</v>
      </c>
      <c r="V720" s="19">
        <v>0</v>
      </c>
      <c r="W720" s="19">
        <v>0</v>
      </c>
      <c r="X720" s="19">
        <v>0</v>
      </c>
      <c r="Y720" s="20">
        <v>0</v>
      </c>
      <c r="Z720" s="20">
        <v>0</v>
      </c>
      <c r="AA720" s="21">
        <v>0</v>
      </c>
    </row>
    <row r="721" spans="1:27" ht="120" hidden="1" outlineLevel="4" x14ac:dyDescent="0.25">
      <c r="A721" s="15" t="s">
        <v>407</v>
      </c>
      <c r="B721" s="16" t="s">
        <v>464</v>
      </c>
      <c r="C721" s="16" t="s">
        <v>126</v>
      </c>
      <c r="D721" s="16" t="s">
        <v>127</v>
      </c>
      <c r="E721" s="16" t="s">
        <v>330</v>
      </c>
      <c r="F721" s="16" t="s">
        <v>39</v>
      </c>
      <c r="G721" s="16">
        <v>1310</v>
      </c>
      <c r="H721" s="16">
        <v>3480</v>
      </c>
      <c r="I721" s="17" t="s">
        <v>469</v>
      </c>
      <c r="J721" s="18">
        <v>44315050</v>
      </c>
      <c r="K721" s="19">
        <v>44315050</v>
      </c>
      <c r="L721" s="19">
        <v>0</v>
      </c>
      <c r="M721" s="19">
        <v>0</v>
      </c>
      <c r="N721" s="19">
        <v>0</v>
      </c>
      <c r="O721" s="19">
        <v>44315050</v>
      </c>
      <c r="P721" s="19">
        <v>0</v>
      </c>
      <c r="Q721" s="19">
        <v>0</v>
      </c>
      <c r="R721" s="19">
        <v>0</v>
      </c>
      <c r="S721" s="19">
        <v>18464605</v>
      </c>
      <c r="T721" s="19">
        <v>18464605</v>
      </c>
      <c r="U721" s="19">
        <v>0</v>
      </c>
      <c r="V721" s="19">
        <v>25850445</v>
      </c>
      <c r="W721" s="19">
        <v>0</v>
      </c>
      <c r="X721" s="19">
        <v>25850445</v>
      </c>
      <c r="Y721" s="20">
        <f t="shared" ref="Y721:Y755" si="148">S721/O721</f>
        <v>0.41666668547141433</v>
      </c>
      <c r="Z721" s="20">
        <f t="shared" ref="Z721:Z755" si="149">(P721+Q721+R721)/O721</f>
        <v>0</v>
      </c>
      <c r="AA721" s="21">
        <f t="shared" ref="AA721:AA755" si="150">Y721+Z721</f>
        <v>0.41666668547141433</v>
      </c>
    </row>
    <row r="722" spans="1:27" ht="75" hidden="1" outlineLevel="4" x14ac:dyDescent="0.25">
      <c r="A722" s="15" t="s">
        <v>407</v>
      </c>
      <c r="B722" s="16" t="s">
        <v>464</v>
      </c>
      <c r="C722" s="16" t="s">
        <v>126</v>
      </c>
      <c r="D722" s="16" t="s">
        <v>127</v>
      </c>
      <c r="E722" s="16" t="s">
        <v>276</v>
      </c>
      <c r="F722" s="16" t="s">
        <v>39</v>
      </c>
      <c r="G722" s="16">
        <v>1310</v>
      </c>
      <c r="H722" s="16">
        <v>3480</v>
      </c>
      <c r="I722" s="17" t="s">
        <v>470</v>
      </c>
      <c r="J722" s="18">
        <v>17278606</v>
      </c>
      <c r="K722" s="19">
        <v>17278606</v>
      </c>
      <c r="L722" s="19">
        <v>0</v>
      </c>
      <c r="M722" s="19">
        <v>0</v>
      </c>
      <c r="N722" s="19">
        <v>0</v>
      </c>
      <c r="O722" s="19">
        <v>17278606</v>
      </c>
      <c r="P722" s="19">
        <v>0</v>
      </c>
      <c r="Q722" s="19">
        <v>7199420</v>
      </c>
      <c r="R722" s="19">
        <v>0</v>
      </c>
      <c r="S722" s="19">
        <v>0</v>
      </c>
      <c r="T722" s="19">
        <v>0</v>
      </c>
      <c r="U722" s="19">
        <v>0</v>
      </c>
      <c r="V722" s="19">
        <v>10079186</v>
      </c>
      <c r="W722" s="19">
        <v>0</v>
      </c>
      <c r="X722" s="19">
        <v>10079186</v>
      </c>
      <c r="Y722" s="20">
        <f t="shared" si="148"/>
        <v>0</v>
      </c>
      <c r="Z722" s="20">
        <f t="shared" si="149"/>
        <v>0.41666671489586604</v>
      </c>
      <c r="AA722" s="21">
        <f t="shared" si="150"/>
        <v>0.41666671489586604</v>
      </c>
    </row>
    <row r="723" spans="1:27" ht="180" hidden="1" outlineLevel="4" x14ac:dyDescent="0.25">
      <c r="A723" s="15" t="s">
        <v>407</v>
      </c>
      <c r="B723" s="16" t="s">
        <v>464</v>
      </c>
      <c r="C723" s="16" t="s">
        <v>126</v>
      </c>
      <c r="D723" s="16" t="s">
        <v>127</v>
      </c>
      <c r="E723" s="16" t="s">
        <v>336</v>
      </c>
      <c r="F723" s="16" t="s">
        <v>39</v>
      </c>
      <c r="G723" s="16">
        <v>1310</v>
      </c>
      <c r="H723" s="16">
        <v>3480</v>
      </c>
      <c r="I723" s="17" t="s">
        <v>471</v>
      </c>
      <c r="J723" s="18">
        <v>20960238</v>
      </c>
      <c r="K723" s="19">
        <v>20960238</v>
      </c>
      <c r="L723" s="19"/>
      <c r="M723" s="19">
        <v>0</v>
      </c>
      <c r="N723" s="19"/>
      <c r="O723" s="19">
        <v>20960238</v>
      </c>
      <c r="P723" s="19">
        <v>0</v>
      </c>
      <c r="Q723" s="19">
        <v>4230358.92</v>
      </c>
      <c r="R723" s="19">
        <v>0</v>
      </c>
      <c r="S723" s="19">
        <v>1009702.08</v>
      </c>
      <c r="T723" s="19">
        <v>1009702.08</v>
      </c>
      <c r="U723" s="19">
        <v>0</v>
      </c>
      <c r="V723" s="19">
        <v>15720177</v>
      </c>
      <c r="W723" s="19">
        <v>0</v>
      </c>
      <c r="X723" s="19">
        <v>15720177</v>
      </c>
      <c r="Y723" s="20">
        <f t="shared" si="148"/>
        <v>4.817226216610708E-2</v>
      </c>
      <c r="Z723" s="20">
        <f t="shared" si="149"/>
        <v>0.2018278093979658</v>
      </c>
      <c r="AA723" s="21">
        <f t="shared" si="150"/>
        <v>0.25000007156407289</v>
      </c>
    </row>
    <row r="724" spans="1:27" ht="135" hidden="1" outlineLevel="4" x14ac:dyDescent="0.25">
      <c r="A724" s="15" t="s">
        <v>407</v>
      </c>
      <c r="B724" s="16" t="s">
        <v>464</v>
      </c>
      <c r="C724" s="16" t="s">
        <v>126</v>
      </c>
      <c r="D724" s="16" t="s">
        <v>127</v>
      </c>
      <c r="E724" s="16" t="s">
        <v>338</v>
      </c>
      <c r="F724" s="16" t="s">
        <v>39</v>
      </c>
      <c r="G724" s="16">
        <v>1310</v>
      </c>
      <c r="H724" s="16">
        <v>3480</v>
      </c>
      <c r="I724" s="17" t="s">
        <v>472</v>
      </c>
      <c r="J724" s="18">
        <v>3525914</v>
      </c>
      <c r="K724" s="19">
        <v>3525914</v>
      </c>
      <c r="L724" s="19">
        <v>0</v>
      </c>
      <c r="M724" s="19">
        <v>0</v>
      </c>
      <c r="N724" s="19">
        <v>0</v>
      </c>
      <c r="O724" s="19">
        <v>3525914</v>
      </c>
      <c r="P724" s="19">
        <v>0</v>
      </c>
      <c r="Q724" s="19">
        <v>0</v>
      </c>
      <c r="R724" s="19">
        <v>0</v>
      </c>
      <c r="S724" s="19">
        <v>1410364</v>
      </c>
      <c r="T724" s="19">
        <v>1410364</v>
      </c>
      <c r="U724" s="19">
        <v>0</v>
      </c>
      <c r="V724" s="19">
        <v>2115550</v>
      </c>
      <c r="W724" s="19">
        <v>0</v>
      </c>
      <c r="X724" s="19">
        <v>2115550</v>
      </c>
      <c r="Y724" s="20">
        <f t="shared" si="148"/>
        <v>0.39999954621695255</v>
      </c>
      <c r="Z724" s="20">
        <f t="shared" si="149"/>
        <v>0</v>
      </c>
      <c r="AA724" s="21">
        <f t="shared" si="150"/>
        <v>0.39999954621695255</v>
      </c>
    </row>
    <row r="725" spans="1:27" ht="90" hidden="1" outlineLevel="4" x14ac:dyDescent="0.25">
      <c r="A725" s="15" t="s">
        <v>407</v>
      </c>
      <c r="B725" s="16" t="s">
        <v>464</v>
      </c>
      <c r="C725" s="16" t="s">
        <v>126</v>
      </c>
      <c r="D725" s="16" t="s">
        <v>127</v>
      </c>
      <c r="E725" s="16" t="s">
        <v>416</v>
      </c>
      <c r="F725" s="16" t="s">
        <v>39</v>
      </c>
      <c r="G725" s="16">
        <v>1310</v>
      </c>
      <c r="H725" s="16">
        <v>3480</v>
      </c>
      <c r="I725" s="17" t="s">
        <v>473</v>
      </c>
      <c r="J725" s="18">
        <v>8396528</v>
      </c>
      <c r="K725" s="19">
        <v>8396528</v>
      </c>
      <c r="L725" s="19">
        <v>0</v>
      </c>
      <c r="M725" s="19">
        <v>0</v>
      </c>
      <c r="N725" s="19">
        <v>0</v>
      </c>
      <c r="O725" s="19">
        <v>8396528</v>
      </c>
      <c r="P725" s="19">
        <v>0</v>
      </c>
      <c r="Q725" s="19">
        <v>0</v>
      </c>
      <c r="R725" s="19">
        <v>0</v>
      </c>
      <c r="S725" s="19">
        <v>3498555</v>
      </c>
      <c r="T725" s="19">
        <v>3498555</v>
      </c>
      <c r="U725" s="19">
        <v>0</v>
      </c>
      <c r="V725" s="19">
        <v>4897973</v>
      </c>
      <c r="W725" s="19">
        <v>0</v>
      </c>
      <c r="X725" s="19">
        <v>4897973</v>
      </c>
      <c r="Y725" s="20">
        <f t="shared" si="148"/>
        <v>0.41666686516140955</v>
      </c>
      <c r="Z725" s="20">
        <f t="shared" si="149"/>
        <v>0</v>
      </c>
      <c r="AA725" s="21">
        <f t="shared" si="150"/>
        <v>0.41666686516140955</v>
      </c>
    </row>
    <row r="726" spans="1:27" ht="45" hidden="1" outlineLevel="4" x14ac:dyDescent="0.25">
      <c r="A726" s="15" t="s">
        <v>407</v>
      </c>
      <c r="B726" s="16" t="s">
        <v>464</v>
      </c>
      <c r="C726" s="16" t="s">
        <v>126</v>
      </c>
      <c r="D726" s="16" t="s">
        <v>161</v>
      </c>
      <c r="E726" s="16"/>
      <c r="F726" s="16" t="s">
        <v>39</v>
      </c>
      <c r="G726" s="16">
        <v>1320</v>
      </c>
      <c r="H726" s="16">
        <v>3480</v>
      </c>
      <c r="I726" s="17" t="s">
        <v>162</v>
      </c>
      <c r="J726" s="18">
        <v>1062029918</v>
      </c>
      <c r="K726" s="19">
        <v>1062029918</v>
      </c>
      <c r="L726" s="19">
        <v>0</v>
      </c>
      <c r="M726" s="19">
        <v>0</v>
      </c>
      <c r="N726" s="19">
        <v>0</v>
      </c>
      <c r="O726" s="19">
        <v>1062029918</v>
      </c>
      <c r="P726" s="19">
        <v>0</v>
      </c>
      <c r="Q726" s="19">
        <v>38279.21</v>
      </c>
      <c r="R726" s="19">
        <v>0</v>
      </c>
      <c r="S726" s="19">
        <v>248912535.91999999</v>
      </c>
      <c r="T726" s="19">
        <v>248912535.91999999</v>
      </c>
      <c r="U726" s="19">
        <v>813079102.87</v>
      </c>
      <c r="V726" s="19">
        <v>813079102.87</v>
      </c>
      <c r="W726" s="19">
        <v>0</v>
      </c>
      <c r="X726" s="19">
        <v>813079102.87</v>
      </c>
      <c r="Y726" s="20">
        <f t="shared" si="148"/>
        <v>0.23437431629868641</v>
      </c>
      <c r="Z726" s="20">
        <f t="shared" si="149"/>
        <v>3.6043438467427433E-5</v>
      </c>
      <c r="AA726" s="21">
        <f t="shared" si="150"/>
        <v>0.23441035973715382</v>
      </c>
    </row>
    <row r="727" spans="1:27" ht="195" hidden="1" outlineLevel="4" x14ac:dyDescent="0.25">
      <c r="A727" s="15" t="s">
        <v>407</v>
      </c>
      <c r="B727" s="16" t="s">
        <v>464</v>
      </c>
      <c r="C727" s="16" t="s">
        <v>126</v>
      </c>
      <c r="D727" s="16" t="s">
        <v>280</v>
      </c>
      <c r="E727" s="16" t="s">
        <v>465</v>
      </c>
      <c r="F727" s="16" t="s">
        <v>39</v>
      </c>
      <c r="G727" s="16">
        <v>1320</v>
      </c>
      <c r="H727" s="16">
        <v>3310</v>
      </c>
      <c r="I727" s="17" t="s">
        <v>474</v>
      </c>
      <c r="J727" s="18">
        <v>74100000</v>
      </c>
      <c r="K727" s="19">
        <v>74100000</v>
      </c>
      <c r="L727" s="19">
        <v>0</v>
      </c>
      <c r="M727" s="19">
        <v>0</v>
      </c>
      <c r="N727" s="19">
        <v>0</v>
      </c>
      <c r="O727" s="19">
        <v>74100000</v>
      </c>
      <c r="P727" s="19">
        <v>0</v>
      </c>
      <c r="Q727" s="19">
        <v>37050000</v>
      </c>
      <c r="R727" s="19">
        <v>0</v>
      </c>
      <c r="S727" s="19">
        <v>0</v>
      </c>
      <c r="T727" s="19">
        <v>0</v>
      </c>
      <c r="U727" s="19">
        <v>0</v>
      </c>
      <c r="V727" s="19">
        <v>37050000</v>
      </c>
      <c r="W727" s="19">
        <v>0</v>
      </c>
      <c r="X727" s="19">
        <v>37050000</v>
      </c>
      <c r="Y727" s="20">
        <f t="shared" si="148"/>
        <v>0</v>
      </c>
      <c r="Z727" s="20">
        <f t="shared" si="149"/>
        <v>0.5</v>
      </c>
      <c r="AA727" s="21">
        <f t="shared" si="150"/>
        <v>0.5</v>
      </c>
    </row>
    <row r="728" spans="1:27" ht="180" hidden="1" outlineLevel="4" x14ac:dyDescent="0.25">
      <c r="A728" s="15" t="s">
        <v>407</v>
      </c>
      <c r="B728" s="16" t="s">
        <v>464</v>
      </c>
      <c r="C728" s="16" t="s">
        <v>126</v>
      </c>
      <c r="D728" s="16" t="s">
        <v>280</v>
      </c>
      <c r="E728" s="16" t="s">
        <v>129</v>
      </c>
      <c r="F728" s="16" t="s">
        <v>39</v>
      </c>
      <c r="G728" s="16">
        <v>1320</v>
      </c>
      <c r="H728" s="16">
        <v>3310</v>
      </c>
      <c r="I728" s="17" t="s">
        <v>475</v>
      </c>
      <c r="J728" s="18">
        <v>173000000</v>
      </c>
      <c r="K728" s="19">
        <v>173000000</v>
      </c>
      <c r="L728" s="19">
        <v>0</v>
      </c>
      <c r="M728" s="19">
        <v>0</v>
      </c>
      <c r="N728" s="19">
        <v>0</v>
      </c>
      <c r="O728" s="19">
        <v>173000000</v>
      </c>
      <c r="P728" s="19">
        <v>0</v>
      </c>
      <c r="Q728" s="19">
        <v>14416666</v>
      </c>
      <c r="R728" s="19">
        <v>0</v>
      </c>
      <c r="S728" s="19">
        <v>72083330</v>
      </c>
      <c r="T728" s="19">
        <v>72083330</v>
      </c>
      <c r="U728" s="19">
        <v>0</v>
      </c>
      <c r="V728" s="19">
        <v>86500004</v>
      </c>
      <c r="W728" s="19">
        <v>0</v>
      </c>
      <c r="X728" s="19">
        <v>86500004</v>
      </c>
      <c r="Y728" s="20">
        <f t="shared" si="148"/>
        <v>0.4166666473988439</v>
      </c>
      <c r="Z728" s="20">
        <f t="shared" si="149"/>
        <v>8.3333329479768792E-2</v>
      </c>
      <c r="AA728" s="21">
        <f t="shared" si="150"/>
        <v>0.4999999768786127</v>
      </c>
    </row>
    <row r="729" spans="1:27" ht="60" hidden="1" outlineLevel="4" x14ac:dyDescent="0.25">
      <c r="A729" s="15" t="s">
        <v>407</v>
      </c>
      <c r="B729" s="16" t="s">
        <v>464</v>
      </c>
      <c r="C729" s="16" t="s">
        <v>126</v>
      </c>
      <c r="D729" s="16" t="s">
        <v>368</v>
      </c>
      <c r="E729" s="16"/>
      <c r="F729" s="16" t="s">
        <v>39</v>
      </c>
      <c r="G729" s="16">
        <v>1320</v>
      </c>
      <c r="H729" s="16">
        <v>3480</v>
      </c>
      <c r="I729" s="17" t="s">
        <v>446</v>
      </c>
      <c r="J729" s="18">
        <v>7508714</v>
      </c>
      <c r="K729" s="19">
        <v>7508714</v>
      </c>
      <c r="L729" s="19">
        <v>0</v>
      </c>
      <c r="M729" s="19">
        <v>0</v>
      </c>
      <c r="N729" s="19">
        <v>0</v>
      </c>
      <c r="O729" s="19">
        <v>7508714</v>
      </c>
      <c r="P729" s="19">
        <v>0</v>
      </c>
      <c r="Q729" s="19">
        <v>5537953.2800000003</v>
      </c>
      <c r="R729" s="19">
        <v>0</v>
      </c>
      <c r="S729" s="19">
        <v>952763.72</v>
      </c>
      <c r="T729" s="19">
        <v>952763.72</v>
      </c>
      <c r="U729" s="19">
        <v>0</v>
      </c>
      <c r="V729" s="19">
        <v>1017997</v>
      </c>
      <c r="W729" s="19">
        <v>0</v>
      </c>
      <c r="X729" s="19">
        <v>1017996.9999999998</v>
      </c>
      <c r="Y729" s="20">
        <f t="shared" si="148"/>
        <v>0.12688773603575793</v>
      </c>
      <c r="Z729" s="20">
        <f t="shared" si="149"/>
        <v>0.73753685118383794</v>
      </c>
      <c r="AA729" s="21">
        <f t="shared" si="150"/>
        <v>0.86442458721959592</v>
      </c>
    </row>
    <row r="730" spans="1:27" hidden="1" outlineLevel="3" x14ac:dyDescent="0.25">
      <c r="A730" s="22"/>
      <c r="B730" s="23"/>
      <c r="C730" s="23" t="s">
        <v>182</v>
      </c>
      <c r="D730" s="23"/>
      <c r="E730" s="23"/>
      <c r="F730" s="23"/>
      <c r="G730" s="23"/>
      <c r="H730" s="23"/>
      <c r="I730" s="24"/>
      <c r="J730" s="25">
        <f t="shared" ref="J730:X730" si="151">SUBTOTAL(9,J715:J729)</f>
        <v>14589456800</v>
      </c>
      <c r="K730" s="26">
        <f t="shared" si="151"/>
        <v>13203325451</v>
      </c>
      <c r="L730" s="26">
        <f t="shared" si="151"/>
        <v>0</v>
      </c>
      <c r="M730" s="26">
        <f t="shared" si="151"/>
        <v>-100000000</v>
      </c>
      <c r="N730" s="26">
        <f t="shared" si="151"/>
        <v>0</v>
      </c>
      <c r="O730" s="26">
        <f t="shared" si="151"/>
        <v>13103325451</v>
      </c>
      <c r="P730" s="26">
        <f t="shared" si="151"/>
        <v>0</v>
      </c>
      <c r="Q730" s="26">
        <f t="shared" si="151"/>
        <v>2117650908.1000001</v>
      </c>
      <c r="R730" s="26">
        <f t="shared" si="151"/>
        <v>0</v>
      </c>
      <c r="S730" s="26">
        <f t="shared" si="151"/>
        <v>5056561341.0300007</v>
      </c>
      <c r="T730" s="26">
        <f t="shared" si="151"/>
        <v>5056561341.0300007</v>
      </c>
      <c r="U730" s="26">
        <f t="shared" si="151"/>
        <v>913079102.87</v>
      </c>
      <c r="V730" s="26">
        <f t="shared" si="151"/>
        <v>6029113201.8699999</v>
      </c>
      <c r="W730" s="26">
        <f t="shared" si="151"/>
        <v>0</v>
      </c>
      <c r="X730" s="26">
        <f t="shared" si="151"/>
        <v>5929113201.8699989</v>
      </c>
      <c r="Y730" s="27">
        <f t="shared" si="148"/>
        <v>0.38589908797877731</v>
      </c>
      <c r="Z730" s="27">
        <f t="shared" si="149"/>
        <v>0.16161171574490568</v>
      </c>
      <c r="AA730" s="28">
        <f t="shared" si="150"/>
        <v>0.54751080372368299</v>
      </c>
    </row>
    <row r="731" spans="1:27" ht="210" hidden="1" outlineLevel="4" x14ac:dyDescent="0.25">
      <c r="A731" s="15" t="s">
        <v>407</v>
      </c>
      <c r="B731" s="16" t="s">
        <v>464</v>
      </c>
      <c r="C731" s="16" t="s">
        <v>316</v>
      </c>
      <c r="D731" s="16" t="s">
        <v>317</v>
      </c>
      <c r="E731" s="16" t="s">
        <v>133</v>
      </c>
      <c r="F731" s="16" t="s">
        <v>500</v>
      </c>
      <c r="G731" s="16">
        <v>2310</v>
      </c>
      <c r="H731" s="16">
        <v>3480</v>
      </c>
      <c r="I731" s="17" t="s">
        <v>476</v>
      </c>
      <c r="J731" s="18">
        <v>819362790</v>
      </c>
      <c r="K731" s="19">
        <v>819362790</v>
      </c>
      <c r="L731" s="19"/>
      <c r="M731" s="19"/>
      <c r="N731" s="19">
        <v>-41703866</v>
      </c>
      <c r="O731" s="19">
        <v>777658924</v>
      </c>
      <c r="P731" s="19">
        <v>0</v>
      </c>
      <c r="Q731" s="19">
        <v>269194205</v>
      </c>
      <c r="R731" s="19">
        <v>0</v>
      </c>
      <c r="S731" s="19">
        <v>140487235</v>
      </c>
      <c r="T731" s="19">
        <v>140487235</v>
      </c>
      <c r="U731" s="19">
        <v>0</v>
      </c>
      <c r="V731" s="19">
        <v>409681350</v>
      </c>
      <c r="W731" s="19">
        <v>0</v>
      </c>
      <c r="X731" s="19">
        <v>367977484</v>
      </c>
      <c r="Y731" s="20">
        <f t="shared" si="148"/>
        <v>0.18065405110685775</v>
      </c>
      <c r="Z731" s="20">
        <f t="shared" si="149"/>
        <v>0.34615973236102154</v>
      </c>
      <c r="AA731" s="21">
        <f t="shared" si="150"/>
        <v>0.52681378346787933</v>
      </c>
    </row>
    <row r="732" spans="1:27" hidden="1" outlineLevel="3" x14ac:dyDescent="0.25">
      <c r="A732" s="22"/>
      <c r="B732" s="23"/>
      <c r="C732" s="23" t="s">
        <v>320</v>
      </c>
      <c r="D732" s="23"/>
      <c r="E732" s="23"/>
      <c r="F732" s="23"/>
      <c r="G732" s="23"/>
      <c r="H732" s="23"/>
      <c r="I732" s="24"/>
      <c r="J732" s="25">
        <f t="shared" ref="J732:X732" si="152">SUBTOTAL(9,J731:J731)</f>
        <v>819362790</v>
      </c>
      <c r="K732" s="26">
        <f t="shared" si="152"/>
        <v>819362790</v>
      </c>
      <c r="L732" s="26">
        <f t="shared" si="152"/>
        <v>0</v>
      </c>
      <c r="M732" s="26">
        <f t="shared" si="152"/>
        <v>0</v>
      </c>
      <c r="N732" s="26">
        <f t="shared" si="152"/>
        <v>-41703866</v>
      </c>
      <c r="O732" s="26">
        <f t="shared" si="152"/>
        <v>777658924</v>
      </c>
      <c r="P732" s="26">
        <f t="shared" si="152"/>
        <v>0</v>
      </c>
      <c r="Q732" s="26">
        <f t="shared" si="152"/>
        <v>269194205</v>
      </c>
      <c r="R732" s="26">
        <f t="shared" si="152"/>
        <v>0</v>
      </c>
      <c r="S732" s="26">
        <f t="shared" si="152"/>
        <v>140487235</v>
      </c>
      <c r="T732" s="26">
        <f t="shared" si="152"/>
        <v>140487235</v>
      </c>
      <c r="U732" s="26">
        <f t="shared" si="152"/>
        <v>0</v>
      </c>
      <c r="V732" s="26">
        <f t="shared" si="152"/>
        <v>409681350</v>
      </c>
      <c r="W732" s="26">
        <f t="shared" si="152"/>
        <v>0</v>
      </c>
      <c r="X732" s="26">
        <f t="shared" si="152"/>
        <v>367977484</v>
      </c>
      <c r="Y732" s="27">
        <f t="shared" si="148"/>
        <v>0.18065405110685775</v>
      </c>
      <c r="Z732" s="27">
        <f t="shared" si="149"/>
        <v>0.34615973236102154</v>
      </c>
      <c r="AA732" s="28">
        <f t="shared" si="150"/>
        <v>0.52681378346787933</v>
      </c>
    </row>
    <row r="733" spans="1:27" outlineLevel="2" collapsed="1" x14ac:dyDescent="0.25">
      <c r="A733" s="22"/>
      <c r="B733" s="23" t="s">
        <v>477</v>
      </c>
      <c r="C733" s="23"/>
      <c r="D733" s="23"/>
      <c r="E733" s="23"/>
      <c r="F733" s="23"/>
      <c r="G733" s="23"/>
      <c r="H733" s="23"/>
      <c r="I733" s="24"/>
      <c r="J733" s="25">
        <f t="shared" ref="J733:X733" si="153">SUBTOTAL(9,J697:J731)</f>
        <v>163507957742</v>
      </c>
      <c r="K733" s="26">
        <f t="shared" si="153"/>
        <v>162197722330</v>
      </c>
      <c r="L733" s="26">
        <f t="shared" si="153"/>
        <v>8027254399</v>
      </c>
      <c r="M733" s="26">
        <f t="shared" si="153"/>
        <v>-100000000</v>
      </c>
      <c r="N733" s="26">
        <f t="shared" si="153"/>
        <v>-41703866</v>
      </c>
      <c r="O733" s="26">
        <f t="shared" si="153"/>
        <v>170083272863</v>
      </c>
      <c r="P733" s="26">
        <f t="shared" si="153"/>
        <v>0</v>
      </c>
      <c r="Q733" s="26">
        <f t="shared" si="153"/>
        <v>16948016348.310003</v>
      </c>
      <c r="R733" s="26">
        <f t="shared" si="153"/>
        <v>0</v>
      </c>
      <c r="S733" s="26">
        <f t="shared" si="153"/>
        <v>65404210922.730019</v>
      </c>
      <c r="T733" s="26">
        <f t="shared" si="153"/>
        <v>65404210922.730019</v>
      </c>
      <c r="U733" s="26">
        <f t="shared" si="153"/>
        <v>74319779609.959991</v>
      </c>
      <c r="V733" s="26">
        <f t="shared" si="153"/>
        <v>79845495058.959991</v>
      </c>
      <c r="W733" s="26">
        <f t="shared" si="153"/>
        <v>0</v>
      </c>
      <c r="X733" s="26">
        <f t="shared" si="153"/>
        <v>87731045591.960007</v>
      </c>
      <c r="Y733" s="27">
        <f t="shared" si="148"/>
        <v>0.38454228814971309</v>
      </c>
      <c r="Z733" s="27">
        <f t="shared" si="149"/>
        <v>9.9645403472224003E-2</v>
      </c>
      <c r="AA733" s="28">
        <f t="shared" si="150"/>
        <v>0.48418769162193709</v>
      </c>
    </row>
    <row r="734" spans="1:27" hidden="1" outlineLevel="4" x14ac:dyDescent="0.25">
      <c r="A734" s="15" t="s">
        <v>407</v>
      </c>
      <c r="B734" s="16" t="s">
        <v>478</v>
      </c>
      <c r="C734" s="16" t="s">
        <v>37</v>
      </c>
      <c r="D734" s="16" t="s">
        <v>38</v>
      </c>
      <c r="E734" s="16"/>
      <c r="F734" s="16">
        <v>280</v>
      </c>
      <c r="G734" s="16">
        <v>1111</v>
      </c>
      <c r="H734" s="16">
        <v>3480</v>
      </c>
      <c r="I734" s="17" t="s">
        <v>40</v>
      </c>
      <c r="J734" s="18">
        <v>45253812456</v>
      </c>
      <c r="K734" s="19">
        <v>45253812456</v>
      </c>
      <c r="L734" s="19">
        <v>0</v>
      </c>
      <c r="M734" s="19">
        <v>0</v>
      </c>
      <c r="N734" s="19">
        <v>0</v>
      </c>
      <c r="O734" s="19">
        <v>45253812456</v>
      </c>
      <c r="P734" s="19">
        <v>0</v>
      </c>
      <c r="Q734" s="19">
        <v>4831203.55</v>
      </c>
      <c r="R734" s="19">
        <v>0</v>
      </c>
      <c r="S734" s="19">
        <v>17214604973.959999</v>
      </c>
      <c r="T734" s="19">
        <v>17214604973.959999</v>
      </c>
      <c r="U734" s="19">
        <v>28034376278.490002</v>
      </c>
      <c r="V734" s="19">
        <v>28034376278.490002</v>
      </c>
      <c r="W734" s="19">
        <v>0</v>
      </c>
      <c r="X734" s="19">
        <v>28034376278.489998</v>
      </c>
      <c r="Y734" s="20">
        <f t="shared" si="148"/>
        <v>0.38040120908481806</v>
      </c>
      <c r="Z734" s="20">
        <f t="shared" si="149"/>
        <v>1.0675793458722066E-4</v>
      </c>
      <c r="AA734" s="21">
        <f t="shared" si="150"/>
        <v>0.38050796701940526</v>
      </c>
    </row>
    <row r="735" spans="1:27" hidden="1" outlineLevel="4" x14ac:dyDescent="0.25">
      <c r="A735" s="15" t="s">
        <v>407</v>
      </c>
      <c r="B735" s="16" t="s">
        <v>478</v>
      </c>
      <c r="C735" s="16" t="s">
        <v>37</v>
      </c>
      <c r="D735" s="16" t="s">
        <v>41</v>
      </c>
      <c r="E735" s="16"/>
      <c r="F735" s="16">
        <v>280</v>
      </c>
      <c r="G735" s="16">
        <v>1111</v>
      </c>
      <c r="H735" s="16">
        <v>3480</v>
      </c>
      <c r="I735" s="17" t="s">
        <v>42</v>
      </c>
      <c r="J735" s="18">
        <v>1208603727</v>
      </c>
      <c r="K735" s="19">
        <v>1208603727</v>
      </c>
      <c r="L735" s="19">
        <v>0</v>
      </c>
      <c r="M735" s="19">
        <v>0</v>
      </c>
      <c r="N735" s="19">
        <v>0</v>
      </c>
      <c r="O735" s="19">
        <v>1208603727</v>
      </c>
      <c r="P735" s="19">
        <v>0</v>
      </c>
      <c r="Q735" s="19">
        <v>915191.22</v>
      </c>
      <c r="R735" s="19">
        <v>0</v>
      </c>
      <c r="S735" s="19">
        <v>632001946.60000002</v>
      </c>
      <c r="T735" s="19">
        <v>632001946.60000002</v>
      </c>
      <c r="U735" s="19">
        <v>575686589.17999995</v>
      </c>
      <c r="V735" s="19">
        <v>575686589.17999995</v>
      </c>
      <c r="W735" s="19">
        <v>0</v>
      </c>
      <c r="X735" s="19">
        <v>575686589.17999995</v>
      </c>
      <c r="Y735" s="20">
        <f t="shared" si="148"/>
        <v>0.52291907800810544</v>
      </c>
      <c r="Z735" s="20">
        <f t="shared" si="149"/>
        <v>7.5723018186588792E-4</v>
      </c>
      <c r="AA735" s="21">
        <f t="shared" si="150"/>
        <v>0.52367630818997135</v>
      </c>
    </row>
    <row r="736" spans="1:27" hidden="1" outlineLevel="4" x14ac:dyDescent="0.25">
      <c r="A736" s="15" t="s">
        <v>407</v>
      </c>
      <c r="B736" s="16" t="s">
        <v>478</v>
      </c>
      <c r="C736" s="16" t="s">
        <v>37</v>
      </c>
      <c r="D736" s="16" t="s">
        <v>408</v>
      </c>
      <c r="E736" s="16"/>
      <c r="F736" s="16">
        <v>280</v>
      </c>
      <c r="G736" s="16">
        <v>1111</v>
      </c>
      <c r="H736" s="16">
        <v>3480</v>
      </c>
      <c r="I736" s="17" t="s">
        <v>409</v>
      </c>
      <c r="J736" s="18">
        <v>39235404</v>
      </c>
      <c r="K736" s="19">
        <v>39235404</v>
      </c>
      <c r="L736" s="19">
        <v>0</v>
      </c>
      <c r="M736" s="19">
        <v>0</v>
      </c>
      <c r="N736" s="19">
        <v>0</v>
      </c>
      <c r="O736" s="19">
        <v>39235404</v>
      </c>
      <c r="P736" s="19">
        <v>0</v>
      </c>
      <c r="Q736" s="19">
        <v>0</v>
      </c>
      <c r="R736" s="19">
        <v>0</v>
      </c>
      <c r="S736" s="19">
        <v>14207005.99</v>
      </c>
      <c r="T736" s="19">
        <v>14207005.99</v>
      </c>
      <c r="U736" s="19">
        <v>25028398.010000002</v>
      </c>
      <c r="V736" s="19">
        <v>25028398.010000002</v>
      </c>
      <c r="W736" s="19">
        <v>0</v>
      </c>
      <c r="X736" s="19">
        <v>25028398.009999998</v>
      </c>
      <c r="Y736" s="20">
        <f t="shared" si="148"/>
        <v>0.36209658985542753</v>
      </c>
      <c r="Z736" s="20">
        <f t="shared" si="149"/>
        <v>0</v>
      </c>
      <c r="AA736" s="21">
        <f t="shared" si="150"/>
        <v>0.36209658985542753</v>
      </c>
    </row>
    <row r="737" spans="1:27" hidden="1" outlineLevel="4" x14ac:dyDescent="0.25">
      <c r="A737" s="15" t="s">
        <v>407</v>
      </c>
      <c r="B737" s="16" t="s">
        <v>478</v>
      </c>
      <c r="C737" s="16" t="s">
        <v>37</v>
      </c>
      <c r="D737" s="16" t="s">
        <v>351</v>
      </c>
      <c r="E737" s="16"/>
      <c r="F737" s="16">
        <v>280</v>
      </c>
      <c r="G737" s="16">
        <v>1111</v>
      </c>
      <c r="H737" s="16">
        <v>3480</v>
      </c>
      <c r="I737" s="17" t="s">
        <v>352</v>
      </c>
      <c r="J737" s="18">
        <v>0</v>
      </c>
      <c r="K737" s="19">
        <v>896171</v>
      </c>
      <c r="L737" s="19">
        <v>0</v>
      </c>
      <c r="M737" s="19">
        <v>0</v>
      </c>
      <c r="N737" s="19">
        <v>0</v>
      </c>
      <c r="O737" s="19">
        <v>896171</v>
      </c>
      <c r="P737" s="19">
        <v>0</v>
      </c>
      <c r="Q737" s="19">
        <v>896171</v>
      </c>
      <c r="R737" s="19">
        <v>0</v>
      </c>
      <c r="S737" s="19">
        <v>0</v>
      </c>
      <c r="T737" s="19">
        <v>0</v>
      </c>
      <c r="U737" s="19">
        <v>0</v>
      </c>
      <c r="V737" s="19">
        <v>0</v>
      </c>
      <c r="W737" s="19">
        <v>0</v>
      </c>
      <c r="X737" s="19">
        <v>0</v>
      </c>
      <c r="Y737" s="20">
        <f t="shared" si="148"/>
        <v>0</v>
      </c>
      <c r="Z737" s="20">
        <f t="shared" si="149"/>
        <v>1</v>
      </c>
      <c r="AA737" s="21">
        <f t="shared" si="150"/>
        <v>1</v>
      </c>
    </row>
    <row r="738" spans="1:27" hidden="1" outlineLevel="4" x14ac:dyDescent="0.25">
      <c r="A738" s="15" t="s">
        <v>407</v>
      </c>
      <c r="B738" s="16" t="s">
        <v>478</v>
      </c>
      <c r="C738" s="16" t="s">
        <v>37</v>
      </c>
      <c r="D738" s="16" t="s">
        <v>47</v>
      </c>
      <c r="E738" s="16"/>
      <c r="F738" s="16">
        <v>280</v>
      </c>
      <c r="G738" s="16">
        <v>1111</v>
      </c>
      <c r="H738" s="16">
        <v>3480</v>
      </c>
      <c r="I738" s="17" t="s">
        <v>48</v>
      </c>
      <c r="J738" s="18">
        <v>8662441370</v>
      </c>
      <c r="K738" s="19">
        <v>8662441370</v>
      </c>
      <c r="L738" s="19">
        <v>0</v>
      </c>
      <c r="M738" s="19">
        <v>0</v>
      </c>
      <c r="N738" s="19">
        <v>0</v>
      </c>
      <c r="O738" s="19">
        <v>8662441370</v>
      </c>
      <c r="P738" s="19">
        <v>0</v>
      </c>
      <c r="Q738" s="19">
        <v>859468.43</v>
      </c>
      <c r="R738" s="19">
        <v>0</v>
      </c>
      <c r="S738" s="19">
        <v>3387939958.7399998</v>
      </c>
      <c r="T738" s="19">
        <v>3387939958.7399998</v>
      </c>
      <c r="U738" s="19">
        <v>5273641942.8299999</v>
      </c>
      <c r="V738" s="19">
        <v>5273641942.8299999</v>
      </c>
      <c r="W738" s="19">
        <v>0</v>
      </c>
      <c r="X738" s="19">
        <v>5273641942.8299999</v>
      </c>
      <c r="Y738" s="20">
        <f t="shared" si="148"/>
        <v>0.39110682705145972</v>
      </c>
      <c r="Z738" s="20">
        <f t="shared" si="149"/>
        <v>9.921780630764604E-5</v>
      </c>
      <c r="AA738" s="21">
        <f t="shared" si="150"/>
        <v>0.39120604485776739</v>
      </c>
    </row>
    <row r="739" spans="1:27" ht="30" hidden="1" outlineLevel="4" x14ac:dyDescent="0.25">
      <c r="A739" s="15" t="s">
        <v>407</v>
      </c>
      <c r="B739" s="16" t="s">
        <v>478</v>
      </c>
      <c r="C739" s="16" t="s">
        <v>37</v>
      </c>
      <c r="D739" s="16" t="s">
        <v>49</v>
      </c>
      <c r="E739" s="16"/>
      <c r="F739" s="16">
        <v>280</v>
      </c>
      <c r="G739" s="16">
        <v>1111</v>
      </c>
      <c r="H739" s="16">
        <v>3480</v>
      </c>
      <c r="I739" s="17" t="s">
        <v>50</v>
      </c>
      <c r="J739" s="18">
        <v>3159882493</v>
      </c>
      <c r="K739" s="19">
        <v>3159882493</v>
      </c>
      <c r="L739" s="19">
        <v>0</v>
      </c>
      <c r="M739" s="19">
        <v>0</v>
      </c>
      <c r="N739" s="19">
        <v>0</v>
      </c>
      <c r="O739" s="19">
        <v>3159882493</v>
      </c>
      <c r="P739" s="19">
        <v>0</v>
      </c>
      <c r="Q739" s="19">
        <v>427219.83</v>
      </c>
      <c r="R739" s="19">
        <v>0</v>
      </c>
      <c r="S739" s="19">
        <v>985486830.54999995</v>
      </c>
      <c r="T739" s="19">
        <v>985486830.54999995</v>
      </c>
      <c r="U739" s="19">
        <v>2173968442.6199999</v>
      </c>
      <c r="V739" s="19">
        <v>2173968442.6199999</v>
      </c>
      <c r="W739" s="19">
        <v>0</v>
      </c>
      <c r="X739" s="19">
        <v>2173968442.6199999</v>
      </c>
      <c r="Y739" s="20">
        <f t="shared" si="148"/>
        <v>0.3118745183509582</v>
      </c>
      <c r="Z739" s="20">
        <f t="shared" si="149"/>
        <v>1.3520117629260209E-4</v>
      </c>
      <c r="AA739" s="21">
        <f t="shared" si="150"/>
        <v>0.31200971952725082</v>
      </c>
    </row>
    <row r="740" spans="1:27" hidden="1" outlineLevel="4" x14ac:dyDescent="0.25">
      <c r="A740" s="15" t="s">
        <v>407</v>
      </c>
      <c r="B740" s="16" t="s">
        <v>478</v>
      </c>
      <c r="C740" s="16" t="s">
        <v>37</v>
      </c>
      <c r="D740" s="16" t="s">
        <v>51</v>
      </c>
      <c r="E740" s="16"/>
      <c r="F740" s="16">
        <v>280</v>
      </c>
      <c r="G740" s="16">
        <v>1111</v>
      </c>
      <c r="H740" s="16">
        <v>3480</v>
      </c>
      <c r="I740" s="17" t="s">
        <v>52</v>
      </c>
      <c r="J740" s="18">
        <v>6407706012</v>
      </c>
      <c r="K740" s="19">
        <v>6407706012</v>
      </c>
      <c r="L740" s="19">
        <v>0</v>
      </c>
      <c r="M740" s="19">
        <v>0</v>
      </c>
      <c r="N740" s="19">
        <v>0</v>
      </c>
      <c r="O740" s="19">
        <v>6407706012</v>
      </c>
      <c r="P740" s="19">
        <v>0</v>
      </c>
      <c r="Q740" s="19">
        <v>0</v>
      </c>
      <c r="R740" s="19">
        <v>0</v>
      </c>
      <c r="S740" s="19">
        <v>12764464.83</v>
      </c>
      <c r="T740" s="19">
        <v>12764464.83</v>
      </c>
      <c r="U740" s="19">
        <v>6394941547.1700001</v>
      </c>
      <c r="V740" s="19">
        <v>6394941547.1700001</v>
      </c>
      <c r="W740" s="19">
        <v>0</v>
      </c>
      <c r="X740" s="19">
        <v>6394941547.1700001</v>
      </c>
      <c r="Y740" s="20">
        <f t="shared" si="148"/>
        <v>1.9920490743638069E-3</v>
      </c>
      <c r="Z740" s="20">
        <f t="shared" si="149"/>
        <v>0</v>
      </c>
      <c r="AA740" s="21">
        <f t="shared" si="150"/>
        <v>1.9920490743638069E-3</v>
      </c>
    </row>
    <row r="741" spans="1:27" hidden="1" outlineLevel="4" x14ac:dyDescent="0.25">
      <c r="A741" s="15" t="s">
        <v>407</v>
      </c>
      <c r="B741" s="16" t="s">
        <v>478</v>
      </c>
      <c r="C741" s="16" t="s">
        <v>37</v>
      </c>
      <c r="D741" s="16" t="s">
        <v>53</v>
      </c>
      <c r="E741" s="16"/>
      <c r="F741" s="16">
        <v>280</v>
      </c>
      <c r="G741" s="16">
        <v>1111</v>
      </c>
      <c r="H741" s="16">
        <v>3480</v>
      </c>
      <c r="I741" s="17" t="s">
        <v>54</v>
      </c>
      <c r="J741" s="18">
        <v>5461166560</v>
      </c>
      <c r="K741" s="19">
        <v>5461166560</v>
      </c>
      <c r="L741" s="19">
        <v>0</v>
      </c>
      <c r="M741" s="19">
        <v>0</v>
      </c>
      <c r="N741" s="19">
        <v>0</v>
      </c>
      <c r="O741" s="19">
        <v>5461166560</v>
      </c>
      <c r="P741" s="19">
        <v>0</v>
      </c>
      <c r="Q741" s="19">
        <v>34777928.189999998</v>
      </c>
      <c r="R741" s="19">
        <v>0</v>
      </c>
      <c r="S741" s="19">
        <v>5059487346.6199999</v>
      </c>
      <c r="T741" s="19">
        <v>5059364059.3999996</v>
      </c>
      <c r="U741" s="19">
        <v>366901285.19</v>
      </c>
      <c r="V741" s="19">
        <v>366901285.19</v>
      </c>
      <c r="W741" s="19">
        <v>0</v>
      </c>
      <c r="X741" s="19">
        <v>366901285.19000053</v>
      </c>
      <c r="Y741" s="20">
        <f t="shared" si="148"/>
        <v>0.92644809328430366</v>
      </c>
      <c r="Z741" s="20">
        <f t="shared" si="149"/>
        <v>6.3682233105155465E-3</v>
      </c>
      <c r="AA741" s="21">
        <f t="shared" si="150"/>
        <v>0.93281631659481923</v>
      </c>
    </row>
    <row r="742" spans="1:27" hidden="1" outlineLevel="4" x14ac:dyDescent="0.25">
      <c r="A742" s="15" t="s">
        <v>407</v>
      </c>
      <c r="B742" s="16" t="s">
        <v>478</v>
      </c>
      <c r="C742" s="16" t="s">
        <v>37</v>
      </c>
      <c r="D742" s="16" t="s">
        <v>55</v>
      </c>
      <c r="E742" s="16"/>
      <c r="F742" s="16">
        <v>280</v>
      </c>
      <c r="G742" s="16">
        <v>1111</v>
      </c>
      <c r="H742" s="16">
        <v>3480</v>
      </c>
      <c r="I742" s="17" t="s">
        <v>56</v>
      </c>
      <c r="J742" s="18">
        <v>9848861557</v>
      </c>
      <c r="K742" s="19">
        <v>9848861557</v>
      </c>
      <c r="L742" s="19">
        <v>0</v>
      </c>
      <c r="M742" s="19">
        <v>0</v>
      </c>
      <c r="N742" s="19">
        <v>0</v>
      </c>
      <c r="O742" s="19">
        <v>9848861557</v>
      </c>
      <c r="P742" s="19">
        <v>0</v>
      </c>
      <c r="Q742" s="19">
        <v>824769.61</v>
      </c>
      <c r="R742" s="19">
        <v>0</v>
      </c>
      <c r="S742" s="19">
        <v>3607758569.2199998</v>
      </c>
      <c r="T742" s="19">
        <v>3607758569.2199998</v>
      </c>
      <c r="U742" s="19">
        <v>6240278218.1700001</v>
      </c>
      <c r="V742" s="19">
        <v>6240278218.1700001</v>
      </c>
      <c r="W742" s="19">
        <v>0</v>
      </c>
      <c r="X742" s="19">
        <v>6240278218.1700001</v>
      </c>
      <c r="Y742" s="20">
        <f t="shared" si="148"/>
        <v>0.36631224312984823</v>
      </c>
      <c r="Z742" s="20">
        <f t="shared" si="149"/>
        <v>8.3742634133566592E-5</v>
      </c>
      <c r="AA742" s="21">
        <f t="shared" si="150"/>
        <v>0.3663959857639818</v>
      </c>
    </row>
    <row r="743" spans="1:27" ht="120" hidden="1" outlineLevel="4" x14ac:dyDescent="0.25">
      <c r="A743" s="15" t="s">
        <v>407</v>
      </c>
      <c r="B743" s="16" t="s">
        <v>478</v>
      </c>
      <c r="C743" s="16" t="s">
        <v>37</v>
      </c>
      <c r="D743" s="16" t="s">
        <v>57</v>
      </c>
      <c r="E743" s="16" t="s">
        <v>58</v>
      </c>
      <c r="F743" s="16">
        <v>280</v>
      </c>
      <c r="G743" s="16">
        <v>1112</v>
      </c>
      <c r="H743" s="16">
        <v>3480</v>
      </c>
      <c r="I743" s="17" t="s">
        <v>59</v>
      </c>
      <c r="J743" s="18">
        <v>7069765543</v>
      </c>
      <c r="K743" s="19">
        <v>7069765543</v>
      </c>
      <c r="L743" s="19">
        <v>0</v>
      </c>
      <c r="M743" s="19">
        <v>0</v>
      </c>
      <c r="N743" s="19">
        <v>0</v>
      </c>
      <c r="O743" s="19">
        <v>7069765543</v>
      </c>
      <c r="P743" s="19">
        <v>0</v>
      </c>
      <c r="Q743" s="19">
        <v>4251900816</v>
      </c>
      <c r="R743" s="19">
        <v>0</v>
      </c>
      <c r="S743" s="19">
        <v>2817864727</v>
      </c>
      <c r="T743" s="19">
        <v>2817864727</v>
      </c>
      <c r="U743" s="19">
        <v>0</v>
      </c>
      <c r="V743" s="19">
        <v>0</v>
      </c>
      <c r="W743" s="19">
        <v>0</v>
      </c>
      <c r="X743" s="19">
        <v>0</v>
      </c>
      <c r="Y743" s="20">
        <f t="shared" si="148"/>
        <v>0.39857965725469602</v>
      </c>
      <c r="Z743" s="20">
        <f t="shared" si="149"/>
        <v>0.60142034274530398</v>
      </c>
      <c r="AA743" s="21">
        <f t="shared" si="150"/>
        <v>1</v>
      </c>
    </row>
    <row r="744" spans="1:27" ht="60" hidden="1" outlineLevel="4" x14ac:dyDescent="0.25">
      <c r="A744" s="15" t="s">
        <v>407</v>
      </c>
      <c r="B744" s="16" t="s">
        <v>478</v>
      </c>
      <c r="C744" s="16" t="s">
        <v>37</v>
      </c>
      <c r="D744" s="16" t="s">
        <v>60</v>
      </c>
      <c r="E744" s="16" t="s">
        <v>58</v>
      </c>
      <c r="F744" s="16">
        <v>280</v>
      </c>
      <c r="G744" s="16">
        <v>1112</v>
      </c>
      <c r="H744" s="16">
        <v>3480</v>
      </c>
      <c r="I744" s="17" t="s">
        <v>61</v>
      </c>
      <c r="J744" s="18">
        <v>382149488</v>
      </c>
      <c r="K744" s="19">
        <v>382149488</v>
      </c>
      <c r="L744" s="19">
        <v>0</v>
      </c>
      <c r="M744" s="19">
        <v>0</v>
      </c>
      <c r="N744" s="19">
        <v>0</v>
      </c>
      <c r="O744" s="19">
        <v>382149488</v>
      </c>
      <c r="P744" s="19">
        <v>0</v>
      </c>
      <c r="Q744" s="19">
        <v>230004346</v>
      </c>
      <c r="R744" s="19">
        <v>0</v>
      </c>
      <c r="S744" s="19">
        <v>152145142</v>
      </c>
      <c r="T744" s="19">
        <v>152145142</v>
      </c>
      <c r="U744" s="19">
        <v>0</v>
      </c>
      <c r="V744" s="19">
        <v>0</v>
      </c>
      <c r="W744" s="19">
        <v>0</v>
      </c>
      <c r="X744" s="19">
        <v>0</v>
      </c>
      <c r="Y744" s="20">
        <f t="shared" si="148"/>
        <v>0.39812991192598429</v>
      </c>
      <c r="Z744" s="20">
        <f t="shared" si="149"/>
        <v>0.60187008807401565</v>
      </c>
      <c r="AA744" s="21">
        <f t="shared" si="150"/>
        <v>1</v>
      </c>
    </row>
    <row r="745" spans="1:27" ht="120" hidden="1" outlineLevel="4" x14ac:dyDescent="0.25">
      <c r="A745" s="15" t="s">
        <v>407</v>
      </c>
      <c r="B745" s="16" t="s">
        <v>478</v>
      </c>
      <c r="C745" s="16" t="s">
        <v>37</v>
      </c>
      <c r="D745" s="16" t="s">
        <v>62</v>
      </c>
      <c r="E745" s="16" t="s">
        <v>58</v>
      </c>
      <c r="F745" s="16">
        <v>280</v>
      </c>
      <c r="G745" s="16">
        <v>1112</v>
      </c>
      <c r="H745" s="16">
        <v>3480</v>
      </c>
      <c r="I745" s="17" t="s">
        <v>63</v>
      </c>
      <c r="J745" s="18">
        <v>207679868</v>
      </c>
      <c r="K745" s="19">
        <v>207679868</v>
      </c>
      <c r="L745" s="19">
        <v>479396840</v>
      </c>
      <c r="M745" s="19"/>
      <c r="N745" s="19"/>
      <c r="O745" s="19">
        <v>687076708</v>
      </c>
      <c r="P745" s="19">
        <v>0</v>
      </c>
      <c r="Q745" s="19">
        <v>133928922</v>
      </c>
      <c r="R745" s="19">
        <v>0</v>
      </c>
      <c r="S745" s="19">
        <v>73750946</v>
      </c>
      <c r="T745" s="19">
        <v>73750946</v>
      </c>
      <c r="U745" s="19">
        <v>0</v>
      </c>
      <c r="V745" s="19">
        <v>0</v>
      </c>
      <c r="W745" s="19">
        <v>0</v>
      </c>
      <c r="X745" s="19">
        <v>479396840</v>
      </c>
      <c r="Y745" s="20">
        <f t="shared" si="148"/>
        <v>0.10734019235593124</v>
      </c>
      <c r="Z745" s="20">
        <f t="shared" si="149"/>
        <v>0.19492571999690025</v>
      </c>
      <c r="AA745" s="21">
        <f t="shared" si="150"/>
        <v>0.30226591235283151</v>
      </c>
    </row>
    <row r="746" spans="1:27" ht="90" hidden="1" outlineLevel="4" x14ac:dyDescent="0.25">
      <c r="A746" s="15" t="s">
        <v>407</v>
      </c>
      <c r="B746" s="16" t="s">
        <v>478</v>
      </c>
      <c r="C746" s="16" t="s">
        <v>37</v>
      </c>
      <c r="D746" s="16" t="s">
        <v>64</v>
      </c>
      <c r="E746" s="16" t="s">
        <v>58</v>
      </c>
      <c r="F746" s="16">
        <v>280</v>
      </c>
      <c r="G746" s="16">
        <v>1112</v>
      </c>
      <c r="H746" s="16">
        <v>3480</v>
      </c>
      <c r="I746" s="17" t="s">
        <v>65</v>
      </c>
      <c r="J746" s="18">
        <v>1146448467</v>
      </c>
      <c r="K746" s="19">
        <v>2226448467</v>
      </c>
      <c r="L746" s="19">
        <v>2209686465</v>
      </c>
      <c r="M746" s="19"/>
      <c r="N746" s="19"/>
      <c r="O746" s="19">
        <v>4436134932</v>
      </c>
      <c r="P746" s="19">
        <v>0</v>
      </c>
      <c r="Q746" s="19">
        <v>1316177263</v>
      </c>
      <c r="R746" s="19">
        <v>0</v>
      </c>
      <c r="S746" s="19">
        <v>910271204</v>
      </c>
      <c r="T746" s="19">
        <v>910271204</v>
      </c>
      <c r="U746" s="19">
        <v>0</v>
      </c>
      <c r="V746" s="19">
        <v>0</v>
      </c>
      <c r="W746" s="19">
        <v>0</v>
      </c>
      <c r="X746" s="19">
        <v>2209686465</v>
      </c>
      <c r="Y746" s="20">
        <f t="shared" si="148"/>
        <v>0.20519466110775189</v>
      </c>
      <c r="Z746" s="20">
        <f t="shared" si="149"/>
        <v>0.29669459634912654</v>
      </c>
      <c r="AA746" s="21">
        <f t="shared" si="150"/>
        <v>0.5018892574568784</v>
      </c>
    </row>
    <row r="747" spans="1:27" ht="90" hidden="1" outlineLevel="4" x14ac:dyDescent="0.25">
      <c r="A747" s="15" t="s">
        <v>407</v>
      </c>
      <c r="B747" s="16" t="s">
        <v>478</v>
      </c>
      <c r="C747" s="16" t="s">
        <v>37</v>
      </c>
      <c r="D747" s="16" t="s">
        <v>66</v>
      </c>
      <c r="E747" s="16" t="s">
        <v>58</v>
      </c>
      <c r="F747" s="16">
        <v>280</v>
      </c>
      <c r="G747" s="16">
        <v>1112</v>
      </c>
      <c r="H747" s="16">
        <v>3480</v>
      </c>
      <c r="I747" s="17" t="s">
        <v>67</v>
      </c>
      <c r="J747" s="18">
        <v>2292896934</v>
      </c>
      <c r="K747" s="19">
        <v>1212896934</v>
      </c>
      <c r="L747" s="19">
        <v>2410486114</v>
      </c>
      <c r="M747" s="19"/>
      <c r="N747" s="19"/>
      <c r="O747" s="19">
        <v>3623383048</v>
      </c>
      <c r="P747" s="19">
        <v>0</v>
      </c>
      <c r="Q747" s="19">
        <v>753863465</v>
      </c>
      <c r="R747" s="19">
        <v>0</v>
      </c>
      <c r="S747" s="19">
        <v>459033469</v>
      </c>
      <c r="T747" s="19">
        <v>459033469</v>
      </c>
      <c r="U747" s="19">
        <v>0</v>
      </c>
      <c r="V747" s="19">
        <v>0</v>
      </c>
      <c r="W747" s="19">
        <v>0</v>
      </c>
      <c r="X747" s="19">
        <v>2410486114</v>
      </c>
      <c r="Y747" s="20">
        <f t="shared" si="148"/>
        <v>0.12668643169078492</v>
      </c>
      <c r="Z747" s="20">
        <f t="shared" si="149"/>
        <v>0.20805513935826087</v>
      </c>
      <c r="AA747" s="21">
        <f t="shared" si="150"/>
        <v>0.33474157104904578</v>
      </c>
    </row>
    <row r="748" spans="1:27" ht="60" hidden="1" outlineLevel="4" x14ac:dyDescent="0.25">
      <c r="A748" s="15" t="s">
        <v>407</v>
      </c>
      <c r="B748" s="16" t="s">
        <v>478</v>
      </c>
      <c r="C748" s="16" t="s">
        <v>37</v>
      </c>
      <c r="D748" s="16" t="s">
        <v>68</v>
      </c>
      <c r="E748" s="16" t="s">
        <v>58</v>
      </c>
      <c r="F748" s="16">
        <v>280</v>
      </c>
      <c r="G748" s="16">
        <v>1112</v>
      </c>
      <c r="H748" s="16">
        <v>3480</v>
      </c>
      <c r="I748" s="17" t="s">
        <v>69</v>
      </c>
      <c r="J748" s="18">
        <v>4892001126</v>
      </c>
      <c r="K748" s="19">
        <v>4892001126</v>
      </c>
      <c r="L748" s="19">
        <v>0</v>
      </c>
      <c r="M748" s="19">
        <v>0</v>
      </c>
      <c r="N748" s="19">
        <v>0</v>
      </c>
      <c r="O748" s="19">
        <v>4892001126</v>
      </c>
      <c r="P748" s="19">
        <v>0</v>
      </c>
      <c r="Q748" s="19">
        <v>3021922905.4400001</v>
      </c>
      <c r="R748" s="19">
        <v>0</v>
      </c>
      <c r="S748" s="19">
        <v>1870078220.5599999</v>
      </c>
      <c r="T748" s="19">
        <v>1870078220.5599999</v>
      </c>
      <c r="U748" s="19">
        <v>0</v>
      </c>
      <c r="V748" s="19">
        <v>0</v>
      </c>
      <c r="W748" s="19">
        <v>0</v>
      </c>
      <c r="X748" s="19">
        <v>0</v>
      </c>
      <c r="Y748" s="20">
        <f t="shared" si="148"/>
        <v>0.38227264720380194</v>
      </c>
      <c r="Z748" s="20">
        <f t="shared" si="149"/>
        <v>0.61772735279619806</v>
      </c>
      <c r="AA748" s="21">
        <f t="shared" si="150"/>
        <v>1</v>
      </c>
    </row>
    <row r="749" spans="1:27" hidden="1" outlineLevel="3" x14ac:dyDescent="0.25">
      <c r="A749" s="22"/>
      <c r="B749" s="23"/>
      <c r="C749" s="23" t="s">
        <v>70</v>
      </c>
      <c r="D749" s="23"/>
      <c r="E749" s="23"/>
      <c r="F749" s="23"/>
      <c r="G749" s="23"/>
      <c r="H749" s="23"/>
      <c r="I749" s="24"/>
      <c r="J749" s="25">
        <f t="shared" ref="J749:X749" si="154">SUBTOTAL(9,J734:J748)</f>
        <v>96032651005</v>
      </c>
      <c r="K749" s="26">
        <f t="shared" si="154"/>
        <v>96033547176</v>
      </c>
      <c r="L749" s="26">
        <f t="shared" si="154"/>
        <v>5099569419</v>
      </c>
      <c r="M749" s="26">
        <f t="shared" si="154"/>
        <v>0</v>
      </c>
      <c r="N749" s="26">
        <f t="shared" si="154"/>
        <v>0</v>
      </c>
      <c r="O749" s="26">
        <f t="shared" si="154"/>
        <v>101133116595</v>
      </c>
      <c r="P749" s="26">
        <f t="shared" si="154"/>
        <v>0</v>
      </c>
      <c r="Q749" s="26">
        <f t="shared" si="154"/>
        <v>9751329669.2700005</v>
      </c>
      <c r="R749" s="26">
        <f t="shared" si="154"/>
        <v>0</v>
      </c>
      <c r="S749" s="26">
        <f t="shared" si="154"/>
        <v>37197394805.07</v>
      </c>
      <c r="T749" s="26">
        <f t="shared" si="154"/>
        <v>37197271517.849998</v>
      </c>
      <c r="U749" s="26">
        <f t="shared" si="154"/>
        <v>49084822701.660004</v>
      </c>
      <c r="V749" s="26">
        <f t="shared" si="154"/>
        <v>49084822701.660004</v>
      </c>
      <c r="W749" s="26">
        <f t="shared" si="154"/>
        <v>0</v>
      </c>
      <c r="X749" s="26">
        <f t="shared" si="154"/>
        <v>54184392120.659996</v>
      </c>
      <c r="Y749" s="27">
        <f t="shared" si="148"/>
        <v>0.36780627412118172</v>
      </c>
      <c r="Z749" s="27">
        <f t="shared" si="149"/>
        <v>9.6420737317138155E-2</v>
      </c>
      <c r="AA749" s="28">
        <f t="shared" si="150"/>
        <v>0.4642270114383199</v>
      </c>
    </row>
    <row r="750" spans="1:27" ht="150" hidden="1" outlineLevel="4" x14ac:dyDescent="0.25">
      <c r="A750" s="15" t="s">
        <v>407</v>
      </c>
      <c r="B750" s="16" t="s">
        <v>478</v>
      </c>
      <c r="C750" s="16" t="s">
        <v>71</v>
      </c>
      <c r="D750" s="16" t="s">
        <v>299</v>
      </c>
      <c r="E750" s="16"/>
      <c r="F750" s="16">
        <v>280</v>
      </c>
      <c r="G750" s="16">
        <v>1120</v>
      </c>
      <c r="H750" s="16">
        <v>3480</v>
      </c>
      <c r="I750" s="17" t="s">
        <v>410</v>
      </c>
      <c r="J750" s="18"/>
      <c r="K750" s="19"/>
      <c r="L750" s="19">
        <v>3002119711</v>
      </c>
      <c r="M750" s="19"/>
      <c r="N750" s="19"/>
      <c r="O750" s="19">
        <v>3002119711</v>
      </c>
      <c r="P750" s="19"/>
      <c r="Q750" s="19"/>
      <c r="R750" s="19"/>
      <c r="S750" s="19"/>
      <c r="T750" s="19"/>
      <c r="U750" s="19"/>
      <c r="V750" s="19"/>
      <c r="W750" s="19"/>
      <c r="X750" s="19">
        <v>3002119711</v>
      </c>
      <c r="Y750" s="20">
        <f t="shared" si="148"/>
        <v>0</v>
      </c>
      <c r="Z750" s="20">
        <f t="shared" si="149"/>
        <v>0</v>
      </c>
      <c r="AA750" s="21">
        <f t="shared" si="150"/>
        <v>0</v>
      </c>
    </row>
    <row r="751" spans="1:27" hidden="1" outlineLevel="3" x14ac:dyDescent="0.25">
      <c r="A751" s="22"/>
      <c r="B751" s="23"/>
      <c r="C751" s="23" t="s">
        <v>96</v>
      </c>
      <c r="D751" s="23"/>
      <c r="E751" s="23"/>
      <c r="F751" s="23"/>
      <c r="G751" s="23"/>
      <c r="H751" s="23"/>
      <c r="I751" s="24"/>
      <c r="J751" s="25">
        <f t="shared" ref="J751:X751" si="155">SUBTOTAL(9,J750:J750)</f>
        <v>0</v>
      </c>
      <c r="K751" s="26">
        <f t="shared" si="155"/>
        <v>0</v>
      </c>
      <c r="L751" s="26">
        <f t="shared" si="155"/>
        <v>3002119711</v>
      </c>
      <c r="M751" s="26">
        <f t="shared" si="155"/>
        <v>0</v>
      </c>
      <c r="N751" s="26">
        <f t="shared" si="155"/>
        <v>0</v>
      </c>
      <c r="O751" s="26">
        <f t="shared" si="155"/>
        <v>3002119711</v>
      </c>
      <c r="P751" s="26">
        <f t="shared" si="155"/>
        <v>0</v>
      </c>
      <c r="Q751" s="26">
        <f t="shared" si="155"/>
        <v>0</v>
      </c>
      <c r="R751" s="26">
        <f t="shared" si="155"/>
        <v>0</v>
      </c>
      <c r="S751" s="26">
        <f t="shared" si="155"/>
        <v>0</v>
      </c>
      <c r="T751" s="26">
        <f t="shared" si="155"/>
        <v>0</v>
      </c>
      <c r="U751" s="26">
        <f t="shared" si="155"/>
        <v>0</v>
      </c>
      <c r="V751" s="26">
        <f t="shared" si="155"/>
        <v>0</v>
      </c>
      <c r="W751" s="26">
        <f t="shared" si="155"/>
        <v>0</v>
      </c>
      <c r="X751" s="26">
        <f t="shared" si="155"/>
        <v>3002119711</v>
      </c>
      <c r="Y751" s="27">
        <f t="shared" si="148"/>
        <v>0</v>
      </c>
      <c r="Z751" s="27">
        <f t="shared" si="149"/>
        <v>0</v>
      </c>
      <c r="AA751" s="28">
        <f t="shared" si="150"/>
        <v>0</v>
      </c>
    </row>
    <row r="752" spans="1:27" ht="120" hidden="1" outlineLevel="4" x14ac:dyDescent="0.25">
      <c r="A752" s="15" t="s">
        <v>407</v>
      </c>
      <c r="B752" s="16" t="s">
        <v>478</v>
      </c>
      <c r="C752" s="16" t="s">
        <v>126</v>
      </c>
      <c r="D752" s="16" t="s">
        <v>127</v>
      </c>
      <c r="E752" s="16" t="s">
        <v>58</v>
      </c>
      <c r="F752" s="16" t="s">
        <v>39</v>
      </c>
      <c r="G752" s="16">
        <v>1310</v>
      </c>
      <c r="H752" s="16">
        <v>3480</v>
      </c>
      <c r="I752" s="17" t="s">
        <v>128</v>
      </c>
      <c r="J752" s="18">
        <v>56001543</v>
      </c>
      <c r="K752" s="19">
        <v>56001543</v>
      </c>
      <c r="L752" s="19">
        <v>0</v>
      </c>
      <c r="M752" s="19">
        <v>0</v>
      </c>
      <c r="N752" s="19">
        <v>0</v>
      </c>
      <c r="O752" s="19">
        <v>56001543</v>
      </c>
      <c r="P752" s="19">
        <v>0</v>
      </c>
      <c r="Q752" s="19">
        <v>36215312.259999998</v>
      </c>
      <c r="R752" s="19">
        <v>0</v>
      </c>
      <c r="S752" s="19">
        <v>19786230.739999998</v>
      </c>
      <c r="T752" s="19">
        <v>19786230.739999998</v>
      </c>
      <c r="U752" s="19">
        <v>0</v>
      </c>
      <c r="V752" s="19">
        <v>0</v>
      </c>
      <c r="W752" s="19">
        <v>0</v>
      </c>
      <c r="X752" s="19">
        <v>3.7252902984619141E-9</v>
      </c>
      <c r="Y752" s="20">
        <f t="shared" si="148"/>
        <v>0.35331581381605859</v>
      </c>
      <c r="Z752" s="20">
        <f t="shared" si="149"/>
        <v>0.64668418618394141</v>
      </c>
      <c r="AA752" s="21">
        <f t="shared" si="150"/>
        <v>1</v>
      </c>
    </row>
    <row r="753" spans="1:27" ht="120" hidden="1" outlineLevel="4" x14ac:dyDescent="0.25">
      <c r="A753" s="15" t="s">
        <v>407</v>
      </c>
      <c r="B753" s="16" t="s">
        <v>478</v>
      </c>
      <c r="C753" s="16" t="s">
        <v>126</v>
      </c>
      <c r="D753" s="16" t="s">
        <v>127</v>
      </c>
      <c r="E753" s="16" t="s">
        <v>129</v>
      </c>
      <c r="F753" s="16" t="s">
        <v>39</v>
      </c>
      <c r="G753" s="16">
        <v>1310</v>
      </c>
      <c r="H753" s="16">
        <v>3480</v>
      </c>
      <c r="I753" s="17" t="s">
        <v>130</v>
      </c>
      <c r="J753" s="18">
        <v>191769878</v>
      </c>
      <c r="K753" s="19">
        <v>191769878</v>
      </c>
      <c r="L753" s="19">
        <v>0</v>
      </c>
      <c r="M753" s="19">
        <v>0</v>
      </c>
      <c r="N753" s="19">
        <v>0</v>
      </c>
      <c r="O753" s="19">
        <v>191769878</v>
      </c>
      <c r="P753" s="19">
        <v>0</v>
      </c>
      <c r="Q753" s="19">
        <v>115697394.92</v>
      </c>
      <c r="R753" s="19">
        <v>0</v>
      </c>
      <c r="S753" s="19">
        <v>76072483.079999998</v>
      </c>
      <c r="T753" s="19">
        <v>76072483.079999998</v>
      </c>
      <c r="U753" s="19">
        <v>0</v>
      </c>
      <c r="V753" s="19">
        <v>0</v>
      </c>
      <c r="W753" s="19">
        <v>0</v>
      </c>
      <c r="X753" s="19">
        <v>0</v>
      </c>
      <c r="Y753" s="20">
        <f t="shared" si="148"/>
        <v>0.39668629856457432</v>
      </c>
      <c r="Z753" s="20">
        <f t="shared" si="149"/>
        <v>0.60331370143542562</v>
      </c>
      <c r="AA753" s="21">
        <f t="shared" si="150"/>
        <v>1</v>
      </c>
    </row>
    <row r="754" spans="1:27" ht="195" hidden="1" outlineLevel="4" x14ac:dyDescent="0.25">
      <c r="A754" s="15" t="s">
        <v>407</v>
      </c>
      <c r="B754" s="16" t="s">
        <v>478</v>
      </c>
      <c r="C754" s="16" t="s">
        <v>126</v>
      </c>
      <c r="D754" s="16" t="s">
        <v>127</v>
      </c>
      <c r="E754" s="16" t="s">
        <v>272</v>
      </c>
      <c r="F754" s="16" t="s">
        <v>39</v>
      </c>
      <c r="G754" s="16">
        <v>1310</v>
      </c>
      <c r="H754" s="16">
        <v>3480</v>
      </c>
      <c r="I754" s="17" t="s">
        <v>479</v>
      </c>
      <c r="J754" s="18">
        <v>0</v>
      </c>
      <c r="K754" s="19">
        <v>6992256738</v>
      </c>
      <c r="L754" s="19"/>
      <c r="M754" s="19">
        <v>-100000000</v>
      </c>
      <c r="N754" s="19"/>
      <c r="O754" s="19">
        <v>6892256738</v>
      </c>
      <c r="P754" s="19">
        <v>0</v>
      </c>
      <c r="Q754" s="19">
        <v>579719733.77999997</v>
      </c>
      <c r="R754" s="19">
        <v>0</v>
      </c>
      <c r="S754" s="19">
        <v>2783051658.2199998</v>
      </c>
      <c r="T754" s="19">
        <v>2783051658.2199998</v>
      </c>
      <c r="U754" s="19">
        <v>100000000</v>
      </c>
      <c r="V754" s="19">
        <v>3629485346</v>
      </c>
      <c r="W754" s="19">
        <v>0</v>
      </c>
      <c r="X754" s="19">
        <v>3529485346.0000005</v>
      </c>
      <c r="Y754" s="20">
        <f t="shared" si="148"/>
        <v>0.40379396241521726</v>
      </c>
      <c r="Z754" s="20">
        <f t="shared" si="149"/>
        <v>8.4111743920355392E-2</v>
      </c>
      <c r="AA754" s="21">
        <f t="shared" si="150"/>
        <v>0.48790570633557262</v>
      </c>
    </row>
    <row r="755" spans="1:27" ht="75" hidden="1" outlineLevel="4" x14ac:dyDescent="0.25">
      <c r="A755" s="15" t="s">
        <v>407</v>
      </c>
      <c r="B755" s="16" t="s">
        <v>478</v>
      </c>
      <c r="C755" s="16" t="s">
        <v>126</v>
      </c>
      <c r="D755" s="16" t="s">
        <v>127</v>
      </c>
      <c r="E755" s="16" t="s">
        <v>131</v>
      </c>
      <c r="F755" s="16" t="s">
        <v>39</v>
      </c>
      <c r="G755" s="16">
        <v>1310</v>
      </c>
      <c r="H755" s="16">
        <v>3480</v>
      </c>
      <c r="I755" s="17" t="s">
        <v>132</v>
      </c>
      <c r="J755" s="18">
        <v>1021884679</v>
      </c>
      <c r="K755" s="19">
        <v>1021884679</v>
      </c>
      <c r="L755" s="19">
        <v>0</v>
      </c>
      <c r="M755" s="19">
        <v>0</v>
      </c>
      <c r="N755" s="19">
        <v>0</v>
      </c>
      <c r="O755" s="19">
        <v>1021884679</v>
      </c>
      <c r="P755" s="19">
        <v>0</v>
      </c>
      <c r="Q755" s="19">
        <v>631246117.37</v>
      </c>
      <c r="R755" s="19">
        <v>0</v>
      </c>
      <c r="S755" s="19">
        <v>390638561.63</v>
      </c>
      <c r="T755" s="19">
        <v>390638561.63</v>
      </c>
      <c r="U755" s="19">
        <v>0</v>
      </c>
      <c r="V755" s="19">
        <v>0</v>
      </c>
      <c r="W755" s="19">
        <v>0</v>
      </c>
      <c r="X755" s="19">
        <v>0</v>
      </c>
      <c r="Y755" s="20">
        <f t="shared" si="148"/>
        <v>0.38227264745007494</v>
      </c>
      <c r="Z755" s="20">
        <f t="shared" si="149"/>
        <v>0.61772735254992506</v>
      </c>
      <c r="AA755" s="21">
        <f t="shared" si="150"/>
        <v>1</v>
      </c>
    </row>
    <row r="756" spans="1:27" ht="165" hidden="1" outlineLevel="4" x14ac:dyDescent="0.25">
      <c r="A756" s="15" t="s">
        <v>407</v>
      </c>
      <c r="B756" s="16" t="s">
        <v>478</v>
      </c>
      <c r="C756" s="16" t="s">
        <v>126</v>
      </c>
      <c r="D756" s="16" t="s">
        <v>127</v>
      </c>
      <c r="E756" s="16" t="s">
        <v>330</v>
      </c>
      <c r="F756" s="16" t="s">
        <v>39</v>
      </c>
      <c r="G756" s="16">
        <v>1310</v>
      </c>
      <c r="H756" s="16">
        <v>3480</v>
      </c>
      <c r="I756" s="17" t="s">
        <v>480</v>
      </c>
      <c r="J756" s="18">
        <v>9051178621</v>
      </c>
      <c r="K756" s="19">
        <v>0</v>
      </c>
      <c r="L756" s="19">
        <v>0</v>
      </c>
      <c r="M756" s="19">
        <v>0</v>
      </c>
      <c r="N756" s="19">
        <v>0</v>
      </c>
      <c r="O756" s="19">
        <v>0</v>
      </c>
      <c r="P756" s="19">
        <v>0</v>
      </c>
      <c r="Q756" s="19">
        <v>0</v>
      </c>
      <c r="R756" s="19">
        <v>0</v>
      </c>
      <c r="S756" s="19">
        <v>0</v>
      </c>
      <c r="T756" s="19">
        <v>0</v>
      </c>
      <c r="U756" s="19">
        <v>0</v>
      </c>
      <c r="V756" s="19">
        <v>0</v>
      </c>
      <c r="W756" s="19">
        <v>0</v>
      </c>
      <c r="X756" s="19">
        <v>0</v>
      </c>
      <c r="Y756" s="20">
        <v>0</v>
      </c>
      <c r="Z756" s="20">
        <v>0</v>
      </c>
      <c r="AA756" s="21">
        <v>0</v>
      </c>
    </row>
    <row r="757" spans="1:27" ht="225" hidden="1" outlineLevel="4" x14ac:dyDescent="0.25">
      <c r="A757" s="15" t="s">
        <v>407</v>
      </c>
      <c r="B757" s="16" t="s">
        <v>478</v>
      </c>
      <c r="C757" s="16" t="s">
        <v>126</v>
      </c>
      <c r="D757" s="16" t="s">
        <v>127</v>
      </c>
      <c r="E757" s="16" t="s">
        <v>274</v>
      </c>
      <c r="F757" s="16" t="s">
        <v>39</v>
      </c>
      <c r="G757" s="16">
        <v>1310</v>
      </c>
      <c r="H757" s="16">
        <v>3480</v>
      </c>
      <c r="I757" s="17" t="s">
        <v>481</v>
      </c>
      <c r="J757" s="18">
        <v>20960238</v>
      </c>
      <c r="K757" s="19">
        <v>20960238</v>
      </c>
      <c r="L757" s="19"/>
      <c r="M757" s="19">
        <v>0</v>
      </c>
      <c r="N757" s="19"/>
      <c r="O757" s="19">
        <v>20960238</v>
      </c>
      <c r="P757" s="19">
        <v>0</v>
      </c>
      <c r="Q757" s="19">
        <v>2274061.14</v>
      </c>
      <c r="R757" s="19">
        <v>0</v>
      </c>
      <c r="S757" s="19">
        <v>2965999.86</v>
      </c>
      <c r="T757" s="19">
        <v>2965999.86</v>
      </c>
      <c r="U757" s="19">
        <v>0</v>
      </c>
      <c r="V757" s="19">
        <v>15720177</v>
      </c>
      <c r="W757" s="19">
        <v>0</v>
      </c>
      <c r="X757" s="19">
        <v>15720177</v>
      </c>
      <c r="Y757" s="20">
        <f t="shared" ref="Y757:Y766" si="156">S757/O757</f>
        <v>0.14150602011293956</v>
      </c>
      <c r="Z757" s="20">
        <f t="shared" ref="Z757:Z766" si="157">(P757+Q757+R757)/O757</f>
        <v>0.10849405145113333</v>
      </c>
      <c r="AA757" s="21">
        <f t="shared" ref="AA757:AA766" si="158">Y757+Z757</f>
        <v>0.25000007156407289</v>
      </c>
    </row>
    <row r="758" spans="1:27" ht="45" hidden="1" outlineLevel="4" x14ac:dyDescent="0.25">
      <c r="A758" s="15" t="s">
        <v>407</v>
      </c>
      <c r="B758" s="16" t="s">
        <v>478</v>
      </c>
      <c r="C758" s="16" t="s">
        <v>126</v>
      </c>
      <c r="D758" s="16" t="s">
        <v>161</v>
      </c>
      <c r="E758" s="16"/>
      <c r="F758" s="16" t="s">
        <v>39</v>
      </c>
      <c r="G758" s="16">
        <v>1320</v>
      </c>
      <c r="H758" s="16">
        <v>3480</v>
      </c>
      <c r="I758" s="17" t="s">
        <v>162</v>
      </c>
      <c r="J758" s="18">
        <v>853166116</v>
      </c>
      <c r="K758" s="19">
        <v>853166116</v>
      </c>
      <c r="L758" s="19">
        <v>0</v>
      </c>
      <c r="M758" s="19">
        <v>0</v>
      </c>
      <c r="N758" s="19">
        <v>0</v>
      </c>
      <c r="O758" s="19">
        <v>853166116</v>
      </c>
      <c r="P758" s="19">
        <v>0</v>
      </c>
      <c r="Q758" s="19">
        <v>125305.03</v>
      </c>
      <c r="R758" s="19">
        <v>0</v>
      </c>
      <c r="S758" s="19">
        <v>178821528.31999999</v>
      </c>
      <c r="T758" s="19">
        <v>178821528.31999999</v>
      </c>
      <c r="U758" s="19">
        <v>674219282.64999998</v>
      </c>
      <c r="V758" s="19">
        <v>674219282.64999998</v>
      </c>
      <c r="W758" s="19">
        <v>0</v>
      </c>
      <c r="X758" s="19">
        <v>674219282.6500001</v>
      </c>
      <c r="Y758" s="20">
        <f t="shared" si="156"/>
        <v>0.20959755077755571</v>
      </c>
      <c r="Z758" s="20">
        <f t="shared" si="157"/>
        <v>1.4687061247519118E-4</v>
      </c>
      <c r="AA758" s="21">
        <f t="shared" si="158"/>
        <v>0.20974442139003091</v>
      </c>
    </row>
    <row r="759" spans="1:27" ht="210" hidden="1" outlineLevel="4" x14ac:dyDescent="0.25">
      <c r="A759" s="15" t="s">
        <v>407</v>
      </c>
      <c r="B759" s="16" t="s">
        <v>478</v>
      </c>
      <c r="C759" s="16" t="s">
        <v>126</v>
      </c>
      <c r="D759" s="16" t="s">
        <v>246</v>
      </c>
      <c r="E759" s="16" t="s">
        <v>58</v>
      </c>
      <c r="F759" s="16" t="s">
        <v>39</v>
      </c>
      <c r="G759" s="16">
        <v>1320</v>
      </c>
      <c r="H759" s="16">
        <v>3480</v>
      </c>
      <c r="I759" s="17" t="s">
        <v>482</v>
      </c>
      <c r="J759" s="18">
        <v>14846025</v>
      </c>
      <c r="K759" s="19">
        <v>14846025</v>
      </c>
      <c r="L759" s="19">
        <v>0</v>
      </c>
      <c r="M759" s="19">
        <v>0</v>
      </c>
      <c r="N759" s="19">
        <v>0</v>
      </c>
      <c r="O759" s="19">
        <v>14846025</v>
      </c>
      <c r="P759" s="19">
        <v>0</v>
      </c>
      <c r="Q759" s="19">
        <v>1237168</v>
      </c>
      <c r="R759" s="19">
        <v>0</v>
      </c>
      <c r="S759" s="19">
        <v>6185840</v>
      </c>
      <c r="T759" s="19">
        <v>6185840</v>
      </c>
      <c r="U759" s="19">
        <v>0</v>
      </c>
      <c r="V759" s="19">
        <v>7423017</v>
      </c>
      <c r="W759" s="19">
        <v>0</v>
      </c>
      <c r="X759" s="19">
        <v>7423017</v>
      </c>
      <c r="Y759" s="20">
        <f t="shared" si="156"/>
        <v>0.41666641407380089</v>
      </c>
      <c r="Z759" s="20">
        <f t="shared" si="157"/>
        <v>8.3333282814760185E-2</v>
      </c>
      <c r="AA759" s="21">
        <f t="shared" si="158"/>
        <v>0.49999969688856105</v>
      </c>
    </row>
    <row r="760" spans="1:27" ht="60" hidden="1" outlineLevel="4" x14ac:dyDescent="0.25">
      <c r="A760" s="15" t="s">
        <v>407</v>
      </c>
      <c r="B760" s="16" t="s">
        <v>478</v>
      </c>
      <c r="C760" s="16" t="s">
        <v>126</v>
      </c>
      <c r="D760" s="16" t="s">
        <v>368</v>
      </c>
      <c r="E760" s="16"/>
      <c r="F760" s="16" t="s">
        <v>39</v>
      </c>
      <c r="G760" s="16">
        <v>1320</v>
      </c>
      <c r="H760" s="16">
        <v>3480</v>
      </c>
      <c r="I760" s="17" t="s">
        <v>446</v>
      </c>
      <c r="J760" s="18">
        <v>2807582</v>
      </c>
      <c r="K760" s="19">
        <v>2807582</v>
      </c>
      <c r="L760" s="19">
        <v>0</v>
      </c>
      <c r="M760" s="19">
        <v>0</v>
      </c>
      <c r="N760" s="19">
        <v>0</v>
      </c>
      <c r="O760" s="19">
        <v>2807582</v>
      </c>
      <c r="P760" s="19">
        <v>0</v>
      </c>
      <c r="Q760" s="19">
        <v>2130835.92</v>
      </c>
      <c r="R760" s="19">
        <v>0</v>
      </c>
      <c r="S760" s="19">
        <v>296107.08</v>
      </c>
      <c r="T760" s="19">
        <v>296107.08</v>
      </c>
      <c r="U760" s="19">
        <v>0</v>
      </c>
      <c r="V760" s="19">
        <v>380639</v>
      </c>
      <c r="W760" s="19">
        <v>0</v>
      </c>
      <c r="X760" s="19">
        <v>380639.00000000006</v>
      </c>
      <c r="Y760" s="20">
        <f t="shared" si="156"/>
        <v>0.10546693916687029</v>
      </c>
      <c r="Z760" s="20">
        <f t="shared" si="157"/>
        <v>0.75895767959760385</v>
      </c>
      <c r="AA760" s="21">
        <f t="shared" si="158"/>
        <v>0.86442461876447418</v>
      </c>
    </row>
    <row r="761" spans="1:27" hidden="1" outlineLevel="3" x14ac:dyDescent="0.25">
      <c r="A761" s="22"/>
      <c r="B761" s="23"/>
      <c r="C761" s="23" t="s">
        <v>182</v>
      </c>
      <c r="D761" s="23"/>
      <c r="E761" s="23"/>
      <c r="F761" s="23"/>
      <c r="G761" s="23"/>
      <c r="H761" s="23"/>
      <c r="I761" s="24"/>
      <c r="J761" s="25">
        <f t="shared" ref="J761:X761" si="159">SUBTOTAL(9,J752:J760)</f>
        <v>11212614682</v>
      </c>
      <c r="K761" s="26">
        <f t="shared" si="159"/>
        <v>9153692799</v>
      </c>
      <c r="L761" s="26">
        <f t="shared" si="159"/>
        <v>0</v>
      </c>
      <c r="M761" s="26">
        <f t="shared" si="159"/>
        <v>-100000000</v>
      </c>
      <c r="N761" s="26">
        <f t="shared" si="159"/>
        <v>0</v>
      </c>
      <c r="O761" s="26">
        <f t="shared" si="159"/>
        <v>9053692799</v>
      </c>
      <c r="P761" s="26">
        <f t="shared" si="159"/>
        <v>0</v>
      </c>
      <c r="Q761" s="26">
        <f t="shared" si="159"/>
        <v>1368645928.4200001</v>
      </c>
      <c r="R761" s="26">
        <f t="shared" si="159"/>
        <v>0</v>
      </c>
      <c r="S761" s="26">
        <f t="shared" si="159"/>
        <v>3457818408.9300003</v>
      </c>
      <c r="T761" s="26">
        <f t="shared" si="159"/>
        <v>3457818408.9300003</v>
      </c>
      <c r="U761" s="26">
        <f t="shared" si="159"/>
        <v>774219282.64999998</v>
      </c>
      <c r="V761" s="26">
        <f t="shared" si="159"/>
        <v>4327228461.6499996</v>
      </c>
      <c r="W761" s="26">
        <f t="shared" si="159"/>
        <v>0</v>
      </c>
      <c r="X761" s="26">
        <f t="shared" si="159"/>
        <v>4227228461.6500006</v>
      </c>
      <c r="Y761" s="27">
        <f t="shared" si="156"/>
        <v>0.38192354055926481</v>
      </c>
      <c r="Z761" s="27">
        <f t="shared" si="157"/>
        <v>0.15116991031230592</v>
      </c>
      <c r="AA761" s="28">
        <f t="shared" si="158"/>
        <v>0.53309345087157078</v>
      </c>
    </row>
    <row r="762" spans="1:27" ht="90" hidden="1" outlineLevel="4" x14ac:dyDescent="0.25">
      <c r="A762" s="15" t="s">
        <v>407</v>
      </c>
      <c r="B762" s="16" t="s">
        <v>478</v>
      </c>
      <c r="C762" s="16" t="s">
        <v>316</v>
      </c>
      <c r="D762" s="16" t="s">
        <v>340</v>
      </c>
      <c r="E762" s="16" t="s">
        <v>459</v>
      </c>
      <c r="F762" s="16" t="s">
        <v>500</v>
      </c>
      <c r="G762" s="16">
        <v>2320</v>
      </c>
      <c r="H762" s="16">
        <v>3480</v>
      </c>
      <c r="I762" s="17" t="s">
        <v>461</v>
      </c>
      <c r="J762" s="18">
        <v>0</v>
      </c>
      <c r="K762" s="19">
        <v>0</v>
      </c>
      <c r="L762" s="19"/>
      <c r="M762" s="19">
        <v>50333163</v>
      </c>
      <c r="N762" s="19"/>
      <c r="O762" s="19">
        <v>50333163</v>
      </c>
      <c r="P762" s="19">
        <v>0</v>
      </c>
      <c r="Q762" s="19">
        <v>0</v>
      </c>
      <c r="R762" s="19">
        <v>0</v>
      </c>
      <c r="S762" s="19">
        <v>0</v>
      </c>
      <c r="T762" s="19">
        <v>0</v>
      </c>
      <c r="U762" s="19">
        <v>0</v>
      </c>
      <c r="V762" s="19">
        <v>0</v>
      </c>
      <c r="W762" s="19">
        <v>0</v>
      </c>
      <c r="X762" s="19">
        <v>50333163</v>
      </c>
      <c r="Y762" s="20">
        <f t="shared" si="156"/>
        <v>0</v>
      </c>
      <c r="Z762" s="20">
        <f t="shared" si="157"/>
        <v>0</v>
      </c>
      <c r="AA762" s="21">
        <f t="shared" si="158"/>
        <v>0</v>
      </c>
    </row>
    <row r="763" spans="1:27" hidden="1" outlineLevel="3" x14ac:dyDescent="0.25">
      <c r="A763" s="22"/>
      <c r="B763" s="23"/>
      <c r="C763" s="23" t="s">
        <v>320</v>
      </c>
      <c r="D763" s="23"/>
      <c r="E763" s="23"/>
      <c r="F763" s="23"/>
      <c r="G763" s="23"/>
      <c r="H763" s="23"/>
      <c r="I763" s="24"/>
      <c r="J763" s="25">
        <f t="shared" ref="J763:X763" si="160">SUBTOTAL(9,J762:J762)</f>
        <v>0</v>
      </c>
      <c r="K763" s="26">
        <f t="shared" si="160"/>
        <v>0</v>
      </c>
      <c r="L763" s="26">
        <f t="shared" si="160"/>
        <v>0</v>
      </c>
      <c r="M763" s="26">
        <f t="shared" si="160"/>
        <v>50333163</v>
      </c>
      <c r="N763" s="26">
        <f t="shared" si="160"/>
        <v>0</v>
      </c>
      <c r="O763" s="26">
        <f t="shared" si="160"/>
        <v>50333163</v>
      </c>
      <c r="P763" s="26">
        <f t="shared" si="160"/>
        <v>0</v>
      </c>
      <c r="Q763" s="26">
        <f t="shared" si="160"/>
        <v>0</v>
      </c>
      <c r="R763" s="26">
        <f t="shared" si="160"/>
        <v>0</v>
      </c>
      <c r="S763" s="26">
        <f t="shared" si="160"/>
        <v>0</v>
      </c>
      <c r="T763" s="26">
        <f t="shared" si="160"/>
        <v>0</v>
      </c>
      <c r="U763" s="26">
        <f t="shared" si="160"/>
        <v>0</v>
      </c>
      <c r="V763" s="26">
        <f t="shared" si="160"/>
        <v>0</v>
      </c>
      <c r="W763" s="26">
        <f t="shared" si="160"/>
        <v>0</v>
      </c>
      <c r="X763" s="26">
        <f t="shared" si="160"/>
        <v>50333163</v>
      </c>
      <c r="Y763" s="27">
        <f t="shared" si="156"/>
        <v>0</v>
      </c>
      <c r="Z763" s="27">
        <f t="shared" si="157"/>
        <v>0</v>
      </c>
      <c r="AA763" s="28">
        <f t="shared" si="158"/>
        <v>0</v>
      </c>
    </row>
    <row r="764" spans="1:27" outlineLevel="2" collapsed="1" x14ac:dyDescent="0.25">
      <c r="A764" s="22"/>
      <c r="B764" s="23" t="s">
        <v>483</v>
      </c>
      <c r="C764" s="23"/>
      <c r="D764" s="23"/>
      <c r="E764" s="23"/>
      <c r="F764" s="23"/>
      <c r="G764" s="23"/>
      <c r="H764" s="23"/>
      <c r="I764" s="24"/>
      <c r="J764" s="25">
        <f t="shared" ref="J764:X764" si="161">SUBTOTAL(9,J734:J762)</f>
        <v>107245265687</v>
      </c>
      <c r="K764" s="26">
        <f t="shared" si="161"/>
        <v>105187239975</v>
      </c>
      <c r="L764" s="26">
        <f t="shared" si="161"/>
        <v>8101689130</v>
      </c>
      <c r="M764" s="26">
        <f t="shared" si="161"/>
        <v>-49666837</v>
      </c>
      <c r="N764" s="26">
        <f t="shared" si="161"/>
        <v>0</v>
      </c>
      <c r="O764" s="26">
        <f t="shared" si="161"/>
        <v>113239262268</v>
      </c>
      <c r="P764" s="26">
        <f t="shared" si="161"/>
        <v>0</v>
      </c>
      <c r="Q764" s="26">
        <f t="shared" si="161"/>
        <v>11119975597.690002</v>
      </c>
      <c r="R764" s="26">
        <f t="shared" si="161"/>
        <v>0</v>
      </c>
      <c r="S764" s="26">
        <f t="shared" si="161"/>
        <v>40655213214</v>
      </c>
      <c r="T764" s="26">
        <f t="shared" si="161"/>
        <v>40655089926.779999</v>
      </c>
      <c r="U764" s="26">
        <f t="shared" si="161"/>
        <v>49859041984.310005</v>
      </c>
      <c r="V764" s="26">
        <f t="shared" si="161"/>
        <v>53412051163.310005</v>
      </c>
      <c r="W764" s="26">
        <f t="shared" si="161"/>
        <v>0</v>
      </c>
      <c r="X764" s="26">
        <f t="shared" si="161"/>
        <v>61464073456.309998</v>
      </c>
      <c r="Y764" s="27">
        <f t="shared" si="156"/>
        <v>0.35902047045999391</v>
      </c>
      <c r="Z764" s="27">
        <f t="shared" si="157"/>
        <v>9.8198940676359106E-2</v>
      </c>
      <c r="AA764" s="28">
        <f t="shared" si="158"/>
        <v>0.457219411136353</v>
      </c>
    </row>
    <row r="765" spans="1:27" outlineLevel="1" x14ac:dyDescent="0.25">
      <c r="A765" s="22" t="s">
        <v>484</v>
      </c>
      <c r="B765" s="23"/>
      <c r="C765" s="23"/>
      <c r="D765" s="23"/>
      <c r="E765" s="23"/>
      <c r="F765" s="23"/>
      <c r="G765" s="23"/>
      <c r="H765" s="23"/>
      <c r="I765" s="24"/>
      <c r="J765" s="25">
        <f t="shared" ref="J765:X765" si="162">SUBTOTAL(9,J580:J762)</f>
        <v>1598611995300</v>
      </c>
      <c r="K765" s="26">
        <f t="shared" si="162"/>
        <v>1598611995300</v>
      </c>
      <c r="L765" s="26">
        <f t="shared" si="162"/>
        <v>46958904954</v>
      </c>
      <c r="M765" s="26">
        <f t="shared" si="162"/>
        <v>0</v>
      </c>
      <c r="N765" s="26">
        <f t="shared" si="162"/>
        <v>-350452652</v>
      </c>
      <c r="O765" s="26">
        <f t="shared" si="162"/>
        <v>1645220447602</v>
      </c>
      <c r="P765" s="26">
        <f t="shared" si="162"/>
        <v>0</v>
      </c>
      <c r="Q765" s="26">
        <f t="shared" si="162"/>
        <v>166386261448.89011</v>
      </c>
      <c r="R765" s="26">
        <f t="shared" si="162"/>
        <v>0</v>
      </c>
      <c r="S765" s="26">
        <f t="shared" si="162"/>
        <v>646490338136.75989</v>
      </c>
      <c r="T765" s="26">
        <f t="shared" si="162"/>
        <v>646490214849.53992</v>
      </c>
      <c r="U765" s="26">
        <f t="shared" si="162"/>
        <v>748491647188.3501</v>
      </c>
      <c r="V765" s="26">
        <f t="shared" si="162"/>
        <v>785735395714.3501</v>
      </c>
      <c r="W765" s="26">
        <f t="shared" si="162"/>
        <v>0</v>
      </c>
      <c r="X765" s="26">
        <f t="shared" si="162"/>
        <v>832343848016.3501</v>
      </c>
      <c r="Y765" s="27">
        <f t="shared" si="156"/>
        <v>0.3929505854847935</v>
      </c>
      <c r="Z765" s="27">
        <f t="shared" si="157"/>
        <v>0.10113311057579384</v>
      </c>
      <c r="AA765" s="28">
        <f t="shared" si="158"/>
        <v>0.49408369606058733</v>
      </c>
    </row>
    <row r="766" spans="1:27" hidden="1" outlineLevel="4" x14ac:dyDescent="0.25">
      <c r="A766" s="15" t="s">
        <v>485</v>
      </c>
      <c r="B766" s="16" t="s">
        <v>36</v>
      </c>
      <c r="C766" s="16" t="s">
        <v>37</v>
      </c>
      <c r="D766" s="16" t="s">
        <v>38</v>
      </c>
      <c r="E766" s="16"/>
      <c r="F766" s="16" t="s">
        <v>39</v>
      </c>
      <c r="G766" s="16">
        <v>1111</v>
      </c>
      <c r="H766" s="16">
        <v>3480</v>
      </c>
      <c r="I766" s="17" t="s">
        <v>40</v>
      </c>
      <c r="J766" s="18">
        <v>543415800</v>
      </c>
      <c r="K766" s="19">
        <v>543415800</v>
      </c>
      <c r="L766" s="19">
        <v>-253901450</v>
      </c>
      <c r="M766" s="19"/>
      <c r="N766" s="19"/>
      <c r="O766" s="19">
        <v>289514350</v>
      </c>
      <c r="P766" s="19">
        <v>0</v>
      </c>
      <c r="Q766" s="19">
        <v>18894275</v>
      </c>
      <c r="R766" s="19">
        <v>0</v>
      </c>
      <c r="S766" s="19">
        <v>207604787.62</v>
      </c>
      <c r="T766" s="19">
        <v>201443012.13999999</v>
      </c>
      <c r="U766" s="19">
        <v>63015287.380000003</v>
      </c>
      <c r="V766" s="19">
        <v>316916737.38</v>
      </c>
      <c r="W766" s="19">
        <v>0</v>
      </c>
      <c r="X766" s="19">
        <v>63015287.379999995</v>
      </c>
      <c r="Y766" s="20">
        <f t="shared" si="156"/>
        <v>0.71707943879120328</v>
      </c>
      <c r="Z766" s="20">
        <f t="shared" si="157"/>
        <v>6.5261963698863293E-2</v>
      </c>
      <c r="AA766" s="21">
        <f t="shared" si="158"/>
        <v>0.78234140249006656</v>
      </c>
    </row>
    <row r="767" spans="1:27" hidden="1" outlineLevel="4" x14ac:dyDescent="0.25">
      <c r="A767" s="15" t="s">
        <v>485</v>
      </c>
      <c r="B767" s="16" t="s">
        <v>36</v>
      </c>
      <c r="C767" s="16" t="s">
        <v>37</v>
      </c>
      <c r="D767" s="16" t="s">
        <v>41</v>
      </c>
      <c r="E767" s="16"/>
      <c r="F767" s="16" t="s">
        <v>39</v>
      </c>
      <c r="G767" s="16">
        <v>1111</v>
      </c>
      <c r="H767" s="16">
        <v>3480</v>
      </c>
      <c r="I767" s="17" t="s">
        <v>42</v>
      </c>
      <c r="J767" s="18">
        <v>6365250</v>
      </c>
      <c r="K767" s="19">
        <v>6365250</v>
      </c>
      <c r="L767" s="19">
        <v>-6365250</v>
      </c>
      <c r="M767" s="19"/>
      <c r="N767" s="19"/>
      <c r="O767" s="19">
        <v>0</v>
      </c>
      <c r="P767" s="19">
        <v>0</v>
      </c>
      <c r="Q767" s="19">
        <v>0</v>
      </c>
      <c r="R767" s="19">
        <v>0</v>
      </c>
      <c r="S767" s="19">
        <v>0</v>
      </c>
      <c r="T767" s="19">
        <v>0</v>
      </c>
      <c r="U767" s="19">
        <v>0</v>
      </c>
      <c r="V767" s="19">
        <v>6365250</v>
      </c>
      <c r="W767" s="19">
        <v>0</v>
      </c>
      <c r="X767" s="19">
        <v>0</v>
      </c>
      <c r="Y767" s="20">
        <v>0</v>
      </c>
      <c r="Z767" s="20">
        <v>0</v>
      </c>
      <c r="AA767" s="21">
        <v>0</v>
      </c>
    </row>
    <row r="768" spans="1:27" hidden="1" outlineLevel="4" x14ac:dyDescent="0.25">
      <c r="A768" s="15" t="s">
        <v>485</v>
      </c>
      <c r="B768" s="16" t="s">
        <v>36</v>
      </c>
      <c r="C768" s="16" t="s">
        <v>37</v>
      </c>
      <c r="D768" s="16" t="s">
        <v>47</v>
      </c>
      <c r="E768" s="16"/>
      <c r="F768" s="16" t="s">
        <v>39</v>
      </c>
      <c r="G768" s="16">
        <v>1111</v>
      </c>
      <c r="H768" s="16">
        <v>3480</v>
      </c>
      <c r="I768" s="17" t="s">
        <v>48</v>
      </c>
      <c r="J768" s="18">
        <v>129185261</v>
      </c>
      <c r="K768" s="19">
        <v>129185261</v>
      </c>
      <c r="L768" s="19">
        <v>-53950219</v>
      </c>
      <c r="M768" s="19"/>
      <c r="N768" s="19"/>
      <c r="O768" s="19">
        <v>75235042</v>
      </c>
      <c r="P768" s="19">
        <v>0</v>
      </c>
      <c r="Q768" s="19">
        <v>0</v>
      </c>
      <c r="R768" s="19">
        <v>0</v>
      </c>
      <c r="S768" s="19">
        <v>47757916.630000003</v>
      </c>
      <c r="T768" s="19">
        <v>46189913.369999997</v>
      </c>
      <c r="U768" s="19">
        <v>27477125.370000001</v>
      </c>
      <c r="V768" s="19">
        <v>81427344.370000005</v>
      </c>
      <c r="W768" s="19">
        <v>0</v>
      </c>
      <c r="X768" s="19">
        <v>27477125.369999997</v>
      </c>
      <c r="Y768" s="20">
        <f t="shared" ref="Y768:Y785" si="163">S768/O768</f>
        <v>0.63478287989790716</v>
      </c>
      <c r="Z768" s="20">
        <f t="shared" ref="Z768:Z785" si="164">(P768+Q768+R768)/O768</f>
        <v>0</v>
      </c>
      <c r="AA768" s="21">
        <f t="shared" ref="AA768:AA785" si="165">Y768+Z768</f>
        <v>0.63478287989790716</v>
      </c>
    </row>
    <row r="769" spans="1:27" ht="30" hidden="1" outlineLevel="4" x14ac:dyDescent="0.25">
      <c r="A769" s="15" t="s">
        <v>485</v>
      </c>
      <c r="B769" s="16" t="s">
        <v>36</v>
      </c>
      <c r="C769" s="16" t="s">
        <v>37</v>
      </c>
      <c r="D769" s="16" t="s">
        <v>49</v>
      </c>
      <c r="E769" s="16"/>
      <c r="F769" s="16" t="s">
        <v>39</v>
      </c>
      <c r="G769" s="16">
        <v>1111</v>
      </c>
      <c r="H769" s="16">
        <v>3480</v>
      </c>
      <c r="I769" s="17" t="s">
        <v>50</v>
      </c>
      <c r="J769" s="18">
        <v>251651280</v>
      </c>
      <c r="K769" s="19">
        <v>251651280</v>
      </c>
      <c r="L769" s="19">
        <v>-116746561</v>
      </c>
      <c r="M769" s="19"/>
      <c r="N769" s="19"/>
      <c r="O769" s="19">
        <v>134904719</v>
      </c>
      <c r="P769" s="19">
        <v>0</v>
      </c>
      <c r="Q769" s="19">
        <v>0</v>
      </c>
      <c r="R769" s="19">
        <v>0</v>
      </c>
      <c r="S769" s="19">
        <v>88277697.829999998</v>
      </c>
      <c r="T769" s="19">
        <v>85502289.930000007</v>
      </c>
      <c r="U769" s="19">
        <v>46627021.170000002</v>
      </c>
      <c r="V769" s="19">
        <v>163373582.16999999</v>
      </c>
      <c r="W769" s="19">
        <v>0</v>
      </c>
      <c r="X769" s="19">
        <v>46627021.170000002</v>
      </c>
      <c r="Y769" s="20">
        <f t="shared" si="163"/>
        <v>0.65437071797317925</v>
      </c>
      <c r="Z769" s="20">
        <f t="shared" si="164"/>
        <v>0</v>
      </c>
      <c r="AA769" s="21">
        <f t="shared" si="165"/>
        <v>0.65437071797317925</v>
      </c>
    </row>
    <row r="770" spans="1:27" hidden="1" outlineLevel="4" x14ac:dyDescent="0.25">
      <c r="A770" s="15" t="s">
        <v>485</v>
      </c>
      <c r="B770" s="16" t="s">
        <v>36</v>
      </c>
      <c r="C770" s="16" t="s">
        <v>37</v>
      </c>
      <c r="D770" s="16" t="s">
        <v>51</v>
      </c>
      <c r="E770" s="16"/>
      <c r="F770" s="16">
        <v>280</v>
      </c>
      <c r="G770" s="16">
        <v>1111</v>
      </c>
      <c r="H770" s="16">
        <v>3480</v>
      </c>
      <c r="I770" s="17" t="s">
        <v>52</v>
      </c>
      <c r="J770" s="18">
        <v>88853812</v>
      </c>
      <c r="K770" s="19">
        <v>88853812</v>
      </c>
      <c r="L770" s="19">
        <v>-66353808</v>
      </c>
      <c r="M770" s="19"/>
      <c r="N770" s="19"/>
      <c r="O770" s="19">
        <v>22500004</v>
      </c>
      <c r="P770" s="19">
        <v>0</v>
      </c>
      <c r="Q770" s="19">
        <v>0</v>
      </c>
      <c r="R770" s="19">
        <v>0</v>
      </c>
      <c r="S770" s="19">
        <v>0</v>
      </c>
      <c r="T770" s="19">
        <v>0</v>
      </c>
      <c r="U770" s="19">
        <v>22500004</v>
      </c>
      <c r="V770" s="19">
        <v>88853812</v>
      </c>
      <c r="W770" s="19">
        <v>0</v>
      </c>
      <c r="X770" s="19">
        <v>22500004</v>
      </c>
      <c r="Y770" s="20">
        <f t="shared" si="163"/>
        <v>0</v>
      </c>
      <c r="Z770" s="20">
        <f t="shared" si="164"/>
        <v>0</v>
      </c>
      <c r="AA770" s="21">
        <f t="shared" si="165"/>
        <v>0</v>
      </c>
    </row>
    <row r="771" spans="1:27" hidden="1" outlineLevel="4" x14ac:dyDescent="0.25">
      <c r="A771" s="15" t="s">
        <v>485</v>
      </c>
      <c r="B771" s="16" t="s">
        <v>36</v>
      </c>
      <c r="C771" s="16" t="s">
        <v>37</v>
      </c>
      <c r="D771" s="16" t="s">
        <v>53</v>
      </c>
      <c r="E771" s="16"/>
      <c r="F771" s="16" t="s">
        <v>39</v>
      </c>
      <c r="G771" s="16">
        <v>1111</v>
      </c>
      <c r="H771" s="16">
        <v>3480</v>
      </c>
      <c r="I771" s="17" t="s">
        <v>54</v>
      </c>
      <c r="J771" s="18">
        <v>82742955</v>
      </c>
      <c r="K771" s="19">
        <v>82742955</v>
      </c>
      <c r="L771" s="19">
        <v>-9500000</v>
      </c>
      <c r="M771" s="19"/>
      <c r="N771" s="19"/>
      <c r="O771" s="19">
        <v>73242955</v>
      </c>
      <c r="P771" s="19">
        <v>0</v>
      </c>
      <c r="Q771" s="19">
        <v>0</v>
      </c>
      <c r="R771" s="19">
        <v>0</v>
      </c>
      <c r="S771" s="19">
        <v>72474485</v>
      </c>
      <c r="T771" s="19">
        <v>72474485</v>
      </c>
      <c r="U771" s="19">
        <v>768470</v>
      </c>
      <c r="V771" s="19">
        <v>10268470</v>
      </c>
      <c r="W771" s="19">
        <v>0</v>
      </c>
      <c r="X771" s="19">
        <v>768470</v>
      </c>
      <c r="Y771" s="20">
        <f t="shared" si="163"/>
        <v>0.98950793287900518</v>
      </c>
      <c r="Z771" s="20">
        <f t="shared" si="164"/>
        <v>0</v>
      </c>
      <c r="AA771" s="21">
        <f t="shared" si="165"/>
        <v>0.98950793287900518</v>
      </c>
    </row>
    <row r="772" spans="1:27" hidden="1" outlineLevel="4" x14ac:dyDescent="0.25">
      <c r="A772" s="15" t="s">
        <v>485</v>
      </c>
      <c r="B772" s="16" t="s">
        <v>36</v>
      </c>
      <c r="C772" s="16" t="s">
        <v>37</v>
      </c>
      <c r="D772" s="16" t="s">
        <v>55</v>
      </c>
      <c r="E772" s="16"/>
      <c r="F772" s="16" t="s">
        <v>39</v>
      </c>
      <c r="G772" s="16">
        <v>1111</v>
      </c>
      <c r="H772" s="16">
        <v>3480</v>
      </c>
      <c r="I772" s="17" t="s">
        <v>56</v>
      </c>
      <c r="J772" s="18">
        <v>43980070</v>
      </c>
      <c r="K772" s="19">
        <v>43980070</v>
      </c>
      <c r="L772" s="19">
        <v>-20577075</v>
      </c>
      <c r="M772" s="19"/>
      <c r="N772" s="19"/>
      <c r="O772" s="19">
        <v>23402995</v>
      </c>
      <c r="P772" s="19">
        <v>0</v>
      </c>
      <c r="Q772" s="19">
        <v>1403577.5</v>
      </c>
      <c r="R772" s="19">
        <v>0</v>
      </c>
      <c r="S772" s="19">
        <v>14601168.23</v>
      </c>
      <c r="T772" s="19">
        <v>14125706.640000001</v>
      </c>
      <c r="U772" s="19">
        <v>7398249.2699999996</v>
      </c>
      <c r="V772" s="19">
        <v>27975324.27</v>
      </c>
      <c r="W772" s="19">
        <v>0</v>
      </c>
      <c r="X772" s="19">
        <v>7398249.2699999996</v>
      </c>
      <c r="Y772" s="20">
        <f t="shared" si="163"/>
        <v>0.62390169420623298</v>
      </c>
      <c r="Z772" s="20">
        <f t="shared" si="164"/>
        <v>5.9974268250708937E-2</v>
      </c>
      <c r="AA772" s="21">
        <f t="shared" si="165"/>
        <v>0.68387596245694193</v>
      </c>
    </row>
    <row r="773" spans="1:27" ht="120" hidden="1" outlineLevel="4" x14ac:dyDescent="0.25">
      <c r="A773" s="15" t="s">
        <v>485</v>
      </c>
      <c r="B773" s="16" t="s">
        <v>36</v>
      </c>
      <c r="C773" s="16" t="s">
        <v>37</v>
      </c>
      <c r="D773" s="16" t="s">
        <v>57</v>
      </c>
      <c r="E773" s="16" t="s">
        <v>58</v>
      </c>
      <c r="F773" s="16" t="s">
        <v>39</v>
      </c>
      <c r="G773" s="16">
        <v>1112</v>
      </c>
      <c r="H773" s="16">
        <v>3480</v>
      </c>
      <c r="I773" s="17" t="s">
        <v>257</v>
      </c>
      <c r="J773" s="18">
        <v>98627731</v>
      </c>
      <c r="K773" s="19">
        <v>98627731</v>
      </c>
      <c r="L773" s="19">
        <v>-35678745</v>
      </c>
      <c r="M773" s="19"/>
      <c r="N773" s="19"/>
      <c r="O773" s="19">
        <v>62948986</v>
      </c>
      <c r="P773" s="19">
        <v>0</v>
      </c>
      <c r="Q773" s="19">
        <v>23414392</v>
      </c>
      <c r="R773" s="19">
        <v>0</v>
      </c>
      <c r="S773" s="19">
        <v>39534594</v>
      </c>
      <c r="T773" s="19">
        <v>32716335.75</v>
      </c>
      <c r="U773" s="19">
        <v>0</v>
      </c>
      <c r="V773" s="19">
        <v>35678745</v>
      </c>
      <c r="W773" s="19">
        <v>0</v>
      </c>
      <c r="X773" s="19">
        <v>0</v>
      </c>
      <c r="Y773" s="20">
        <f t="shared" si="163"/>
        <v>0.62804179244444069</v>
      </c>
      <c r="Z773" s="20">
        <f t="shared" si="164"/>
        <v>0.37195820755555936</v>
      </c>
      <c r="AA773" s="21">
        <f t="shared" si="165"/>
        <v>1</v>
      </c>
    </row>
    <row r="774" spans="1:27" ht="60" hidden="1" outlineLevel="4" x14ac:dyDescent="0.25">
      <c r="A774" s="15" t="s">
        <v>485</v>
      </c>
      <c r="B774" s="16" t="s">
        <v>36</v>
      </c>
      <c r="C774" s="16" t="s">
        <v>37</v>
      </c>
      <c r="D774" s="16" t="s">
        <v>60</v>
      </c>
      <c r="E774" s="16" t="s">
        <v>58</v>
      </c>
      <c r="F774" s="16" t="s">
        <v>39</v>
      </c>
      <c r="G774" s="16">
        <v>1112</v>
      </c>
      <c r="H774" s="16">
        <v>3480</v>
      </c>
      <c r="I774" s="17" t="s">
        <v>61</v>
      </c>
      <c r="J774" s="18">
        <v>5331229</v>
      </c>
      <c r="K774" s="19">
        <v>5331229</v>
      </c>
      <c r="L774" s="19">
        <v>-1658590</v>
      </c>
      <c r="M774" s="19"/>
      <c r="N774" s="19"/>
      <c r="O774" s="19">
        <v>3672639</v>
      </c>
      <c r="P774" s="19">
        <v>0</v>
      </c>
      <c r="Q774" s="19">
        <v>1535633</v>
      </c>
      <c r="R774" s="19">
        <v>0</v>
      </c>
      <c r="S774" s="19">
        <v>2137006</v>
      </c>
      <c r="T774" s="19">
        <v>1768451.5</v>
      </c>
      <c r="U774" s="19">
        <v>0</v>
      </c>
      <c r="V774" s="19">
        <v>1658590</v>
      </c>
      <c r="W774" s="19">
        <v>0</v>
      </c>
      <c r="X774" s="19">
        <v>0</v>
      </c>
      <c r="Y774" s="20">
        <f t="shared" si="163"/>
        <v>0.58187205440011935</v>
      </c>
      <c r="Z774" s="20">
        <f t="shared" si="164"/>
        <v>0.41812794559988065</v>
      </c>
      <c r="AA774" s="21">
        <f t="shared" si="165"/>
        <v>1</v>
      </c>
    </row>
    <row r="775" spans="1:27" ht="120" hidden="1" outlineLevel="4" x14ac:dyDescent="0.25">
      <c r="A775" s="15" t="s">
        <v>485</v>
      </c>
      <c r="B775" s="16" t="s">
        <v>36</v>
      </c>
      <c r="C775" s="16" t="s">
        <v>37</v>
      </c>
      <c r="D775" s="16" t="s">
        <v>62</v>
      </c>
      <c r="E775" s="16" t="s">
        <v>58</v>
      </c>
      <c r="F775" s="16" t="s">
        <v>39</v>
      </c>
      <c r="G775" s="16">
        <v>1112</v>
      </c>
      <c r="H775" s="16">
        <v>3480</v>
      </c>
      <c r="I775" s="17" t="s">
        <v>63</v>
      </c>
      <c r="J775" s="18">
        <v>55977902</v>
      </c>
      <c r="K775" s="19">
        <v>55977902</v>
      </c>
      <c r="L775" s="19">
        <v>-20045235</v>
      </c>
      <c r="M775" s="19"/>
      <c r="N775" s="19"/>
      <c r="O775" s="19">
        <v>35932667</v>
      </c>
      <c r="P775" s="19">
        <v>0</v>
      </c>
      <c r="Q775" s="19">
        <v>16706114</v>
      </c>
      <c r="R775" s="19">
        <v>0</v>
      </c>
      <c r="S775" s="19">
        <v>19226553</v>
      </c>
      <c r="T775" s="19">
        <v>15356730.75</v>
      </c>
      <c r="U775" s="19">
        <v>0</v>
      </c>
      <c r="V775" s="19">
        <v>20045235</v>
      </c>
      <c r="W775" s="19">
        <v>0</v>
      </c>
      <c r="X775" s="19">
        <v>0</v>
      </c>
      <c r="Y775" s="20">
        <f t="shared" si="163"/>
        <v>0.53507169395469589</v>
      </c>
      <c r="Z775" s="20">
        <f t="shared" si="164"/>
        <v>0.46492830604530411</v>
      </c>
      <c r="AA775" s="21">
        <f t="shared" si="165"/>
        <v>1</v>
      </c>
    </row>
    <row r="776" spans="1:27" ht="90" hidden="1" outlineLevel="4" x14ac:dyDescent="0.25">
      <c r="A776" s="15" t="s">
        <v>485</v>
      </c>
      <c r="B776" s="16" t="s">
        <v>36</v>
      </c>
      <c r="C776" s="16" t="s">
        <v>37</v>
      </c>
      <c r="D776" s="16" t="s">
        <v>64</v>
      </c>
      <c r="E776" s="16" t="s">
        <v>58</v>
      </c>
      <c r="F776" s="16" t="s">
        <v>39</v>
      </c>
      <c r="G776" s="16">
        <v>1112</v>
      </c>
      <c r="H776" s="16">
        <v>3480</v>
      </c>
      <c r="I776" s="17" t="s">
        <v>65</v>
      </c>
      <c r="J776" s="18">
        <v>15993686</v>
      </c>
      <c r="K776" s="19">
        <v>15993686</v>
      </c>
      <c r="L776" s="19">
        <v>4000000</v>
      </c>
      <c r="M776" s="19"/>
      <c r="N776" s="19"/>
      <c r="O776" s="19">
        <v>19993686</v>
      </c>
      <c r="P776" s="19">
        <v>0</v>
      </c>
      <c r="Q776" s="19">
        <v>3713669</v>
      </c>
      <c r="R776" s="19">
        <v>0</v>
      </c>
      <c r="S776" s="19">
        <v>12280017</v>
      </c>
      <c r="T776" s="19">
        <v>10068690</v>
      </c>
      <c r="U776" s="19">
        <v>0</v>
      </c>
      <c r="V776" s="19">
        <v>0</v>
      </c>
      <c r="W776" s="19">
        <v>0</v>
      </c>
      <c r="X776" s="19">
        <v>4000000</v>
      </c>
      <c r="Y776" s="20">
        <f t="shared" si="163"/>
        <v>0.61419475128298007</v>
      </c>
      <c r="Z776" s="20">
        <f t="shared" si="164"/>
        <v>0.18574208877742704</v>
      </c>
      <c r="AA776" s="21">
        <f t="shared" si="165"/>
        <v>0.79993684006040711</v>
      </c>
    </row>
    <row r="777" spans="1:27" ht="90" hidden="1" outlineLevel="4" x14ac:dyDescent="0.25">
      <c r="A777" s="15" t="s">
        <v>485</v>
      </c>
      <c r="B777" s="16" t="s">
        <v>36</v>
      </c>
      <c r="C777" s="16" t="s">
        <v>37</v>
      </c>
      <c r="D777" s="16" t="s">
        <v>66</v>
      </c>
      <c r="E777" s="16" t="s">
        <v>58</v>
      </c>
      <c r="F777" s="16" t="s">
        <v>39</v>
      </c>
      <c r="G777" s="16">
        <v>1112</v>
      </c>
      <c r="H777" s="16">
        <v>3480</v>
      </c>
      <c r="I777" s="17" t="s">
        <v>67</v>
      </c>
      <c r="J777" s="18">
        <v>31987372</v>
      </c>
      <c r="K777" s="19">
        <v>31987372</v>
      </c>
      <c r="L777" s="19">
        <v>-19535522</v>
      </c>
      <c r="M777" s="19"/>
      <c r="N777" s="19"/>
      <c r="O777" s="19">
        <v>12451850</v>
      </c>
      <c r="P777" s="19">
        <v>0</v>
      </c>
      <c r="Q777" s="19">
        <v>5498824</v>
      </c>
      <c r="R777" s="19">
        <v>0</v>
      </c>
      <c r="S777" s="19">
        <v>6953026</v>
      </c>
      <c r="T777" s="19">
        <v>5847362.5</v>
      </c>
      <c r="U777" s="19">
        <v>0</v>
      </c>
      <c r="V777" s="19">
        <v>19535522</v>
      </c>
      <c r="W777" s="19">
        <v>0</v>
      </c>
      <c r="X777" s="19">
        <v>0</v>
      </c>
      <c r="Y777" s="20">
        <f t="shared" si="163"/>
        <v>0.55839300987403473</v>
      </c>
      <c r="Z777" s="20">
        <f t="shared" si="164"/>
        <v>0.44160699012596522</v>
      </c>
      <c r="AA777" s="21">
        <f t="shared" si="165"/>
        <v>1</v>
      </c>
    </row>
    <row r="778" spans="1:27" hidden="1" outlineLevel="3" x14ac:dyDescent="0.25">
      <c r="A778" s="22"/>
      <c r="B778" s="23"/>
      <c r="C778" s="23" t="s">
        <v>70</v>
      </c>
      <c r="D778" s="23"/>
      <c r="E778" s="23"/>
      <c r="F778" s="23"/>
      <c r="G778" s="23"/>
      <c r="H778" s="23"/>
      <c r="I778" s="24"/>
      <c r="J778" s="25">
        <f t="shared" ref="J778:X778" si="166">SUBTOTAL(9,J766:J777)</f>
        <v>1354112348</v>
      </c>
      <c r="K778" s="26">
        <f t="shared" si="166"/>
        <v>1354112348</v>
      </c>
      <c r="L778" s="26">
        <f t="shared" si="166"/>
        <v>-600312455</v>
      </c>
      <c r="M778" s="26">
        <f t="shared" si="166"/>
        <v>0</v>
      </c>
      <c r="N778" s="26">
        <f t="shared" si="166"/>
        <v>0</v>
      </c>
      <c r="O778" s="26">
        <f t="shared" si="166"/>
        <v>753799893</v>
      </c>
      <c r="P778" s="26">
        <f t="shared" si="166"/>
        <v>0</v>
      </c>
      <c r="Q778" s="26">
        <f t="shared" si="166"/>
        <v>71166484.5</v>
      </c>
      <c r="R778" s="26">
        <f t="shared" si="166"/>
        <v>0</v>
      </c>
      <c r="S778" s="26">
        <f t="shared" si="166"/>
        <v>510847251.31</v>
      </c>
      <c r="T778" s="26">
        <f t="shared" si="166"/>
        <v>485492977.57999998</v>
      </c>
      <c r="U778" s="26">
        <f t="shared" si="166"/>
        <v>167786157.19000003</v>
      </c>
      <c r="V778" s="26">
        <f t="shared" si="166"/>
        <v>772098612.18999994</v>
      </c>
      <c r="W778" s="26">
        <f t="shared" si="166"/>
        <v>0</v>
      </c>
      <c r="X778" s="26">
        <f t="shared" si="166"/>
        <v>171786157.19000003</v>
      </c>
      <c r="Y778" s="27">
        <f t="shared" si="163"/>
        <v>0.67769610483348797</v>
      </c>
      <c r="Z778" s="27">
        <f t="shared" si="164"/>
        <v>9.4410313878885099E-2</v>
      </c>
      <c r="AA778" s="28">
        <f t="shared" si="165"/>
        <v>0.77210641871237307</v>
      </c>
    </row>
    <row r="779" spans="1:27" ht="30" hidden="1" outlineLevel="4" x14ac:dyDescent="0.25">
      <c r="A779" s="15" t="s">
        <v>485</v>
      </c>
      <c r="B779" s="16" t="s">
        <v>36</v>
      </c>
      <c r="C779" s="16" t="s">
        <v>71</v>
      </c>
      <c r="D779" s="16" t="s">
        <v>185</v>
      </c>
      <c r="E779" s="16"/>
      <c r="F779" s="16" t="s">
        <v>39</v>
      </c>
      <c r="G779" s="16">
        <v>1120</v>
      </c>
      <c r="H779" s="16">
        <v>3480</v>
      </c>
      <c r="I779" s="17" t="s">
        <v>186</v>
      </c>
      <c r="J779" s="18">
        <v>157500000</v>
      </c>
      <c r="K779" s="19">
        <v>157500000</v>
      </c>
      <c r="L779" s="19">
        <v>-57500000</v>
      </c>
      <c r="M779" s="19"/>
      <c r="N779" s="19"/>
      <c r="O779" s="19">
        <v>100000000</v>
      </c>
      <c r="P779" s="19">
        <v>0</v>
      </c>
      <c r="Q779" s="19">
        <v>0</v>
      </c>
      <c r="R779" s="19">
        <v>0</v>
      </c>
      <c r="S779" s="19">
        <v>38903972.420000002</v>
      </c>
      <c r="T779" s="19">
        <v>38679673.380000003</v>
      </c>
      <c r="U779" s="19">
        <v>471027.58</v>
      </c>
      <c r="V779" s="19">
        <v>118596027.58</v>
      </c>
      <c r="W779" s="19">
        <v>0</v>
      </c>
      <c r="X779" s="19">
        <v>61096027.579999998</v>
      </c>
      <c r="Y779" s="20">
        <f t="shared" si="163"/>
        <v>0.38903972419999999</v>
      </c>
      <c r="Z779" s="20">
        <f t="shared" si="164"/>
        <v>0</v>
      </c>
      <c r="AA779" s="21">
        <f t="shared" si="165"/>
        <v>0.38903972419999999</v>
      </c>
    </row>
    <row r="780" spans="1:27" ht="60" hidden="1" outlineLevel="4" x14ac:dyDescent="0.25">
      <c r="A780" s="15" t="s">
        <v>485</v>
      </c>
      <c r="B780" s="16" t="s">
        <v>36</v>
      </c>
      <c r="C780" s="16" t="s">
        <v>71</v>
      </c>
      <c r="D780" s="16" t="s">
        <v>486</v>
      </c>
      <c r="E780" s="16"/>
      <c r="F780" s="16" t="s">
        <v>39</v>
      </c>
      <c r="G780" s="16">
        <v>1120</v>
      </c>
      <c r="H780" s="16">
        <v>3480</v>
      </c>
      <c r="I780" s="17" t="s">
        <v>487</v>
      </c>
      <c r="J780" s="18">
        <v>105000</v>
      </c>
      <c r="K780" s="19">
        <v>105000</v>
      </c>
      <c r="L780" s="19">
        <v>-25000</v>
      </c>
      <c r="M780" s="19"/>
      <c r="N780" s="19"/>
      <c r="O780" s="19">
        <v>80000</v>
      </c>
      <c r="P780" s="19">
        <v>0</v>
      </c>
      <c r="Q780" s="19">
        <v>0</v>
      </c>
      <c r="R780" s="19">
        <v>0</v>
      </c>
      <c r="S780" s="19">
        <v>0</v>
      </c>
      <c r="T780" s="19">
        <v>0</v>
      </c>
      <c r="U780" s="19">
        <v>26250</v>
      </c>
      <c r="V780" s="19">
        <v>105000</v>
      </c>
      <c r="W780" s="19">
        <v>0</v>
      </c>
      <c r="X780" s="19">
        <v>80000</v>
      </c>
      <c r="Y780" s="20">
        <f t="shared" si="163"/>
        <v>0</v>
      </c>
      <c r="Z780" s="20">
        <f t="shared" si="164"/>
        <v>0</v>
      </c>
      <c r="AA780" s="21">
        <f t="shared" si="165"/>
        <v>0</v>
      </c>
    </row>
    <row r="781" spans="1:27" hidden="1" outlineLevel="4" x14ac:dyDescent="0.25">
      <c r="A781" s="15" t="s">
        <v>485</v>
      </c>
      <c r="B781" s="16" t="s">
        <v>36</v>
      </c>
      <c r="C781" s="16" t="s">
        <v>71</v>
      </c>
      <c r="D781" s="16" t="s">
        <v>187</v>
      </c>
      <c r="E781" s="16"/>
      <c r="F781" s="16" t="s">
        <v>39</v>
      </c>
      <c r="G781" s="16">
        <v>1120</v>
      </c>
      <c r="H781" s="16">
        <v>3480</v>
      </c>
      <c r="I781" s="17" t="s">
        <v>188</v>
      </c>
      <c r="J781" s="18">
        <v>3150000</v>
      </c>
      <c r="K781" s="19">
        <v>3150000</v>
      </c>
      <c r="L781" s="19">
        <v>-2850000</v>
      </c>
      <c r="M781" s="19"/>
      <c r="N781" s="19"/>
      <c r="O781" s="19">
        <v>300000</v>
      </c>
      <c r="P781" s="19">
        <v>0</v>
      </c>
      <c r="Q781" s="19">
        <v>0</v>
      </c>
      <c r="R781" s="19">
        <v>0</v>
      </c>
      <c r="S781" s="19">
        <v>171978</v>
      </c>
      <c r="T781" s="19">
        <v>171978</v>
      </c>
      <c r="U781" s="19">
        <v>128022</v>
      </c>
      <c r="V781" s="19">
        <v>2978022</v>
      </c>
      <c r="W781" s="19">
        <v>0</v>
      </c>
      <c r="X781" s="19">
        <v>128022</v>
      </c>
      <c r="Y781" s="20">
        <f t="shared" si="163"/>
        <v>0.57325999999999999</v>
      </c>
      <c r="Z781" s="20">
        <f t="shared" si="164"/>
        <v>0</v>
      </c>
      <c r="AA781" s="21">
        <f t="shared" si="165"/>
        <v>0.57325999999999999</v>
      </c>
    </row>
    <row r="782" spans="1:27" hidden="1" outlineLevel="4" x14ac:dyDescent="0.25">
      <c r="A782" s="15" t="s">
        <v>485</v>
      </c>
      <c r="B782" s="16" t="s">
        <v>36</v>
      </c>
      <c r="C782" s="16" t="s">
        <v>71</v>
      </c>
      <c r="D782" s="16" t="s">
        <v>189</v>
      </c>
      <c r="E782" s="16"/>
      <c r="F782" s="16" t="s">
        <v>39</v>
      </c>
      <c r="G782" s="16">
        <v>1120</v>
      </c>
      <c r="H782" s="16">
        <v>3480</v>
      </c>
      <c r="I782" s="17" t="s">
        <v>190</v>
      </c>
      <c r="J782" s="18">
        <v>21000000</v>
      </c>
      <c r="K782" s="19">
        <v>21000000</v>
      </c>
      <c r="L782" s="19">
        <v>-17000000</v>
      </c>
      <c r="M782" s="19"/>
      <c r="N782" s="19"/>
      <c r="O782" s="19">
        <v>4000000</v>
      </c>
      <c r="P782" s="19">
        <v>0</v>
      </c>
      <c r="Q782" s="19">
        <v>0</v>
      </c>
      <c r="R782" s="19">
        <v>0</v>
      </c>
      <c r="S782" s="19">
        <v>2298615</v>
      </c>
      <c r="T782" s="19">
        <v>2298615</v>
      </c>
      <c r="U782" s="19">
        <v>1701385</v>
      </c>
      <c r="V782" s="19">
        <v>18701385</v>
      </c>
      <c r="W782" s="19">
        <v>0</v>
      </c>
      <c r="X782" s="19">
        <v>1701385</v>
      </c>
      <c r="Y782" s="20">
        <f t="shared" si="163"/>
        <v>0.57465374999999996</v>
      </c>
      <c r="Z782" s="20">
        <f t="shared" si="164"/>
        <v>0</v>
      </c>
      <c r="AA782" s="21">
        <f t="shared" si="165"/>
        <v>0.57465374999999996</v>
      </c>
    </row>
    <row r="783" spans="1:27" hidden="1" outlineLevel="4" x14ac:dyDescent="0.25">
      <c r="A783" s="15" t="s">
        <v>485</v>
      </c>
      <c r="B783" s="16" t="s">
        <v>36</v>
      </c>
      <c r="C783" s="16" t="s">
        <v>71</v>
      </c>
      <c r="D783" s="16" t="s">
        <v>193</v>
      </c>
      <c r="E783" s="16"/>
      <c r="F783" s="16" t="s">
        <v>39</v>
      </c>
      <c r="G783" s="16">
        <v>1120</v>
      </c>
      <c r="H783" s="16">
        <v>3480</v>
      </c>
      <c r="I783" s="17" t="s">
        <v>194</v>
      </c>
      <c r="J783" s="18">
        <v>29400000</v>
      </c>
      <c r="K783" s="19">
        <v>29400000</v>
      </c>
      <c r="L783" s="19">
        <v>-22400000</v>
      </c>
      <c r="M783" s="19"/>
      <c r="N783" s="19"/>
      <c r="O783" s="19">
        <v>7000000</v>
      </c>
      <c r="P783" s="19">
        <v>0</v>
      </c>
      <c r="Q783" s="19">
        <v>0</v>
      </c>
      <c r="R783" s="19">
        <v>0</v>
      </c>
      <c r="S783" s="19">
        <v>5121660.34</v>
      </c>
      <c r="T783" s="19">
        <v>5121660.34</v>
      </c>
      <c r="U783" s="19">
        <v>1878339.66</v>
      </c>
      <c r="V783" s="19">
        <v>24278339.66</v>
      </c>
      <c r="W783" s="19">
        <v>0</v>
      </c>
      <c r="X783" s="19">
        <v>1878339.6600000001</v>
      </c>
      <c r="Y783" s="20">
        <f t="shared" si="163"/>
        <v>0.7316657628571428</v>
      </c>
      <c r="Z783" s="20">
        <f t="shared" si="164"/>
        <v>0</v>
      </c>
      <c r="AA783" s="21">
        <f t="shared" si="165"/>
        <v>0.7316657628571428</v>
      </c>
    </row>
    <row r="784" spans="1:27" hidden="1" outlineLevel="4" x14ac:dyDescent="0.25">
      <c r="A784" s="15" t="s">
        <v>485</v>
      </c>
      <c r="B784" s="16" t="s">
        <v>36</v>
      </c>
      <c r="C784" s="16" t="s">
        <v>71</v>
      </c>
      <c r="D784" s="16" t="s">
        <v>74</v>
      </c>
      <c r="E784" s="16"/>
      <c r="F784" s="16" t="s">
        <v>39</v>
      </c>
      <c r="G784" s="16">
        <v>1120</v>
      </c>
      <c r="H784" s="16">
        <v>3480</v>
      </c>
      <c r="I784" s="17" t="s">
        <v>75</v>
      </c>
      <c r="J784" s="18">
        <v>245000</v>
      </c>
      <c r="K784" s="19">
        <v>245000</v>
      </c>
      <c r="L784" s="19">
        <v>-210000</v>
      </c>
      <c r="M784" s="19"/>
      <c r="N784" s="19"/>
      <c r="O784" s="19">
        <v>35000</v>
      </c>
      <c r="P784" s="19">
        <v>0</v>
      </c>
      <c r="Q784" s="19">
        <v>0</v>
      </c>
      <c r="R784" s="19">
        <v>0</v>
      </c>
      <c r="S784" s="19">
        <v>0</v>
      </c>
      <c r="T784" s="19">
        <v>0</v>
      </c>
      <c r="U784" s="19">
        <v>35000</v>
      </c>
      <c r="V784" s="19">
        <v>245000</v>
      </c>
      <c r="W784" s="19">
        <v>0</v>
      </c>
      <c r="X784" s="19">
        <v>35000</v>
      </c>
      <c r="Y784" s="20">
        <f t="shared" si="163"/>
        <v>0</v>
      </c>
      <c r="Z784" s="20">
        <f t="shared" si="164"/>
        <v>0</v>
      </c>
      <c r="AA784" s="21">
        <f t="shared" si="165"/>
        <v>0</v>
      </c>
    </row>
    <row r="785" spans="1:27" ht="150" hidden="1" outlineLevel="4" x14ac:dyDescent="0.25">
      <c r="A785" s="15" t="s">
        <v>485</v>
      </c>
      <c r="B785" s="16" t="s">
        <v>36</v>
      </c>
      <c r="C785" s="16" t="s">
        <v>71</v>
      </c>
      <c r="D785" s="16" t="s">
        <v>292</v>
      </c>
      <c r="E785" s="16"/>
      <c r="F785" s="16" t="s">
        <v>39</v>
      </c>
      <c r="G785" s="16">
        <v>1120</v>
      </c>
      <c r="H785" s="16">
        <v>3480</v>
      </c>
      <c r="I785" s="17" t="s">
        <v>488</v>
      </c>
      <c r="J785" s="18">
        <v>67582091</v>
      </c>
      <c r="K785" s="19">
        <v>67582091</v>
      </c>
      <c r="L785" s="19">
        <v>-54482091</v>
      </c>
      <c r="M785" s="19"/>
      <c r="N785" s="19"/>
      <c r="O785" s="19">
        <v>13100000</v>
      </c>
      <c r="P785" s="19">
        <v>0</v>
      </c>
      <c r="Q785" s="19">
        <v>0</v>
      </c>
      <c r="R785" s="19">
        <v>0</v>
      </c>
      <c r="S785" s="19">
        <v>9820311.1300000008</v>
      </c>
      <c r="T785" s="19">
        <v>9602783.9900000002</v>
      </c>
      <c r="U785" s="19">
        <v>3279688.87</v>
      </c>
      <c r="V785" s="19">
        <v>57761779.869999997</v>
      </c>
      <c r="W785" s="19">
        <v>0</v>
      </c>
      <c r="X785" s="19">
        <v>3279688.8699999992</v>
      </c>
      <c r="Y785" s="20">
        <f t="shared" si="163"/>
        <v>0.74964207099236646</v>
      </c>
      <c r="Z785" s="20">
        <f t="shared" si="164"/>
        <v>0</v>
      </c>
      <c r="AA785" s="21">
        <f t="shared" si="165"/>
        <v>0.74964207099236646</v>
      </c>
    </row>
    <row r="786" spans="1:27" ht="30" hidden="1" outlineLevel="4" x14ac:dyDescent="0.25">
      <c r="A786" s="15" t="s">
        <v>485</v>
      </c>
      <c r="B786" s="16" t="s">
        <v>36</v>
      </c>
      <c r="C786" s="16" t="s">
        <v>71</v>
      </c>
      <c r="D786" s="16" t="s">
        <v>80</v>
      </c>
      <c r="E786" s="16"/>
      <c r="F786" s="16" t="s">
        <v>39</v>
      </c>
      <c r="G786" s="16">
        <v>1120</v>
      </c>
      <c r="H786" s="16">
        <v>3480</v>
      </c>
      <c r="I786" s="17" t="s">
        <v>81</v>
      </c>
      <c r="J786" s="18">
        <v>300000</v>
      </c>
      <c r="K786" s="19">
        <v>300000</v>
      </c>
      <c r="L786" s="19">
        <v>-300000</v>
      </c>
      <c r="M786" s="19"/>
      <c r="N786" s="19"/>
      <c r="O786" s="19">
        <v>0</v>
      </c>
      <c r="P786" s="19">
        <v>0</v>
      </c>
      <c r="Q786" s="19">
        <v>0</v>
      </c>
      <c r="R786" s="19">
        <v>0</v>
      </c>
      <c r="S786" s="19">
        <v>0</v>
      </c>
      <c r="T786" s="19">
        <v>0</v>
      </c>
      <c r="U786" s="19">
        <v>0</v>
      </c>
      <c r="V786" s="19">
        <v>300000</v>
      </c>
      <c r="W786" s="19">
        <v>0</v>
      </c>
      <c r="X786" s="19">
        <v>0</v>
      </c>
      <c r="Y786" s="20">
        <v>0</v>
      </c>
      <c r="Z786" s="20">
        <v>0</v>
      </c>
      <c r="AA786" s="21">
        <v>0</v>
      </c>
    </row>
    <row r="787" spans="1:27" ht="105" hidden="1" outlineLevel="4" x14ac:dyDescent="0.25">
      <c r="A787" s="15" t="s">
        <v>485</v>
      </c>
      <c r="B787" s="16" t="s">
        <v>36</v>
      </c>
      <c r="C787" s="16" t="s">
        <v>71</v>
      </c>
      <c r="D787" s="16" t="s">
        <v>294</v>
      </c>
      <c r="E787" s="16"/>
      <c r="F787" s="16" t="s">
        <v>39</v>
      </c>
      <c r="G787" s="16">
        <v>1120</v>
      </c>
      <c r="H787" s="16">
        <v>3480</v>
      </c>
      <c r="I787" s="17" t="s">
        <v>489</v>
      </c>
      <c r="J787" s="18">
        <v>35000000</v>
      </c>
      <c r="K787" s="19">
        <v>35000000</v>
      </c>
      <c r="L787" s="19">
        <v>-31500000</v>
      </c>
      <c r="M787" s="19"/>
      <c r="N787" s="19"/>
      <c r="O787" s="19">
        <v>3500000</v>
      </c>
      <c r="P787" s="19">
        <v>0</v>
      </c>
      <c r="Q787" s="19">
        <v>0</v>
      </c>
      <c r="R787" s="19">
        <v>0</v>
      </c>
      <c r="S787" s="19">
        <v>97064.8</v>
      </c>
      <c r="T787" s="19">
        <v>97064.8</v>
      </c>
      <c r="U787" s="19">
        <v>3402935.2</v>
      </c>
      <c r="V787" s="19">
        <v>34902935.200000003</v>
      </c>
      <c r="W787" s="19">
        <v>0</v>
      </c>
      <c r="X787" s="19">
        <v>3402935.2</v>
      </c>
      <c r="Y787" s="20">
        <f>S787/O787</f>
        <v>2.7732800000000002E-2</v>
      </c>
      <c r="Z787" s="20">
        <f>(P787+Q787+R787)/O787</f>
        <v>0</v>
      </c>
      <c r="AA787" s="21">
        <f>Y787+Z787</f>
        <v>2.7732800000000002E-2</v>
      </c>
    </row>
    <row r="788" spans="1:27" ht="60" hidden="1" outlineLevel="4" x14ac:dyDescent="0.25">
      <c r="A788" s="15" t="s">
        <v>485</v>
      </c>
      <c r="B788" s="16" t="s">
        <v>36</v>
      </c>
      <c r="C788" s="16" t="s">
        <v>71</v>
      </c>
      <c r="D788" s="16" t="s">
        <v>84</v>
      </c>
      <c r="E788" s="16"/>
      <c r="F788" s="16" t="s">
        <v>39</v>
      </c>
      <c r="G788" s="16">
        <v>1120</v>
      </c>
      <c r="H788" s="16">
        <v>3480</v>
      </c>
      <c r="I788" s="17" t="s">
        <v>490</v>
      </c>
      <c r="J788" s="18">
        <v>376973132</v>
      </c>
      <c r="K788" s="19">
        <v>376973132</v>
      </c>
      <c r="L788" s="19">
        <v>-224481479</v>
      </c>
      <c r="M788" s="19"/>
      <c r="N788" s="19"/>
      <c r="O788" s="19">
        <v>152491653</v>
      </c>
      <c r="P788" s="19">
        <v>0</v>
      </c>
      <c r="Q788" s="19">
        <v>0</v>
      </c>
      <c r="R788" s="19">
        <v>0</v>
      </c>
      <c r="S788" s="19">
        <v>89855560.040000007</v>
      </c>
      <c r="T788" s="19">
        <v>88279291.739999995</v>
      </c>
      <c r="U788" s="19">
        <v>4387722.96</v>
      </c>
      <c r="V788" s="19">
        <v>287117571.95999998</v>
      </c>
      <c r="W788" s="19">
        <v>0</v>
      </c>
      <c r="X788" s="19">
        <v>62636092.959999993</v>
      </c>
      <c r="Y788" s="20">
        <f>S788/O788</f>
        <v>0.58924903935561646</v>
      </c>
      <c r="Z788" s="20">
        <f>(P788+Q788+R788)/O788</f>
        <v>0</v>
      </c>
      <c r="AA788" s="21">
        <f>Y788+Z788</f>
        <v>0.58924903935561646</v>
      </c>
    </row>
    <row r="789" spans="1:27" ht="90" hidden="1" outlineLevel="4" x14ac:dyDescent="0.25">
      <c r="A789" s="15" t="s">
        <v>485</v>
      </c>
      <c r="B789" s="16" t="s">
        <v>36</v>
      </c>
      <c r="C789" s="16" t="s">
        <v>71</v>
      </c>
      <c r="D789" s="16" t="s">
        <v>86</v>
      </c>
      <c r="E789" s="16"/>
      <c r="F789" s="16" t="s">
        <v>39</v>
      </c>
      <c r="G789" s="16">
        <v>1120</v>
      </c>
      <c r="H789" s="16">
        <v>3480</v>
      </c>
      <c r="I789" s="17" t="s">
        <v>491</v>
      </c>
      <c r="J789" s="18">
        <v>79815750</v>
      </c>
      <c r="K789" s="19">
        <v>79815750</v>
      </c>
      <c r="L789" s="19">
        <v>-39815750</v>
      </c>
      <c r="M789" s="19"/>
      <c r="N789" s="19"/>
      <c r="O789" s="19">
        <v>40000000</v>
      </c>
      <c r="P789" s="19">
        <v>0</v>
      </c>
      <c r="Q789" s="19">
        <v>0</v>
      </c>
      <c r="R789" s="19">
        <v>0</v>
      </c>
      <c r="S789" s="19">
        <v>8487458.6699999999</v>
      </c>
      <c r="T789" s="19">
        <v>8339850.6900000004</v>
      </c>
      <c r="U789" s="19">
        <v>11466478.83</v>
      </c>
      <c r="V789" s="19">
        <v>71328291.329999998</v>
      </c>
      <c r="W789" s="19">
        <v>0</v>
      </c>
      <c r="X789" s="19">
        <v>31512541.329999998</v>
      </c>
      <c r="Y789" s="20">
        <f>S789/O789</f>
        <v>0.21218646675</v>
      </c>
      <c r="Z789" s="20">
        <f>(P789+Q789+R789)/O789</f>
        <v>0</v>
      </c>
      <c r="AA789" s="21">
        <f>Y789+Z789</f>
        <v>0.21218646675</v>
      </c>
    </row>
    <row r="790" spans="1:27" ht="120" hidden="1" outlineLevel="4" x14ac:dyDescent="0.25">
      <c r="A790" s="15" t="s">
        <v>485</v>
      </c>
      <c r="B790" s="16" t="s">
        <v>36</v>
      </c>
      <c r="C790" s="16" t="s">
        <v>71</v>
      </c>
      <c r="D790" s="16" t="s">
        <v>202</v>
      </c>
      <c r="E790" s="16"/>
      <c r="F790" s="16" t="s">
        <v>39</v>
      </c>
      <c r="G790" s="16">
        <v>1120</v>
      </c>
      <c r="H790" s="16">
        <v>3480</v>
      </c>
      <c r="I790" s="17" t="s">
        <v>492</v>
      </c>
      <c r="J790" s="18">
        <v>147000000</v>
      </c>
      <c r="K790" s="19">
        <v>147000000</v>
      </c>
      <c r="L790" s="19">
        <v>-102146188</v>
      </c>
      <c r="M790" s="19"/>
      <c r="N790" s="19"/>
      <c r="O790" s="19">
        <v>44853812</v>
      </c>
      <c r="P790" s="19">
        <v>0</v>
      </c>
      <c r="Q790" s="19">
        <v>0</v>
      </c>
      <c r="R790" s="19">
        <v>0</v>
      </c>
      <c r="S790" s="19">
        <v>30798250.699999999</v>
      </c>
      <c r="T790" s="19">
        <v>30437072.41</v>
      </c>
      <c r="U790" s="19">
        <v>5951749.2999999998</v>
      </c>
      <c r="V790" s="19">
        <v>116201749.3</v>
      </c>
      <c r="W790" s="19">
        <v>0</v>
      </c>
      <c r="X790" s="19">
        <v>14055561.300000001</v>
      </c>
      <c r="Y790" s="20">
        <f>S790/O790</f>
        <v>0.68663619270531562</v>
      </c>
      <c r="Z790" s="20">
        <f>(P790+Q790+R790)/O790</f>
        <v>0</v>
      </c>
      <c r="AA790" s="21">
        <f>Y790+Z790</f>
        <v>0.68663619270531562</v>
      </c>
    </row>
    <row r="791" spans="1:27" hidden="1" outlineLevel="4" x14ac:dyDescent="0.25">
      <c r="A791" s="15" t="s">
        <v>485</v>
      </c>
      <c r="B791" s="16" t="s">
        <v>36</v>
      </c>
      <c r="C791" s="16" t="s">
        <v>71</v>
      </c>
      <c r="D791" s="16" t="s">
        <v>90</v>
      </c>
      <c r="E791" s="16"/>
      <c r="F791" s="16" t="s">
        <v>39</v>
      </c>
      <c r="G791" s="16">
        <v>1120</v>
      </c>
      <c r="H791" s="16">
        <v>3480</v>
      </c>
      <c r="I791" s="17" t="s">
        <v>91</v>
      </c>
      <c r="J791" s="18">
        <v>2600000</v>
      </c>
      <c r="K791" s="19">
        <v>2600000</v>
      </c>
      <c r="L791" s="19">
        <v>-2600000</v>
      </c>
      <c r="M791" s="19"/>
      <c r="N791" s="19"/>
      <c r="O791" s="19">
        <v>0</v>
      </c>
      <c r="P791" s="19">
        <v>0</v>
      </c>
      <c r="Q791" s="19">
        <v>0</v>
      </c>
      <c r="R791" s="19">
        <v>0</v>
      </c>
      <c r="S791" s="19">
        <v>0</v>
      </c>
      <c r="T791" s="19">
        <v>0</v>
      </c>
      <c r="U791" s="19">
        <v>0</v>
      </c>
      <c r="V791" s="19">
        <v>2600000</v>
      </c>
      <c r="W791" s="19">
        <v>0</v>
      </c>
      <c r="X791" s="19">
        <v>0</v>
      </c>
      <c r="Y791" s="20">
        <v>0</v>
      </c>
      <c r="Z791" s="20">
        <v>0</v>
      </c>
      <c r="AA791" s="21">
        <v>0</v>
      </c>
    </row>
    <row r="792" spans="1:27" hidden="1" outlineLevel="4" x14ac:dyDescent="0.25">
      <c r="A792" s="15" t="s">
        <v>485</v>
      </c>
      <c r="B792" s="16" t="s">
        <v>36</v>
      </c>
      <c r="C792" s="16" t="s">
        <v>71</v>
      </c>
      <c r="D792" s="16" t="s">
        <v>204</v>
      </c>
      <c r="E792" s="16"/>
      <c r="F792" s="16" t="s">
        <v>39</v>
      </c>
      <c r="G792" s="16">
        <v>1120</v>
      </c>
      <c r="H792" s="16">
        <v>3480</v>
      </c>
      <c r="I792" s="17" t="s">
        <v>205</v>
      </c>
      <c r="J792" s="18">
        <v>34650000</v>
      </c>
      <c r="K792" s="19">
        <v>34650000</v>
      </c>
      <c r="L792" s="19">
        <v>-30150000</v>
      </c>
      <c r="M792" s="19"/>
      <c r="N792" s="19"/>
      <c r="O792" s="19">
        <v>4500000</v>
      </c>
      <c r="P792" s="19">
        <v>0</v>
      </c>
      <c r="Q792" s="19">
        <v>0</v>
      </c>
      <c r="R792" s="19">
        <v>0</v>
      </c>
      <c r="S792" s="19">
        <v>1575663.05</v>
      </c>
      <c r="T792" s="19">
        <v>1575663.04</v>
      </c>
      <c r="U792" s="19">
        <v>2924336.95</v>
      </c>
      <c r="V792" s="19">
        <v>33074336.949999999</v>
      </c>
      <c r="W792" s="19">
        <v>0</v>
      </c>
      <c r="X792" s="19">
        <v>2924336.95</v>
      </c>
      <c r="Y792" s="20">
        <f>S792/O792</f>
        <v>0.35014734444444445</v>
      </c>
      <c r="Z792" s="20">
        <f>(P792+Q792+R792)/O792</f>
        <v>0</v>
      </c>
      <c r="AA792" s="21">
        <f>Y792+Z792</f>
        <v>0.35014734444444445</v>
      </c>
    </row>
    <row r="793" spans="1:27" ht="30" hidden="1" outlineLevel="4" x14ac:dyDescent="0.25">
      <c r="A793" s="15" t="s">
        <v>485</v>
      </c>
      <c r="B793" s="16" t="s">
        <v>36</v>
      </c>
      <c r="C793" s="16" t="s">
        <v>71</v>
      </c>
      <c r="D793" s="16" t="s">
        <v>208</v>
      </c>
      <c r="E793" s="16"/>
      <c r="F793" s="16" t="s">
        <v>39</v>
      </c>
      <c r="G793" s="16">
        <v>1120</v>
      </c>
      <c r="H793" s="16">
        <v>3480</v>
      </c>
      <c r="I793" s="17" t="s">
        <v>209</v>
      </c>
      <c r="J793" s="18">
        <v>3150000</v>
      </c>
      <c r="K793" s="19">
        <v>3150000</v>
      </c>
      <c r="L793" s="19">
        <v>-3150000</v>
      </c>
      <c r="M793" s="19"/>
      <c r="N793" s="19"/>
      <c r="O793" s="19">
        <v>0</v>
      </c>
      <c r="P793" s="19">
        <v>0</v>
      </c>
      <c r="Q793" s="19">
        <v>0</v>
      </c>
      <c r="R793" s="19">
        <v>0</v>
      </c>
      <c r="S793" s="19">
        <v>0</v>
      </c>
      <c r="T793" s="19">
        <v>0</v>
      </c>
      <c r="U793" s="19">
        <v>0</v>
      </c>
      <c r="V793" s="19">
        <v>3150000</v>
      </c>
      <c r="W793" s="19">
        <v>0</v>
      </c>
      <c r="X793" s="19">
        <v>0</v>
      </c>
      <c r="Y793" s="20">
        <v>0</v>
      </c>
      <c r="Z793" s="20">
        <v>0</v>
      </c>
      <c r="AA793" s="21">
        <v>0</v>
      </c>
    </row>
    <row r="794" spans="1:27" ht="30" hidden="1" outlineLevel="4" x14ac:dyDescent="0.25">
      <c r="A794" s="15" t="s">
        <v>485</v>
      </c>
      <c r="B794" s="16" t="s">
        <v>36</v>
      </c>
      <c r="C794" s="16" t="s">
        <v>71</v>
      </c>
      <c r="D794" s="16" t="s">
        <v>212</v>
      </c>
      <c r="E794" s="16"/>
      <c r="F794" s="16" t="s">
        <v>39</v>
      </c>
      <c r="G794" s="16">
        <v>1120</v>
      </c>
      <c r="H794" s="16">
        <v>3480</v>
      </c>
      <c r="I794" s="17" t="s">
        <v>213</v>
      </c>
      <c r="J794" s="18">
        <v>7000000</v>
      </c>
      <c r="K794" s="19">
        <v>7000000</v>
      </c>
      <c r="L794" s="19">
        <v>-6974716</v>
      </c>
      <c r="M794" s="19"/>
      <c r="N794" s="19"/>
      <c r="O794" s="19">
        <v>25284</v>
      </c>
      <c r="P794" s="19">
        <v>0</v>
      </c>
      <c r="Q794" s="19">
        <v>0</v>
      </c>
      <c r="R794" s="19">
        <v>0</v>
      </c>
      <c r="S794" s="19">
        <v>25283.29</v>
      </c>
      <c r="T794" s="19">
        <v>25283.29</v>
      </c>
      <c r="U794" s="19">
        <v>0.71</v>
      </c>
      <c r="V794" s="19">
        <v>6974716.71</v>
      </c>
      <c r="W794" s="19">
        <v>0</v>
      </c>
      <c r="X794" s="19">
        <v>0.70999999999912689</v>
      </c>
      <c r="Y794" s="20">
        <f>S794/O794</f>
        <v>0.99997191900015825</v>
      </c>
      <c r="Z794" s="20">
        <f>(P794+Q794+R794)/O794</f>
        <v>0</v>
      </c>
      <c r="AA794" s="21">
        <f>Y794+Z794</f>
        <v>0.99997191900015825</v>
      </c>
    </row>
    <row r="795" spans="1:27" ht="45" hidden="1" outlineLevel="4" x14ac:dyDescent="0.25">
      <c r="A795" s="15" t="s">
        <v>485</v>
      </c>
      <c r="B795" s="16" t="s">
        <v>36</v>
      </c>
      <c r="C795" s="16" t="s">
        <v>71</v>
      </c>
      <c r="D795" s="16" t="s">
        <v>94</v>
      </c>
      <c r="E795" s="16"/>
      <c r="F795" s="16" t="s">
        <v>39</v>
      </c>
      <c r="G795" s="16">
        <v>1120</v>
      </c>
      <c r="H795" s="16">
        <v>3480</v>
      </c>
      <c r="I795" s="17" t="s">
        <v>95</v>
      </c>
      <c r="J795" s="18">
        <v>186250000</v>
      </c>
      <c r="K795" s="19">
        <v>186250000</v>
      </c>
      <c r="L795" s="19">
        <v>-137026510</v>
      </c>
      <c r="M795" s="19"/>
      <c r="N795" s="19"/>
      <c r="O795" s="19">
        <v>49223490</v>
      </c>
      <c r="P795" s="19">
        <v>0</v>
      </c>
      <c r="Q795" s="19">
        <v>0</v>
      </c>
      <c r="R795" s="19">
        <v>0</v>
      </c>
      <c r="S795" s="19">
        <v>13296498.34</v>
      </c>
      <c r="T795" s="19">
        <v>13067433.48</v>
      </c>
      <c r="U795" s="19">
        <v>33266001.66</v>
      </c>
      <c r="V795" s="19">
        <v>172953501.66</v>
      </c>
      <c r="W795" s="19">
        <v>0</v>
      </c>
      <c r="X795" s="19">
        <v>35926991.659999996</v>
      </c>
      <c r="Y795" s="20">
        <f>S795/O795</f>
        <v>0.27012506305424505</v>
      </c>
      <c r="Z795" s="20">
        <f>(P795+Q795+R795)/O795</f>
        <v>0</v>
      </c>
      <c r="AA795" s="21">
        <f>Y795+Z795</f>
        <v>0.27012506305424505</v>
      </c>
    </row>
    <row r="796" spans="1:27" ht="30" hidden="1" outlineLevel="4" x14ac:dyDescent="0.25">
      <c r="A796" s="15" t="s">
        <v>485</v>
      </c>
      <c r="B796" s="16" t="s">
        <v>36</v>
      </c>
      <c r="C796" s="16" t="s">
        <v>71</v>
      </c>
      <c r="D796" s="16" t="s">
        <v>214</v>
      </c>
      <c r="E796" s="16"/>
      <c r="F796" s="16" t="s">
        <v>39</v>
      </c>
      <c r="G796" s="16">
        <v>1120</v>
      </c>
      <c r="H796" s="16">
        <v>3480</v>
      </c>
      <c r="I796" s="17" t="s">
        <v>215</v>
      </c>
      <c r="J796" s="18">
        <v>1575000</v>
      </c>
      <c r="K796" s="19">
        <v>1575000</v>
      </c>
      <c r="L796" s="19">
        <v>-1575000</v>
      </c>
      <c r="M796" s="19"/>
      <c r="N796" s="19"/>
      <c r="O796" s="19">
        <v>0</v>
      </c>
      <c r="P796" s="19">
        <v>0</v>
      </c>
      <c r="Q796" s="19">
        <v>0</v>
      </c>
      <c r="R796" s="19">
        <v>0</v>
      </c>
      <c r="S796" s="19">
        <v>0</v>
      </c>
      <c r="T796" s="19">
        <v>0</v>
      </c>
      <c r="U796" s="19">
        <v>0</v>
      </c>
      <c r="V796" s="19">
        <v>1575000</v>
      </c>
      <c r="W796" s="19">
        <v>0</v>
      </c>
      <c r="X796" s="19">
        <v>0</v>
      </c>
      <c r="Y796" s="20">
        <v>0</v>
      </c>
      <c r="Z796" s="20">
        <v>0</v>
      </c>
      <c r="AA796" s="21">
        <v>0</v>
      </c>
    </row>
    <row r="797" spans="1:27" ht="30" hidden="1" outlineLevel="4" x14ac:dyDescent="0.25">
      <c r="A797" s="15" t="s">
        <v>485</v>
      </c>
      <c r="B797" s="16" t="s">
        <v>36</v>
      </c>
      <c r="C797" s="16" t="s">
        <v>71</v>
      </c>
      <c r="D797" s="16" t="s">
        <v>216</v>
      </c>
      <c r="E797" s="16"/>
      <c r="F797" s="16" t="s">
        <v>39</v>
      </c>
      <c r="G797" s="16">
        <v>1310</v>
      </c>
      <c r="H797" s="16">
        <v>3480</v>
      </c>
      <c r="I797" s="17" t="s">
        <v>493</v>
      </c>
      <c r="J797" s="18">
        <v>173250</v>
      </c>
      <c r="K797" s="19">
        <v>173250</v>
      </c>
      <c r="L797" s="19">
        <v>-173250</v>
      </c>
      <c r="M797" s="19"/>
      <c r="N797" s="19"/>
      <c r="O797" s="19">
        <v>0</v>
      </c>
      <c r="P797" s="19">
        <v>0</v>
      </c>
      <c r="Q797" s="19">
        <v>0</v>
      </c>
      <c r="R797" s="19">
        <v>0</v>
      </c>
      <c r="S797" s="19">
        <v>0</v>
      </c>
      <c r="T797" s="19">
        <v>0</v>
      </c>
      <c r="U797" s="19">
        <v>0</v>
      </c>
      <c r="V797" s="19">
        <v>173250</v>
      </c>
      <c r="W797" s="19">
        <v>0</v>
      </c>
      <c r="X797" s="19">
        <v>0</v>
      </c>
      <c r="Y797" s="20">
        <v>0</v>
      </c>
      <c r="Z797" s="20">
        <v>0</v>
      </c>
      <c r="AA797" s="21">
        <v>0</v>
      </c>
    </row>
    <row r="798" spans="1:27" hidden="1" outlineLevel="4" x14ac:dyDescent="0.25">
      <c r="A798" s="15" t="s">
        <v>485</v>
      </c>
      <c r="B798" s="16" t="s">
        <v>36</v>
      </c>
      <c r="C798" s="16" t="s">
        <v>71</v>
      </c>
      <c r="D798" s="16" t="s">
        <v>218</v>
      </c>
      <c r="E798" s="16"/>
      <c r="F798" s="16" t="s">
        <v>39</v>
      </c>
      <c r="G798" s="16">
        <v>1120</v>
      </c>
      <c r="H798" s="16">
        <v>3480</v>
      </c>
      <c r="I798" s="17" t="s">
        <v>219</v>
      </c>
      <c r="J798" s="18">
        <v>6300000</v>
      </c>
      <c r="K798" s="19">
        <v>6300000</v>
      </c>
      <c r="L798" s="19">
        <v>-2800000</v>
      </c>
      <c r="M798" s="19"/>
      <c r="N798" s="19"/>
      <c r="O798" s="19">
        <v>3500000</v>
      </c>
      <c r="P798" s="19">
        <v>0</v>
      </c>
      <c r="Q798" s="19">
        <v>0</v>
      </c>
      <c r="R798" s="19">
        <v>0</v>
      </c>
      <c r="S798" s="19">
        <v>0</v>
      </c>
      <c r="T798" s="19">
        <v>0</v>
      </c>
      <c r="U798" s="19">
        <v>1575000</v>
      </c>
      <c r="V798" s="19">
        <v>6300000</v>
      </c>
      <c r="W798" s="19">
        <v>0</v>
      </c>
      <c r="X798" s="19">
        <v>3500000</v>
      </c>
      <c r="Y798" s="20">
        <f>S798/O798</f>
        <v>0</v>
      </c>
      <c r="Z798" s="20">
        <f>(P798+Q798+R798)/O798</f>
        <v>0</v>
      </c>
      <c r="AA798" s="21">
        <f>Y798+Z798</f>
        <v>0</v>
      </c>
    </row>
    <row r="799" spans="1:27" hidden="1" outlineLevel="3" x14ac:dyDescent="0.25">
      <c r="A799" s="22"/>
      <c r="B799" s="23"/>
      <c r="C799" s="23" t="s">
        <v>96</v>
      </c>
      <c r="D799" s="23"/>
      <c r="E799" s="23"/>
      <c r="F799" s="23"/>
      <c r="G799" s="23"/>
      <c r="H799" s="23"/>
      <c r="I799" s="24"/>
      <c r="J799" s="25">
        <f t="shared" ref="J799:X799" si="167">SUBTOTAL(9,J779:J798)</f>
        <v>1159769223</v>
      </c>
      <c r="K799" s="26">
        <f t="shared" si="167"/>
        <v>1159769223</v>
      </c>
      <c r="L799" s="26">
        <f t="shared" si="167"/>
        <v>-737159984</v>
      </c>
      <c r="M799" s="26">
        <f t="shared" si="167"/>
        <v>0</v>
      </c>
      <c r="N799" s="26">
        <f t="shared" si="167"/>
        <v>0</v>
      </c>
      <c r="O799" s="26">
        <f t="shared" si="167"/>
        <v>422609239</v>
      </c>
      <c r="P799" s="26">
        <f t="shared" si="167"/>
        <v>0</v>
      </c>
      <c r="Q799" s="26">
        <f t="shared" si="167"/>
        <v>0</v>
      </c>
      <c r="R799" s="26">
        <f t="shared" si="167"/>
        <v>0</v>
      </c>
      <c r="S799" s="26">
        <f t="shared" si="167"/>
        <v>200452315.78</v>
      </c>
      <c r="T799" s="26">
        <f t="shared" si="167"/>
        <v>197696370.15999997</v>
      </c>
      <c r="U799" s="26">
        <f t="shared" si="167"/>
        <v>70493938.719999999</v>
      </c>
      <c r="V799" s="26">
        <f t="shared" si="167"/>
        <v>959316907.22000003</v>
      </c>
      <c r="W799" s="26">
        <f t="shared" si="167"/>
        <v>0</v>
      </c>
      <c r="X799" s="26">
        <f t="shared" si="167"/>
        <v>222156923.21999997</v>
      </c>
      <c r="Y799" s="27">
        <f>S799/O799</f>
        <v>0.47432071351379046</v>
      </c>
      <c r="Z799" s="27">
        <f>(P799+Q799+R799)/O799</f>
        <v>0</v>
      </c>
      <c r="AA799" s="28">
        <f>Y799+Z799</f>
        <v>0.47432071351379046</v>
      </c>
    </row>
    <row r="800" spans="1:27" hidden="1" outlineLevel="4" x14ac:dyDescent="0.25">
      <c r="A800" s="15" t="s">
        <v>485</v>
      </c>
      <c r="B800" s="16" t="s">
        <v>36</v>
      </c>
      <c r="C800" s="16" t="s">
        <v>97</v>
      </c>
      <c r="D800" s="16" t="s">
        <v>220</v>
      </c>
      <c r="E800" s="16"/>
      <c r="F800" s="16" t="s">
        <v>39</v>
      </c>
      <c r="G800" s="16">
        <v>1120</v>
      </c>
      <c r="H800" s="16">
        <v>3480</v>
      </c>
      <c r="I800" s="17" t="s">
        <v>221</v>
      </c>
      <c r="J800" s="18">
        <v>2000000</v>
      </c>
      <c r="K800" s="19">
        <v>2000000</v>
      </c>
      <c r="L800" s="19">
        <v>-1850000</v>
      </c>
      <c r="M800" s="19"/>
      <c r="N800" s="19"/>
      <c r="O800" s="19">
        <v>150000</v>
      </c>
      <c r="P800" s="19">
        <v>0</v>
      </c>
      <c r="Q800" s="19">
        <v>0</v>
      </c>
      <c r="R800" s="19">
        <v>0</v>
      </c>
      <c r="S800" s="19">
        <v>0</v>
      </c>
      <c r="T800" s="19">
        <v>0</v>
      </c>
      <c r="U800" s="19">
        <v>150000</v>
      </c>
      <c r="V800" s="19">
        <v>2000000</v>
      </c>
      <c r="W800" s="19">
        <v>0</v>
      </c>
      <c r="X800" s="19">
        <v>150000</v>
      </c>
      <c r="Y800" s="20">
        <f>S800/O800</f>
        <v>0</v>
      </c>
      <c r="Z800" s="20">
        <f>(P800+Q800+R800)/O800</f>
        <v>0</v>
      </c>
      <c r="AA800" s="21">
        <f>Y800+Z800</f>
        <v>0</v>
      </c>
    </row>
    <row r="801" spans="1:27" ht="30" hidden="1" outlineLevel="4" x14ac:dyDescent="0.25">
      <c r="A801" s="15" t="s">
        <v>485</v>
      </c>
      <c r="B801" s="16" t="s">
        <v>36</v>
      </c>
      <c r="C801" s="16" t="s">
        <v>97</v>
      </c>
      <c r="D801" s="16" t="s">
        <v>98</v>
      </c>
      <c r="E801" s="16"/>
      <c r="F801" s="16" t="s">
        <v>39</v>
      </c>
      <c r="G801" s="16">
        <v>1120</v>
      </c>
      <c r="H801" s="16">
        <v>3480</v>
      </c>
      <c r="I801" s="17" t="s">
        <v>99</v>
      </c>
      <c r="J801" s="18">
        <v>300000</v>
      </c>
      <c r="K801" s="19">
        <v>300000</v>
      </c>
      <c r="L801" s="19">
        <v>-300000</v>
      </c>
      <c r="M801" s="19"/>
      <c r="N801" s="19"/>
      <c r="O801" s="19">
        <v>0</v>
      </c>
      <c r="P801" s="19">
        <v>0</v>
      </c>
      <c r="Q801" s="19">
        <v>0</v>
      </c>
      <c r="R801" s="19">
        <v>0</v>
      </c>
      <c r="S801" s="19">
        <v>0</v>
      </c>
      <c r="T801" s="19">
        <v>0</v>
      </c>
      <c r="U801" s="19">
        <v>0</v>
      </c>
      <c r="V801" s="19">
        <v>300000</v>
      </c>
      <c r="W801" s="19">
        <v>0</v>
      </c>
      <c r="X801" s="19">
        <v>0</v>
      </c>
      <c r="Y801" s="20">
        <v>0</v>
      </c>
      <c r="Z801" s="20">
        <v>0</v>
      </c>
      <c r="AA801" s="21">
        <v>0</v>
      </c>
    </row>
    <row r="802" spans="1:27" hidden="1" outlineLevel="4" x14ac:dyDescent="0.25">
      <c r="A802" s="15" t="s">
        <v>485</v>
      </c>
      <c r="B802" s="16" t="s">
        <v>36</v>
      </c>
      <c r="C802" s="16" t="s">
        <v>97</v>
      </c>
      <c r="D802" s="16" t="s">
        <v>100</v>
      </c>
      <c r="E802" s="16"/>
      <c r="F802" s="16" t="s">
        <v>39</v>
      </c>
      <c r="G802" s="16">
        <v>1120</v>
      </c>
      <c r="H802" s="16">
        <v>3480</v>
      </c>
      <c r="I802" s="17" t="s">
        <v>101</v>
      </c>
      <c r="J802" s="18">
        <v>5722500</v>
      </c>
      <c r="K802" s="19">
        <v>5722500</v>
      </c>
      <c r="L802" s="19">
        <v>-5722500</v>
      </c>
      <c r="M802" s="19"/>
      <c r="N802" s="19"/>
      <c r="O802" s="19">
        <v>0</v>
      </c>
      <c r="P802" s="19">
        <v>0</v>
      </c>
      <c r="Q802" s="19">
        <v>0</v>
      </c>
      <c r="R802" s="19">
        <v>0</v>
      </c>
      <c r="S802" s="19">
        <v>0</v>
      </c>
      <c r="T802" s="19">
        <v>0</v>
      </c>
      <c r="U802" s="19">
        <v>0</v>
      </c>
      <c r="V802" s="19">
        <v>5722500</v>
      </c>
      <c r="W802" s="19">
        <v>0</v>
      </c>
      <c r="X802" s="19">
        <v>0</v>
      </c>
      <c r="Y802" s="20">
        <v>0</v>
      </c>
      <c r="Z802" s="20">
        <v>0</v>
      </c>
      <c r="AA802" s="21">
        <v>0</v>
      </c>
    </row>
    <row r="803" spans="1:27" hidden="1" outlineLevel="4" x14ac:dyDescent="0.25">
      <c r="A803" s="15" t="s">
        <v>485</v>
      </c>
      <c r="B803" s="16" t="s">
        <v>36</v>
      </c>
      <c r="C803" s="16" t="s">
        <v>97</v>
      </c>
      <c r="D803" s="16" t="s">
        <v>102</v>
      </c>
      <c r="E803" s="16"/>
      <c r="F803" s="16" t="s">
        <v>39</v>
      </c>
      <c r="G803" s="16">
        <v>1120</v>
      </c>
      <c r="H803" s="16">
        <v>3480</v>
      </c>
      <c r="I803" s="17" t="s">
        <v>260</v>
      </c>
      <c r="J803" s="18">
        <v>1650000</v>
      </c>
      <c r="K803" s="19">
        <v>1650000</v>
      </c>
      <c r="L803" s="19">
        <v>-1650000</v>
      </c>
      <c r="M803" s="19"/>
      <c r="N803" s="19"/>
      <c r="O803" s="19">
        <v>0</v>
      </c>
      <c r="P803" s="19">
        <v>0</v>
      </c>
      <c r="Q803" s="19">
        <v>0</v>
      </c>
      <c r="R803" s="19">
        <v>0</v>
      </c>
      <c r="S803" s="19">
        <v>0</v>
      </c>
      <c r="T803" s="19">
        <v>0</v>
      </c>
      <c r="U803" s="19">
        <v>0</v>
      </c>
      <c r="V803" s="19">
        <v>1650000</v>
      </c>
      <c r="W803" s="19">
        <v>0</v>
      </c>
      <c r="X803" s="19">
        <v>0</v>
      </c>
      <c r="Y803" s="20">
        <v>0</v>
      </c>
      <c r="Z803" s="20">
        <v>0</v>
      </c>
      <c r="AA803" s="21">
        <v>0</v>
      </c>
    </row>
    <row r="804" spans="1:27" hidden="1" outlineLevel="4" x14ac:dyDescent="0.25">
      <c r="A804" s="15" t="s">
        <v>485</v>
      </c>
      <c r="B804" s="16" t="s">
        <v>36</v>
      </c>
      <c r="C804" s="16" t="s">
        <v>97</v>
      </c>
      <c r="D804" s="16" t="s">
        <v>222</v>
      </c>
      <c r="E804" s="16"/>
      <c r="F804" s="16" t="s">
        <v>39</v>
      </c>
      <c r="G804" s="16">
        <v>1120</v>
      </c>
      <c r="H804" s="16">
        <v>3480</v>
      </c>
      <c r="I804" s="17" t="s">
        <v>223</v>
      </c>
      <c r="J804" s="18">
        <v>105000</v>
      </c>
      <c r="K804" s="19">
        <v>105000</v>
      </c>
      <c r="L804" s="19">
        <v>-105000</v>
      </c>
      <c r="M804" s="19"/>
      <c r="N804" s="19"/>
      <c r="O804" s="19">
        <v>0</v>
      </c>
      <c r="P804" s="19">
        <v>0</v>
      </c>
      <c r="Q804" s="19">
        <v>0</v>
      </c>
      <c r="R804" s="19">
        <v>0</v>
      </c>
      <c r="S804" s="19">
        <v>0</v>
      </c>
      <c r="T804" s="19">
        <v>0</v>
      </c>
      <c r="U804" s="19">
        <v>0</v>
      </c>
      <c r="V804" s="19">
        <v>105000</v>
      </c>
      <c r="W804" s="19">
        <v>0</v>
      </c>
      <c r="X804" s="19">
        <v>0</v>
      </c>
      <c r="Y804" s="20">
        <v>0</v>
      </c>
      <c r="Z804" s="20">
        <v>0</v>
      </c>
      <c r="AA804" s="21">
        <v>0</v>
      </c>
    </row>
    <row r="805" spans="1:27" ht="30" hidden="1" outlineLevel="4" x14ac:dyDescent="0.25">
      <c r="A805" s="15" t="s">
        <v>485</v>
      </c>
      <c r="B805" s="16" t="s">
        <v>36</v>
      </c>
      <c r="C805" s="16" t="s">
        <v>97</v>
      </c>
      <c r="D805" s="16" t="s">
        <v>104</v>
      </c>
      <c r="E805" s="16"/>
      <c r="F805" s="16" t="s">
        <v>39</v>
      </c>
      <c r="G805" s="16">
        <v>1120</v>
      </c>
      <c r="H805" s="16">
        <v>3480</v>
      </c>
      <c r="I805" s="17" t="s">
        <v>105</v>
      </c>
      <c r="J805" s="18">
        <v>105000</v>
      </c>
      <c r="K805" s="19">
        <v>105000</v>
      </c>
      <c r="L805" s="19">
        <v>-105000</v>
      </c>
      <c r="M805" s="19"/>
      <c r="N805" s="19"/>
      <c r="O805" s="19">
        <v>0</v>
      </c>
      <c r="P805" s="19">
        <v>0</v>
      </c>
      <c r="Q805" s="19">
        <v>0</v>
      </c>
      <c r="R805" s="19">
        <v>0</v>
      </c>
      <c r="S805" s="19">
        <v>0</v>
      </c>
      <c r="T805" s="19">
        <v>0</v>
      </c>
      <c r="U805" s="19">
        <v>0</v>
      </c>
      <c r="V805" s="19">
        <v>105000</v>
      </c>
      <c r="W805" s="19">
        <v>0</v>
      </c>
      <c r="X805" s="19">
        <v>0</v>
      </c>
      <c r="Y805" s="20">
        <v>0</v>
      </c>
      <c r="Z805" s="20">
        <v>0</v>
      </c>
      <c r="AA805" s="21">
        <v>0</v>
      </c>
    </row>
    <row r="806" spans="1:27" hidden="1" outlineLevel="4" x14ac:dyDescent="0.25">
      <c r="A806" s="15" t="s">
        <v>485</v>
      </c>
      <c r="B806" s="16" t="s">
        <v>36</v>
      </c>
      <c r="C806" s="16" t="s">
        <v>97</v>
      </c>
      <c r="D806" s="16" t="s">
        <v>228</v>
      </c>
      <c r="E806" s="16"/>
      <c r="F806" s="16" t="s">
        <v>39</v>
      </c>
      <c r="G806" s="16">
        <v>1120</v>
      </c>
      <c r="H806" s="16">
        <v>3480</v>
      </c>
      <c r="I806" s="17" t="s">
        <v>229</v>
      </c>
      <c r="J806" s="18">
        <v>105000</v>
      </c>
      <c r="K806" s="19">
        <v>105000</v>
      </c>
      <c r="L806" s="19">
        <v>-105000</v>
      </c>
      <c r="M806" s="19"/>
      <c r="N806" s="19"/>
      <c r="O806" s="19">
        <v>0</v>
      </c>
      <c r="P806" s="19">
        <v>0</v>
      </c>
      <c r="Q806" s="19">
        <v>0</v>
      </c>
      <c r="R806" s="19">
        <v>0</v>
      </c>
      <c r="S806" s="19">
        <v>0</v>
      </c>
      <c r="T806" s="19">
        <v>0</v>
      </c>
      <c r="U806" s="19">
        <v>0</v>
      </c>
      <c r="V806" s="19">
        <v>105000</v>
      </c>
      <c r="W806" s="19">
        <v>0</v>
      </c>
      <c r="X806" s="19">
        <v>0</v>
      </c>
      <c r="Y806" s="20">
        <v>0</v>
      </c>
      <c r="Z806" s="20">
        <v>0</v>
      </c>
      <c r="AA806" s="21">
        <v>0</v>
      </c>
    </row>
    <row r="807" spans="1:27" hidden="1" outlineLevel="4" x14ac:dyDescent="0.25">
      <c r="A807" s="15" t="s">
        <v>485</v>
      </c>
      <c r="B807" s="16" t="s">
        <v>36</v>
      </c>
      <c r="C807" s="16" t="s">
        <v>97</v>
      </c>
      <c r="D807" s="16" t="s">
        <v>232</v>
      </c>
      <c r="E807" s="16"/>
      <c r="F807" s="16" t="s">
        <v>39</v>
      </c>
      <c r="G807" s="16">
        <v>1120</v>
      </c>
      <c r="H807" s="16">
        <v>3480</v>
      </c>
      <c r="I807" s="17" t="s">
        <v>233</v>
      </c>
      <c r="J807" s="18">
        <v>1575250</v>
      </c>
      <c r="K807" s="19">
        <v>1575250</v>
      </c>
      <c r="L807" s="19">
        <v>-1075250</v>
      </c>
      <c r="M807" s="19"/>
      <c r="N807" s="19"/>
      <c r="O807" s="19">
        <v>500000</v>
      </c>
      <c r="P807" s="19">
        <v>0</v>
      </c>
      <c r="Q807" s="19">
        <v>0</v>
      </c>
      <c r="R807" s="19">
        <v>0</v>
      </c>
      <c r="S807" s="19">
        <v>0</v>
      </c>
      <c r="T807" s="19">
        <v>0</v>
      </c>
      <c r="U807" s="19">
        <v>393812.5</v>
      </c>
      <c r="V807" s="19">
        <v>1575250</v>
      </c>
      <c r="W807" s="19">
        <v>0</v>
      </c>
      <c r="X807" s="19">
        <v>500000</v>
      </c>
      <c r="Y807" s="20">
        <f>S807/O807</f>
        <v>0</v>
      </c>
      <c r="Z807" s="20">
        <f>(P807+Q807+R807)/O807</f>
        <v>0</v>
      </c>
      <c r="AA807" s="21">
        <f>Y807+Z807</f>
        <v>0</v>
      </c>
    </row>
    <row r="808" spans="1:27" ht="30" hidden="1" outlineLevel="4" x14ac:dyDescent="0.25">
      <c r="A808" s="15" t="s">
        <v>485</v>
      </c>
      <c r="B808" s="16" t="s">
        <v>36</v>
      </c>
      <c r="C808" s="16" t="s">
        <v>97</v>
      </c>
      <c r="D808" s="16" t="s">
        <v>106</v>
      </c>
      <c r="E808" s="16"/>
      <c r="F808" s="16" t="s">
        <v>39</v>
      </c>
      <c r="G808" s="16">
        <v>1120</v>
      </c>
      <c r="H808" s="16">
        <v>3480</v>
      </c>
      <c r="I808" s="17" t="s">
        <v>107</v>
      </c>
      <c r="J808" s="18">
        <v>4400000</v>
      </c>
      <c r="K808" s="19">
        <v>4400000</v>
      </c>
      <c r="L808" s="19">
        <v>-4400000</v>
      </c>
      <c r="M808" s="19"/>
      <c r="N808" s="19"/>
      <c r="O808" s="19">
        <v>0</v>
      </c>
      <c r="P808" s="19">
        <v>0</v>
      </c>
      <c r="Q808" s="19">
        <v>0</v>
      </c>
      <c r="R808" s="19">
        <v>0</v>
      </c>
      <c r="S808" s="19">
        <v>0</v>
      </c>
      <c r="T808" s="19">
        <v>0</v>
      </c>
      <c r="U808" s="19">
        <v>0</v>
      </c>
      <c r="V808" s="19">
        <v>4400000</v>
      </c>
      <c r="W808" s="19">
        <v>0</v>
      </c>
      <c r="X808" s="19">
        <v>0</v>
      </c>
      <c r="Y808" s="20">
        <v>0</v>
      </c>
      <c r="Z808" s="20">
        <v>0</v>
      </c>
      <c r="AA808" s="21">
        <v>0</v>
      </c>
    </row>
    <row r="809" spans="1:27" ht="30" hidden="1" outlineLevel="4" x14ac:dyDescent="0.25">
      <c r="A809" s="15" t="s">
        <v>485</v>
      </c>
      <c r="B809" s="16" t="s">
        <v>36</v>
      </c>
      <c r="C809" s="16" t="s">
        <v>97</v>
      </c>
      <c r="D809" s="16" t="s">
        <v>110</v>
      </c>
      <c r="E809" s="16"/>
      <c r="F809" s="16" t="s">
        <v>39</v>
      </c>
      <c r="G809" s="16">
        <v>1120</v>
      </c>
      <c r="H809" s="16">
        <v>3480</v>
      </c>
      <c r="I809" s="17" t="s">
        <v>111</v>
      </c>
      <c r="J809" s="18">
        <v>9650000</v>
      </c>
      <c r="K809" s="19">
        <v>9650000</v>
      </c>
      <c r="L809" s="19">
        <v>-9650000</v>
      </c>
      <c r="M809" s="19"/>
      <c r="N809" s="19"/>
      <c r="O809" s="19">
        <v>0</v>
      </c>
      <c r="P809" s="19">
        <v>0</v>
      </c>
      <c r="Q809" s="19">
        <v>0</v>
      </c>
      <c r="R809" s="19">
        <v>0</v>
      </c>
      <c r="S809" s="19">
        <v>0</v>
      </c>
      <c r="T809" s="19">
        <v>0</v>
      </c>
      <c r="U809" s="19">
        <v>0</v>
      </c>
      <c r="V809" s="19">
        <v>9650000</v>
      </c>
      <c r="W809" s="19">
        <v>0</v>
      </c>
      <c r="X809" s="19">
        <v>0</v>
      </c>
      <c r="Y809" s="20">
        <v>0</v>
      </c>
      <c r="Z809" s="20">
        <v>0</v>
      </c>
      <c r="AA809" s="21">
        <v>0</v>
      </c>
    </row>
    <row r="810" spans="1:27" hidden="1" outlineLevel="4" x14ac:dyDescent="0.25">
      <c r="A810" s="15" t="s">
        <v>485</v>
      </c>
      <c r="B810" s="16" t="s">
        <v>36</v>
      </c>
      <c r="C810" s="16" t="s">
        <v>97</v>
      </c>
      <c r="D810" s="16" t="s">
        <v>112</v>
      </c>
      <c r="E810" s="16"/>
      <c r="F810" s="16" t="s">
        <v>39</v>
      </c>
      <c r="G810" s="16">
        <v>1120</v>
      </c>
      <c r="H810" s="16">
        <v>3480</v>
      </c>
      <c r="I810" s="17" t="s">
        <v>113</v>
      </c>
      <c r="J810" s="18">
        <v>2000000</v>
      </c>
      <c r="K810" s="19">
        <v>2000000</v>
      </c>
      <c r="L810" s="19">
        <v>-2000000</v>
      </c>
      <c r="M810" s="19"/>
      <c r="N810" s="19"/>
      <c r="O810" s="19">
        <v>0</v>
      </c>
      <c r="P810" s="19">
        <v>0</v>
      </c>
      <c r="Q810" s="19">
        <v>0</v>
      </c>
      <c r="R810" s="19">
        <v>0</v>
      </c>
      <c r="S810" s="19">
        <v>0</v>
      </c>
      <c r="T810" s="19">
        <v>0</v>
      </c>
      <c r="U810" s="19">
        <v>0</v>
      </c>
      <c r="V810" s="19">
        <v>2000000</v>
      </c>
      <c r="W810" s="19">
        <v>0</v>
      </c>
      <c r="X810" s="19">
        <v>0</v>
      </c>
      <c r="Y810" s="20">
        <v>0</v>
      </c>
      <c r="Z810" s="20">
        <v>0</v>
      </c>
      <c r="AA810" s="21">
        <v>0</v>
      </c>
    </row>
    <row r="811" spans="1:27" ht="30" hidden="1" outlineLevel="4" x14ac:dyDescent="0.25">
      <c r="A811" s="15" t="s">
        <v>485</v>
      </c>
      <c r="B811" s="16" t="s">
        <v>36</v>
      </c>
      <c r="C811" s="16" t="s">
        <v>97</v>
      </c>
      <c r="D811" s="16" t="s">
        <v>234</v>
      </c>
      <c r="E811" s="16"/>
      <c r="F811" s="16" t="s">
        <v>39</v>
      </c>
      <c r="G811" s="16">
        <v>1120</v>
      </c>
      <c r="H811" s="16">
        <v>3480</v>
      </c>
      <c r="I811" s="17" t="s">
        <v>235</v>
      </c>
      <c r="J811" s="18">
        <v>350000</v>
      </c>
      <c r="K811" s="19">
        <v>350000</v>
      </c>
      <c r="L811" s="19">
        <v>-350000</v>
      </c>
      <c r="M811" s="19"/>
      <c r="N811" s="19"/>
      <c r="O811" s="19">
        <v>0</v>
      </c>
      <c r="P811" s="19">
        <v>0</v>
      </c>
      <c r="Q811" s="19">
        <v>0</v>
      </c>
      <c r="R811" s="19">
        <v>0</v>
      </c>
      <c r="S811" s="19">
        <v>0</v>
      </c>
      <c r="T811" s="19">
        <v>0</v>
      </c>
      <c r="U811" s="19">
        <v>0</v>
      </c>
      <c r="V811" s="19">
        <v>350000</v>
      </c>
      <c r="W811" s="19">
        <v>0</v>
      </c>
      <c r="X811" s="19">
        <v>0</v>
      </c>
      <c r="Y811" s="20">
        <v>0</v>
      </c>
      <c r="Z811" s="20">
        <v>0</v>
      </c>
      <c r="AA811" s="21">
        <v>0</v>
      </c>
    </row>
    <row r="812" spans="1:27" ht="30" hidden="1" outlineLevel="4" x14ac:dyDescent="0.25">
      <c r="A812" s="15" t="s">
        <v>485</v>
      </c>
      <c r="B812" s="16" t="s">
        <v>36</v>
      </c>
      <c r="C812" s="16" t="s">
        <v>97</v>
      </c>
      <c r="D812" s="16" t="s">
        <v>236</v>
      </c>
      <c r="E812" s="16"/>
      <c r="F812" s="16" t="s">
        <v>39</v>
      </c>
      <c r="G812" s="16">
        <v>1120</v>
      </c>
      <c r="H812" s="16">
        <v>3480</v>
      </c>
      <c r="I812" s="17" t="s">
        <v>237</v>
      </c>
      <c r="J812" s="18">
        <v>150000</v>
      </c>
      <c r="K812" s="19">
        <v>150000</v>
      </c>
      <c r="L812" s="19">
        <v>-150000</v>
      </c>
      <c r="M812" s="19"/>
      <c r="N812" s="19"/>
      <c r="O812" s="19">
        <v>0</v>
      </c>
      <c r="P812" s="19">
        <v>0</v>
      </c>
      <c r="Q812" s="19">
        <v>0</v>
      </c>
      <c r="R812" s="19">
        <v>0</v>
      </c>
      <c r="S812" s="19">
        <v>0</v>
      </c>
      <c r="T812" s="19">
        <v>0</v>
      </c>
      <c r="U812" s="19">
        <v>0</v>
      </c>
      <c r="V812" s="19">
        <v>150000</v>
      </c>
      <c r="W812" s="19">
        <v>0</v>
      </c>
      <c r="X812" s="19">
        <v>0</v>
      </c>
      <c r="Y812" s="20">
        <v>0</v>
      </c>
      <c r="Z812" s="20">
        <v>0</v>
      </c>
      <c r="AA812" s="21">
        <v>0</v>
      </c>
    </row>
    <row r="813" spans="1:27" hidden="1" outlineLevel="3" x14ac:dyDescent="0.25">
      <c r="A813" s="22"/>
      <c r="B813" s="23"/>
      <c r="C813" s="23" t="s">
        <v>114</v>
      </c>
      <c r="D813" s="23"/>
      <c r="E813" s="23"/>
      <c r="F813" s="23"/>
      <c r="G813" s="23"/>
      <c r="H813" s="23"/>
      <c r="I813" s="24"/>
      <c r="J813" s="25">
        <f t="shared" ref="J813:X813" si="168">SUBTOTAL(9,J800:J812)</f>
        <v>28112750</v>
      </c>
      <c r="K813" s="26">
        <f t="shared" si="168"/>
        <v>28112750</v>
      </c>
      <c r="L813" s="26">
        <f t="shared" si="168"/>
        <v>-27462750</v>
      </c>
      <c r="M813" s="26">
        <f t="shared" si="168"/>
        <v>0</v>
      </c>
      <c r="N813" s="26">
        <f t="shared" si="168"/>
        <v>0</v>
      </c>
      <c r="O813" s="26">
        <f t="shared" si="168"/>
        <v>650000</v>
      </c>
      <c r="P813" s="26">
        <f t="shared" si="168"/>
        <v>0</v>
      </c>
      <c r="Q813" s="26">
        <f t="shared" si="168"/>
        <v>0</v>
      </c>
      <c r="R813" s="26">
        <f t="shared" si="168"/>
        <v>0</v>
      </c>
      <c r="S813" s="26">
        <f t="shared" si="168"/>
        <v>0</v>
      </c>
      <c r="T813" s="26">
        <f t="shared" si="168"/>
        <v>0</v>
      </c>
      <c r="U813" s="26">
        <f t="shared" si="168"/>
        <v>543812.5</v>
      </c>
      <c r="V813" s="26">
        <f t="shared" si="168"/>
        <v>28112750</v>
      </c>
      <c r="W813" s="26">
        <f t="shared" si="168"/>
        <v>0</v>
      </c>
      <c r="X813" s="26">
        <f t="shared" si="168"/>
        <v>650000</v>
      </c>
      <c r="Y813" s="27">
        <f>S813/O813</f>
        <v>0</v>
      </c>
      <c r="Z813" s="27">
        <f>(P813+Q813+R813)/O813</f>
        <v>0</v>
      </c>
      <c r="AA813" s="28">
        <f>Y813+Z813</f>
        <v>0</v>
      </c>
    </row>
    <row r="814" spans="1:27" hidden="1" outlineLevel="4" x14ac:dyDescent="0.25">
      <c r="A814" s="15" t="s">
        <v>485</v>
      </c>
      <c r="B814" s="16" t="s">
        <v>36</v>
      </c>
      <c r="C814" s="16" t="s">
        <v>115</v>
      </c>
      <c r="D814" s="16" t="s">
        <v>116</v>
      </c>
      <c r="E814" s="16"/>
      <c r="F814" s="16">
        <v>280</v>
      </c>
      <c r="G814" s="16">
        <v>2210</v>
      </c>
      <c r="H814" s="16">
        <v>3480</v>
      </c>
      <c r="I814" s="17" t="s">
        <v>117</v>
      </c>
      <c r="J814" s="18">
        <v>10500000</v>
      </c>
      <c r="K814" s="19">
        <v>10500000</v>
      </c>
      <c r="L814" s="19">
        <v>-10500000</v>
      </c>
      <c r="M814" s="19"/>
      <c r="N814" s="19"/>
      <c r="O814" s="19">
        <v>0</v>
      </c>
      <c r="P814" s="19">
        <v>0</v>
      </c>
      <c r="Q814" s="19">
        <v>0</v>
      </c>
      <c r="R814" s="19">
        <v>0</v>
      </c>
      <c r="S814" s="19">
        <v>0</v>
      </c>
      <c r="T814" s="19">
        <v>0</v>
      </c>
      <c r="U814" s="19">
        <v>0</v>
      </c>
      <c r="V814" s="19">
        <v>10500000</v>
      </c>
      <c r="W814" s="19">
        <v>0</v>
      </c>
      <c r="X814" s="19">
        <v>0</v>
      </c>
      <c r="Y814" s="20">
        <v>0</v>
      </c>
      <c r="Z814" s="20">
        <v>0</v>
      </c>
      <c r="AA814" s="21">
        <v>0</v>
      </c>
    </row>
    <row r="815" spans="1:27" hidden="1" outlineLevel="4" x14ac:dyDescent="0.25">
      <c r="A815" s="15" t="s">
        <v>485</v>
      </c>
      <c r="B815" s="16" t="s">
        <v>36</v>
      </c>
      <c r="C815" s="16" t="s">
        <v>115</v>
      </c>
      <c r="D815" s="16" t="s">
        <v>118</v>
      </c>
      <c r="E815" s="16"/>
      <c r="F815" s="16">
        <v>280</v>
      </c>
      <c r="G815" s="16">
        <v>2210</v>
      </c>
      <c r="H815" s="16">
        <v>3480</v>
      </c>
      <c r="I815" s="17" t="s">
        <v>119</v>
      </c>
      <c r="J815" s="18">
        <v>8100000</v>
      </c>
      <c r="K815" s="19">
        <v>8100000</v>
      </c>
      <c r="L815" s="19">
        <v>-8100000</v>
      </c>
      <c r="M815" s="19"/>
      <c r="N815" s="19"/>
      <c r="O815" s="19">
        <v>0</v>
      </c>
      <c r="P815" s="19">
        <v>0</v>
      </c>
      <c r="Q815" s="19">
        <v>0</v>
      </c>
      <c r="R815" s="19">
        <v>0</v>
      </c>
      <c r="S815" s="19">
        <v>0</v>
      </c>
      <c r="T815" s="19">
        <v>0</v>
      </c>
      <c r="U815" s="19">
        <v>0</v>
      </c>
      <c r="V815" s="19">
        <v>8100000</v>
      </c>
      <c r="W815" s="19">
        <v>0</v>
      </c>
      <c r="X815" s="19">
        <v>0</v>
      </c>
      <c r="Y815" s="20">
        <v>0</v>
      </c>
      <c r="Z815" s="20">
        <v>0</v>
      </c>
      <c r="AA815" s="21">
        <v>0</v>
      </c>
    </row>
    <row r="816" spans="1:27" hidden="1" outlineLevel="4" x14ac:dyDescent="0.25">
      <c r="A816" s="15" t="s">
        <v>485</v>
      </c>
      <c r="B816" s="16" t="s">
        <v>36</v>
      </c>
      <c r="C816" s="16" t="s">
        <v>115</v>
      </c>
      <c r="D816" s="16" t="s">
        <v>122</v>
      </c>
      <c r="E816" s="16"/>
      <c r="F816" s="16">
        <v>280</v>
      </c>
      <c r="G816" s="16">
        <v>2240</v>
      </c>
      <c r="H816" s="16">
        <v>3480</v>
      </c>
      <c r="I816" s="17" t="s">
        <v>123</v>
      </c>
      <c r="J816" s="18">
        <v>64150000</v>
      </c>
      <c r="K816" s="19">
        <v>64150000</v>
      </c>
      <c r="L816" s="19">
        <v>-64150000</v>
      </c>
      <c r="M816" s="19"/>
      <c r="N816" s="19"/>
      <c r="O816" s="19">
        <v>0</v>
      </c>
      <c r="P816" s="19">
        <v>0</v>
      </c>
      <c r="Q816" s="19">
        <v>0</v>
      </c>
      <c r="R816" s="19">
        <v>0</v>
      </c>
      <c r="S816" s="19">
        <v>0</v>
      </c>
      <c r="T816" s="19">
        <v>0</v>
      </c>
      <c r="U816" s="19">
        <v>0</v>
      </c>
      <c r="V816" s="19">
        <v>64150000</v>
      </c>
      <c r="W816" s="19">
        <v>0</v>
      </c>
      <c r="X816" s="19">
        <v>0</v>
      </c>
      <c r="Y816" s="20">
        <v>0</v>
      </c>
      <c r="Z816" s="20">
        <v>0</v>
      </c>
      <c r="AA816" s="21">
        <v>0</v>
      </c>
    </row>
    <row r="817" spans="1:27" hidden="1" outlineLevel="3" x14ac:dyDescent="0.25">
      <c r="A817" s="22"/>
      <c r="B817" s="23"/>
      <c r="C817" s="23" t="s">
        <v>125</v>
      </c>
      <c r="D817" s="23"/>
      <c r="E817" s="23"/>
      <c r="F817" s="23"/>
      <c r="G817" s="23"/>
      <c r="H817" s="23"/>
      <c r="I817" s="24"/>
      <c r="J817" s="25">
        <f t="shared" ref="J817:X817" si="169">SUBTOTAL(9,J814:J816)</f>
        <v>82750000</v>
      </c>
      <c r="K817" s="26">
        <f t="shared" si="169"/>
        <v>82750000</v>
      </c>
      <c r="L817" s="26">
        <f t="shared" si="169"/>
        <v>-82750000</v>
      </c>
      <c r="M817" s="26">
        <f t="shared" si="169"/>
        <v>0</v>
      </c>
      <c r="N817" s="26">
        <f t="shared" si="169"/>
        <v>0</v>
      </c>
      <c r="O817" s="26">
        <f t="shared" si="169"/>
        <v>0</v>
      </c>
      <c r="P817" s="26">
        <f t="shared" si="169"/>
        <v>0</v>
      </c>
      <c r="Q817" s="26">
        <f t="shared" si="169"/>
        <v>0</v>
      </c>
      <c r="R817" s="26">
        <f t="shared" si="169"/>
        <v>0</v>
      </c>
      <c r="S817" s="26">
        <f t="shared" si="169"/>
        <v>0</v>
      </c>
      <c r="T817" s="26">
        <f t="shared" si="169"/>
        <v>0</v>
      </c>
      <c r="U817" s="26">
        <f t="shared" si="169"/>
        <v>0</v>
      </c>
      <c r="V817" s="26">
        <f t="shared" si="169"/>
        <v>82750000</v>
      </c>
      <c r="W817" s="26">
        <f t="shared" si="169"/>
        <v>0</v>
      </c>
      <c r="X817" s="26">
        <f t="shared" si="169"/>
        <v>0</v>
      </c>
      <c r="Y817" s="27">
        <v>0</v>
      </c>
      <c r="Z817" s="27">
        <v>0</v>
      </c>
      <c r="AA817" s="28">
        <v>0</v>
      </c>
    </row>
    <row r="818" spans="1:27" ht="150" hidden="1" outlineLevel="4" x14ac:dyDescent="0.25">
      <c r="A818" s="15" t="s">
        <v>485</v>
      </c>
      <c r="B818" s="16" t="s">
        <v>36</v>
      </c>
      <c r="C818" s="16" t="s">
        <v>126</v>
      </c>
      <c r="D818" s="16" t="s">
        <v>301</v>
      </c>
      <c r="E818" s="16" t="s">
        <v>272</v>
      </c>
      <c r="F818" s="16" t="s">
        <v>39</v>
      </c>
      <c r="G818" s="16">
        <v>1310</v>
      </c>
      <c r="H818" s="16">
        <v>3480</v>
      </c>
      <c r="I818" s="17" t="s">
        <v>494</v>
      </c>
      <c r="J818" s="18">
        <v>50000000</v>
      </c>
      <c r="K818" s="19">
        <v>50000000</v>
      </c>
      <c r="L818" s="19">
        <v>0</v>
      </c>
      <c r="M818" s="19">
        <v>0</v>
      </c>
      <c r="N818" s="19">
        <v>0</v>
      </c>
      <c r="O818" s="19">
        <v>50000000</v>
      </c>
      <c r="P818" s="19">
        <v>0</v>
      </c>
      <c r="Q818" s="19">
        <v>0</v>
      </c>
      <c r="R818" s="19">
        <v>0</v>
      </c>
      <c r="S818" s="19">
        <v>1530</v>
      </c>
      <c r="T818" s="19">
        <v>1530</v>
      </c>
      <c r="U818" s="19">
        <v>12498470</v>
      </c>
      <c r="V818" s="19">
        <v>49998470</v>
      </c>
      <c r="W818" s="19">
        <v>0</v>
      </c>
      <c r="X818" s="19">
        <v>49998470</v>
      </c>
      <c r="Y818" s="20">
        <f t="shared" ref="Y818:Y825" si="170">S818/O818</f>
        <v>3.0599999999999998E-5</v>
      </c>
      <c r="Z818" s="20">
        <f t="shared" ref="Z818:Z825" si="171">(P818+Q818+R818)/O818</f>
        <v>0</v>
      </c>
      <c r="AA818" s="21">
        <f t="shared" ref="AA818:AA825" si="172">Y818+Z818</f>
        <v>3.0599999999999998E-5</v>
      </c>
    </row>
    <row r="819" spans="1:27" ht="120" hidden="1" outlineLevel="4" x14ac:dyDescent="0.25">
      <c r="A819" s="15" t="s">
        <v>485</v>
      </c>
      <c r="B819" s="16" t="s">
        <v>36</v>
      </c>
      <c r="C819" s="16" t="s">
        <v>126</v>
      </c>
      <c r="D819" s="16" t="s">
        <v>127</v>
      </c>
      <c r="E819" s="16" t="s">
        <v>58</v>
      </c>
      <c r="F819" s="16" t="s">
        <v>39</v>
      </c>
      <c r="G819" s="16">
        <v>1310</v>
      </c>
      <c r="H819" s="16">
        <v>3480</v>
      </c>
      <c r="I819" s="17" t="s">
        <v>128</v>
      </c>
      <c r="J819" s="18">
        <v>15301424</v>
      </c>
      <c r="K819" s="19">
        <v>15301424</v>
      </c>
      <c r="L819" s="19">
        <v>-6323004</v>
      </c>
      <c r="M819" s="19"/>
      <c r="N819" s="19"/>
      <c r="O819" s="19">
        <v>8978420</v>
      </c>
      <c r="P819" s="19">
        <v>0</v>
      </c>
      <c r="Q819" s="19">
        <v>8959929.6099999994</v>
      </c>
      <c r="R819" s="19">
        <v>0</v>
      </c>
      <c r="S819" s="19">
        <v>18490.39</v>
      </c>
      <c r="T819" s="19">
        <v>18490.39</v>
      </c>
      <c r="U819" s="19">
        <v>0</v>
      </c>
      <c r="V819" s="19">
        <v>6323004</v>
      </c>
      <c r="W819" s="19">
        <v>0</v>
      </c>
      <c r="X819" s="19">
        <v>5.9662852436304092E-10</v>
      </c>
      <c r="Y819" s="20">
        <f t="shared" si="170"/>
        <v>2.0594258232517525E-3</v>
      </c>
      <c r="Z819" s="20">
        <f t="shared" si="171"/>
        <v>0.9979405741767482</v>
      </c>
      <c r="AA819" s="21">
        <f t="shared" si="172"/>
        <v>1</v>
      </c>
    </row>
    <row r="820" spans="1:27" ht="120" hidden="1" outlineLevel="4" x14ac:dyDescent="0.25">
      <c r="A820" s="15" t="s">
        <v>485</v>
      </c>
      <c r="B820" s="16" t="s">
        <v>36</v>
      </c>
      <c r="C820" s="16" t="s">
        <v>126</v>
      </c>
      <c r="D820" s="16" t="s">
        <v>127</v>
      </c>
      <c r="E820" s="16" t="s">
        <v>129</v>
      </c>
      <c r="F820" s="16" t="s">
        <v>39</v>
      </c>
      <c r="G820" s="16">
        <v>1310</v>
      </c>
      <c r="H820" s="16">
        <v>3480</v>
      </c>
      <c r="I820" s="17" t="s">
        <v>130</v>
      </c>
      <c r="J820" s="18">
        <v>2713018</v>
      </c>
      <c r="K820" s="19">
        <v>2713018</v>
      </c>
      <c r="L820" s="19">
        <v>-1118632</v>
      </c>
      <c r="M820" s="19"/>
      <c r="N820" s="19"/>
      <c r="O820" s="19">
        <v>1594386</v>
      </c>
      <c r="P820" s="19">
        <v>0</v>
      </c>
      <c r="Q820" s="19">
        <v>1438155.09</v>
      </c>
      <c r="R820" s="19">
        <v>0</v>
      </c>
      <c r="S820" s="19">
        <v>156230.91</v>
      </c>
      <c r="T820" s="19">
        <v>156230.91</v>
      </c>
      <c r="U820" s="19">
        <v>0</v>
      </c>
      <c r="V820" s="19">
        <v>1118632</v>
      </c>
      <c r="W820" s="19">
        <v>0</v>
      </c>
      <c r="X820" s="19">
        <v>-8.7311491370201111E-11</v>
      </c>
      <c r="Y820" s="20">
        <f t="shared" si="170"/>
        <v>9.7988134617338588E-2</v>
      </c>
      <c r="Z820" s="20">
        <f t="shared" si="171"/>
        <v>0.90201186538266143</v>
      </c>
      <c r="AA820" s="21">
        <f t="shared" si="172"/>
        <v>1</v>
      </c>
    </row>
    <row r="821" spans="1:27" ht="165" hidden="1" outlineLevel="4" x14ac:dyDescent="0.25">
      <c r="A821" s="15" t="s">
        <v>485</v>
      </c>
      <c r="B821" s="16" t="s">
        <v>36</v>
      </c>
      <c r="C821" s="16" t="s">
        <v>126</v>
      </c>
      <c r="D821" s="16" t="s">
        <v>402</v>
      </c>
      <c r="E821" s="16"/>
      <c r="F821" s="16" t="s">
        <v>39</v>
      </c>
      <c r="G821" s="16">
        <v>1320</v>
      </c>
      <c r="H821" s="16">
        <v>3480</v>
      </c>
      <c r="I821" s="17" t="s">
        <v>495</v>
      </c>
      <c r="J821" s="18">
        <v>3008146458</v>
      </c>
      <c r="K821" s="19">
        <v>3008146458</v>
      </c>
      <c r="L821" s="19">
        <v>-2048146458</v>
      </c>
      <c r="M821" s="19"/>
      <c r="N821" s="19"/>
      <c r="O821" s="19">
        <v>960000000</v>
      </c>
      <c r="P821" s="19">
        <v>0</v>
      </c>
      <c r="Q821" s="19">
        <v>0</v>
      </c>
      <c r="R821" s="19">
        <v>0</v>
      </c>
      <c r="S821" s="19">
        <v>715382400</v>
      </c>
      <c r="T821" s="19">
        <v>715382400</v>
      </c>
      <c r="U821" s="19">
        <v>36654214.5</v>
      </c>
      <c r="V821" s="19">
        <v>2292764058</v>
      </c>
      <c r="W821" s="19">
        <v>0</v>
      </c>
      <c r="X821" s="19">
        <v>244617600</v>
      </c>
      <c r="Y821" s="20">
        <f t="shared" si="170"/>
        <v>0.74519000000000002</v>
      </c>
      <c r="Z821" s="20">
        <f t="shared" si="171"/>
        <v>0</v>
      </c>
      <c r="AA821" s="21">
        <f t="shared" si="172"/>
        <v>0.74519000000000002</v>
      </c>
    </row>
    <row r="822" spans="1:27" ht="45" hidden="1" outlineLevel="4" x14ac:dyDescent="0.25">
      <c r="A822" s="15" t="s">
        <v>485</v>
      </c>
      <c r="B822" s="16" t="s">
        <v>36</v>
      </c>
      <c r="C822" s="16" t="s">
        <v>126</v>
      </c>
      <c r="D822" s="16" t="s">
        <v>161</v>
      </c>
      <c r="E822" s="16"/>
      <c r="F822" s="16" t="s">
        <v>39</v>
      </c>
      <c r="G822" s="16">
        <v>1320</v>
      </c>
      <c r="H822" s="16">
        <v>3480</v>
      </c>
      <c r="I822" s="17" t="s">
        <v>162</v>
      </c>
      <c r="J822" s="18">
        <v>5968874</v>
      </c>
      <c r="K822" s="19">
        <v>5968874</v>
      </c>
      <c r="L822" s="19">
        <v>-3600000</v>
      </c>
      <c r="M822" s="19"/>
      <c r="N822" s="19"/>
      <c r="O822" s="19">
        <v>2368874</v>
      </c>
      <c r="P822" s="19">
        <v>0</v>
      </c>
      <c r="Q822" s="19">
        <v>0</v>
      </c>
      <c r="R822" s="19">
        <v>0</v>
      </c>
      <c r="S822" s="19">
        <v>1155448.3600000001</v>
      </c>
      <c r="T822" s="19">
        <v>1155448.3600000001</v>
      </c>
      <c r="U822" s="19">
        <v>1213425.6399999999</v>
      </c>
      <c r="V822" s="19">
        <v>4813425.6399999997</v>
      </c>
      <c r="W822" s="19">
        <v>0</v>
      </c>
      <c r="X822" s="19">
        <v>1213425.6399999999</v>
      </c>
      <c r="Y822" s="20">
        <f t="shared" si="170"/>
        <v>0.48776269231710934</v>
      </c>
      <c r="Z822" s="20">
        <f t="shared" si="171"/>
        <v>0</v>
      </c>
      <c r="AA822" s="21">
        <f t="shared" si="172"/>
        <v>0.48776269231710934</v>
      </c>
    </row>
    <row r="823" spans="1:27" hidden="1" outlineLevel="3" x14ac:dyDescent="0.25">
      <c r="A823" s="22"/>
      <c r="B823" s="23"/>
      <c r="C823" s="23" t="s">
        <v>182</v>
      </c>
      <c r="D823" s="23"/>
      <c r="E823" s="23"/>
      <c r="F823" s="23"/>
      <c r="G823" s="23"/>
      <c r="H823" s="23"/>
      <c r="I823" s="24"/>
      <c r="J823" s="25">
        <f t="shared" ref="J823:X823" si="173">SUBTOTAL(9,J818:J822)</f>
        <v>3082129774</v>
      </c>
      <c r="K823" s="26">
        <f t="shared" si="173"/>
        <v>3082129774</v>
      </c>
      <c r="L823" s="26">
        <f t="shared" si="173"/>
        <v>-2059188094</v>
      </c>
      <c r="M823" s="26">
        <f t="shared" si="173"/>
        <v>0</v>
      </c>
      <c r="N823" s="26">
        <f t="shared" si="173"/>
        <v>0</v>
      </c>
      <c r="O823" s="26">
        <f t="shared" si="173"/>
        <v>1022941680</v>
      </c>
      <c r="P823" s="26">
        <f t="shared" si="173"/>
        <v>0</v>
      </c>
      <c r="Q823" s="26">
        <f t="shared" si="173"/>
        <v>10398084.699999999</v>
      </c>
      <c r="R823" s="26">
        <f t="shared" si="173"/>
        <v>0</v>
      </c>
      <c r="S823" s="26">
        <f t="shared" si="173"/>
        <v>716714099.65999997</v>
      </c>
      <c r="T823" s="26">
        <f t="shared" si="173"/>
        <v>716714099.65999997</v>
      </c>
      <c r="U823" s="26">
        <f t="shared" si="173"/>
        <v>50366110.140000001</v>
      </c>
      <c r="V823" s="26">
        <f t="shared" si="173"/>
        <v>2355017589.6399999</v>
      </c>
      <c r="W823" s="26">
        <f t="shared" si="173"/>
        <v>0</v>
      </c>
      <c r="X823" s="26">
        <f t="shared" si="173"/>
        <v>295829495.63999999</v>
      </c>
      <c r="Y823" s="27">
        <f t="shared" si="170"/>
        <v>0.7006402355801945</v>
      </c>
      <c r="Z823" s="27">
        <f t="shared" si="171"/>
        <v>1.0164885157480336E-2</v>
      </c>
      <c r="AA823" s="28">
        <f t="shared" si="172"/>
        <v>0.71080512073767488</v>
      </c>
    </row>
    <row r="824" spans="1:27" outlineLevel="1" collapsed="1" x14ac:dyDescent="0.25">
      <c r="A824" s="22" t="s">
        <v>496</v>
      </c>
      <c r="B824" s="23"/>
      <c r="C824" s="23"/>
      <c r="D824" s="23"/>
      <c r="E824" s="23"/>
      <c r="F824" s="23"/>
      <c r="G824" s="23"/>
      <c r="H824" s="23"/>
      <c r="I824" s="24"/>
      <c r="J824" s="25">
        <f t="shared" ref="J824:X824" si="174">SUBTOTAL(9,J766:J822)</f>
        <v>5706874095</v>
      </c>
      <c r="K824" s="26">
        <f t="shared" si="174"/>
        <v>5706874095</v>
      </c>
      <c r="L824" s="26">
        <f t="shared" si="174"/>
        <v>-3506873283</v>
      </c>
      <c r="M824" s="26">
        <f t="shared" si="174"/>
        <v>0</v>
      </c>
      <c r="N824" s="26">
        <f t="shared" si="174"/>
        <v>0</v>
      </c>
      <c r="O824" s="26">
        <f t="shared" si="174"/>
        <v>2200000812</v>
      </c>
      <c r="P824" s="26">
        <f t="shared" si="174"/>
        <v>0</v>
      </c>
      <c r="Q824" s="26">
        <f t="shared" si="174"/>
        <v>81564569.200000003</v>
      </c>
      <c r="R824" s="26">
        <f t="shared" si="174"/>
        <v>0</v>
      </c>
      <c r="S824" s="26">
        <f t="shared" si="174"/>
        <v>1428013666.7499998</v>
      </c>
      <c r="T824" s="26">
        <f t="shared" si="174"/>
        <v>1399903447.3999999</v>
      </c>
      <c r="U824" s="26">
        <f t="shared" si="174"/>
        <v>289190018.55000007</v>
      </c>
      <c r="V824" s="26">
        <f t="shared" si="174"/>
        <v>4197295859.0499997</v>
      </c>
      <c r="W824" s="26">
        <f t="shared" si="174"/>
        <v>0</v>
      </c>
      <c r="X824" s="26">
        <f t="shared" si="174"/>
        <v>690422576.04999995</v>
      </c>
      <c r="Y824" s="27">
        <f t="shared" si="170"/>
        <v>0.64909688167424173</v>
      </c>
      <c r="Z824" s="27">
        <f t="shared" si="171"/>
        <v>3.7074790497850056E-2</v>
      </c>
      <c r="AA824" s="28">
        <f t="shared" si="172"/>
        <v>0.68617167217209174</v>
      </c>
    </row>
    <row r="825" spans="1:27" ht="15.75" thickBot="1" x14ac:dyDescent="0.3">
      <c r="A825" s="29" t="s">
        <v>497</v>
      </c>
      <c r="B825" s="30"/>
      <c r="C825" s="30"/>
      <c r="D825" s="30"/>
      <c r="E825" s="30"/>
      <c r="F825" s="30"/>
      <c r="G825" s="30"/>
      <c r="H825" s="30"/>
      <c r="I825" s="31"/>
      <c r="J825" s="32">
        <f t="shared" ref="J825:X825" si="175">SUBTOTAL(9,J10:J822)</f>
        <v>2557490693867</v>
      </c>
      <c r="K825" s="33">
        <f t="shared" si="175"/>
        <v>2558962628414.75</v>
      </c>
      <c r="L825" s="33">
        <f t="shared" si="175"/>
        <v>55229597234</v>
      </c>
      <c r="M825" s="33">
        <f t="shared" si="175"/>
        <v>0</v>
      </c>
      <c r="N825" s="33">
        <f t="shared" si="175"/>
        <v>-350452652</v>
      </c>
      <c r="O825" s="33">
        <f t="shared" si="175"/>
        <v>2613841772996.75</v>
      </c>
      <c r="P825" s="33">
        <f t="shared" si="175"/>
        <v>2448899388.4700003</v>
      </c>
      <c r="Q825" s="33">
        <f t="shared" si="175"/>
        <v>242282398241.88007</v>
      </c>
      <c r="R825" s="33">
        <f t="shared" si="175"/>
        <v>203370236.56999999</v>
      </c>
      <c r="S825" s="33">
        <f t="shared" si="175"/>
        <v>1060068906934.1705</v>
      </c>
      <c r="T825" s="33">
        <f t="shared" si="175"/>
        <v>1058980839662.8806</v>
      </c>
      <c r="U825" s="33">
        <f t="shared" si="175"/>
        <v>794557384541.66992</v>
      </c>
      <c r="V825" s="33">
        <f t="shared" si="175"/>
        <v>1253959053613.6602</v>
      </c>
      <c r="W825" s="33">
        <f t="shared" si="175"/>
        <v>0</v>
      </c>
      <c r="X825" s="33">
        <f t="shared" si="175"/>
        <v>1308838198195.6602</v>
      </c>
      <c r="Y825" s="34">
        <f t="shared" si="170"/>
        <v>0.40555970827522947</v>
      </c>
      <c r="Z825" s="34">
        <f t="shared" si="171"/>
        <v>9.3706769245677904E-2</v>
      </c>
      <c r="AA825" s="35">
        <f t="shared" si="172"/>
        <v>0.49926647752090736</v>
      </c>
    </row>
    <row r="826" spans="1:27" x14ac:dyDescent="0.25">
      <c r="A826" s="36"/>
      <c r="B826" s="36"/>
      <c r="C826" s="36"/>
      <c r="D826" s="36"/>
      <c r="E826" s="36"/>
      <c r="F826" s="36"/>
      <c r="G826" s="36"/>
      <c r="H826" s="36"/>
      <c r="I826" s="37"/>
      <c r="J826" s="38"/>
      <c r="K826" s="39"/>
      <c r="L826" s="39"/>
      <c r="M826" s="39"/>
      <c r="N826" s="39"/>
      <c r="O826" s="39"/>
      <c r="P826" s="39"/>
      <c r="Q826" s="39"/>
      <c r="R826" s="39"/>
      <c r="S826" s="39"/>
      <c r="T826" s="39"/>
      <c r="U826" s="39"/>
      <c r="V826" s="39"/>
      <c r="W826" s="39"/>
      <c r="X826" s="39"/>
      <c r="Y826" s="40"/>
      <c r="Z826" s="40"/>
      <c r="AA826" s="40"/>
    </row>
    <row r="827" spans="1:27" x14ac:dyDescent="0.25">
      <c r="A827" s="36"/>
      <c r="B827" s="36"/>
      <c r="C827" s="36"/>
      <c r="D827" s="36"/>
      <c r="E827" s="36"/>
      <c r="F827" s="36"/>
      <c r="G827" s="36"/>
      <c r="H827" s="36"/>
      <c r="I827" s="37"/>
      <c r="J827" s="38"/>
      <c r="K827" s="39"/>
      <c r="L827" s="39"/>
      <c r="M827" s="39"/>
      <c r="N827" s="39"/>
      <c r="O827" s="39"/>
      <c r="P827" s="39"/>
      <c r="Q827" s="39"/>
      <c r="R827" s="39"/>
      <c r="S827" s="39"/>
      <c r="T827" s="39"/>
      <c r="U827" s="39"/>
      <c r="V827" s="39"/>
      <c r="W827" s="39"/>
      <c r="X827" s="39"/>
      <c r="Y827" s="40"/>
      <c r="Z827" s="40"/>
      <c r="AA827" s="40"/>
    </row>
    <row r="828" spans="1:27" x14ac:dyDescent="0.25">
      <c r="A828" s="36"/>
      <c r="B828" s="36"/>
      <c r="C828" s="36"/>
      <c r="D828" s="36"/>
      <c r="E828" s="36"/>
      <c r="F828" s="36"/>
      <c r="G828" s="36"/>
      <c r="H828" s="36"/>
      <c r="I828" s="37"/>
      <c r="J828" s="38"/>
      <c r="K828" s="39"/>
      <c r="L828" s="39"/>
      <c r="M828" s="39"/>
      <c r="N828" s="39"/>
      <c r="O828" s="39"/>
      <c r="P828" s="39"/>
      <c r="Q828" s="39"/>
      <c r="R828" s="39"/>
      <c r="S828" s="39"/>
      <c r="T828" s="39"/>
      <c r="U828" s="39"/>
      <c r="V828" s="39"/>
      <c r="W828" s="39"/>
      <c r="X828" s="39"/>
      <c r="Y828" s="40"/>
      <c r="Z828" s="40"/>
      <c r="AA828" s="40"/>
    </row>
    <row r="829" spans="1:27" x14ac:dyDescent="0.25">
      <c r="A829" s="36"/>
      <c r="B829" s="36"/>
      <c r="C829" s="36"/>
      <c r="D829" s="36"/>
      <c r="E829" s="36"/>
      <c r="F829" s="36"/>
      <c r="G829" s="36"/>
      <c r="H829" s="36"/>
      <c r="I829" s="37"/>
      <c r="J829" s="38"/>
      <c r="K829" s="39"/>
      <c r="L829" s="39"/>
      <c r="M829" s="39"/>
      <c r="N829" s="39"/>
      <c r="O829" s="39"/>
      <c r="P829" s="39"/>
      <c r="Q829" s="39"/>
      <c r="R829" s="39"/>
      <c r="S829" s="39"/>
      <c r="T829" s="39"/>
      <c r="U829" s="39"/>
      <c r="V829" s="39"/>
      <c r="W829" s="39"/>
      <c r="X829" s="39"/>
      <c r="Y829" s="40"/>
      <c r="Z829" s="40"/>
      <c r="AA829" s="40"/>
    </row>
    <row r="830" spans="1:27" x14ac:dyDescent="0.25">
      <c r="A830" s="36"/>
      <c r="B830" s="36"/>
      <c r="C830" s="36"/>
      <c r="D830" s="36"/>
      <c r="E830" s="36"/>
      <c r="F830" s="36"/>
      <c r="G830" s="36"/>
      <c r="H830" s="36"/>
      <c r="I830" s="37"/>
      <c r="J830" s="38"/>
      <c r="K830" s="39"/>
      <c r="L830" s="39"/>
      <c r="M830" s="39"/>
      <c r="N830" s="39"/>
      <c r="O830" s="39"/>
      <c r="P830" s="39"/>
      <c r="Q830" s="39"/>
      <c r="R830" s="39"/>
      <c r="S830" s="39"/>
      <c r="T830" s="39"/>
      <c r="U830" s="39"/>
      <c r="V830" s="39"/>
      <c r="W830" s="39"/>
      <c r="X830" s="39"/>
      <c r="Y830" s="40"/>
      <c r="Z830" s="40"/>
      <c r="AA830" s="40"/>
    </row>
    <row r="831" spans="1:27" x14ac:dyDescent="0.25">
      <c r="A831" s="36"/>
      <c r="B831" s="36"/>
      <c r="C831" s="36"/>
      <c r="D831" s="36"/>
      <c r="E831" s="36"/>
      <c r="F831" s="36"/>
      <c r="G831" s="36"/>
      <c r="H831" s="36"/>
      <c r="I831" s="37"/>
      <c r="J831" s="38"/>
      <c r="K831" s="39"/>
      <c r="L831" s="39"/>
      <c r="M831" s="39"/>
      <c r="N831" s="39"/>
      <c r="O831" s="39"/>
      <c r="P831" s="39"/>
      <c r="Q831" s="39"/>
      <c r="R831" s="39"/>
      <c r="S831" s="39"/>
      <c r="T831" s="39"/>
      <c r="U831" s="39"/>
      <c r="V831" s="39"/>
      <c r="W831" s="39"/>
      <c r="X831" s="39"/>
      <c r="Y831" s="40"/>
      <c r="Z831" s="40"/>
      <c r="AA831" s="40"/>
    </row>
    <row r="832" spans="1:27" x14ac:dyDescent="0.25">
      <c r="A832" s="36"/>
      <c r="B832" s="36"/>
      <c r="C832" s="36"/>
      <c r="D832" s="36"/>
      <c r="E832" s="36"/>
      <c r="F832" s="36"/>
      <c r="G832" s="36"/>
      <c r="H832" s="36"/>
      <c r="I832" s="37"/>
      <c r="J832" s="38"/>
      <c r="K832" s="39"/>
      <c r="L832" s="39"/>
      <c r="M832" s="39"/>
      <c r="N832" s="39"/>
      <c r="O832" s="39"/>
      <c r="P832" s="39"/>
      <c r="Q832" s="39"/>
      <c r="R832" s="39"/>
      <c r="S832" s="39"/>
      <c r="T832" s="39"/>
      <c r="U832" s="39"/>
      <c r="V832" s="39"/>
      <c r="W832" s="39"/>
      <c r="X832" s="39"/>
      <c r="Y832" s="40"/>
      <c r="Z832" s="40"/>
      <c r="AA832" s="40"/>
    </row>
    <row r="833" spans="1:27" x14ac:dyDescent="0.25">
      <c r="A833" s="36"/>
      <c r="B833" s="36"/>
      <c r="C833" s="36"/>
      <c r="D833" s="36"/>
      <c r="E833" s="36"/>
      <c r="F833" s="36"/>
      <c r="G833" s="36"/>
      <c r="H833" s="36"/>
      <c r="I833" s="37"/>
      <c r="J833" s="38"/>
      <c r="K833" s="39"/>
      <c r="L833" s="39"/>
      <c r="M833" s="39"/>
      <c r="N833" s="39"/>
      <c r="O833" s="39"/>
      <c r="P833" s="39"/>
      <c r="Q833" s="39"/>
      <c r="R833" s="39"/>
      <c r="S833" s="39"/>
      <c r="T833" s="39"/>
      <c r="U833" s="39"/>
      <c r="V833" s="39"/>
      <c r="W833" s="39"/>
      <c r="X833" s="39"/>
      <c r="Y833" s="40"/>
      <c r="Z833" s="40"/>
      <c r="AA833" s="40"/>
    </row>
    <row r="834" spans="1:27" x14ac:dyDescent="0.25">
      <c r="A834" s="36"/>
      <c r="B834" s="36"/>
      <c r="C834" s="36"/>
      <c r="D834" s="36"/>
      <c r="E834" s="36"/>
      <c r="F834" s="36"/>
      <c r="G834" s="36"/>
      <c r="H834" s="36"/>
      <c r="I834" s="37"/>
      <c r="J834" s="38"/>
      <c r="K834" s="39"/>
      <c r="L834" s="39"/>
      <c r="M834" s="39"/>
      <c r="N834" s="39"/>
      <c r="O834" s="39"/>
      <c r="P834" s="39"/>
      <c r="Q834" s="39"/>
      <c r="R834" s="39"/>
      <c r="S834" s="39"/>
      <c r="T834" s="39"/>
      <c r="U834" s="39"/>
      <c r="V834" s="39"/>
      <c r="W834" s="39"/>
      <c r="X834" s="39"/>
      <c r="Y834" s="40"/>
      <c r="Z834" s="40"/>
      <c r="AA834" s="40"/>
    </row>
    <row r="835" spans="1:27" x14ac:dyDescent="0.25">
      <c r="A835" s="36"/>
      <c r="B835" s="36"/>
      <c r="C835" s="36"/>
      <c r="D835" s="36"/>
      <c r="E835" s="36"/>
      <c r="F835" s="36"/>
      <c r="G835" s="36"/>
      <c r="H835" s="36"/>
      <c r="I835" s="37"/>
      <c r="J835" s="38"/>
      <c r="K835" s="39"/>
      <c r="L835" s="39"/>
      <c r="M835" s="39"/>
      <c r="N835" s="39"/>
      <c r="O835" s="39"/>
      <c r="P835" s="39"/>
      <c r="Q835" s="39"/>
      <c r="R835" s="39"/>
      <c r="S835" s="39"/>
      <c r="T835" s="39"/>
      <c r="U835" s="39"/>
      <c r="V835" s="39"/>
      <c r="W835" s="39"/>
      <c r="X835" s="39"/>
      <c r="Y835" s="40"/>
      <c r="Z835" s="40"/>
      <c r="AA835" s="40"/>
    </row>
    <row r="836" spans="1:27" x14ac:dyDescent="0.25">
      <c r="A836" s="36"/>
      <c r="B836" s="36"/>
      <c r="C836" s="36"/>
      <c r="D836" s="36"/>
      <c r="E836" s="36"/>
      <c r="F836" s="36"/>
      <c r="G836" s="36"/>
      <c r="H836" s="36"/>
      <c r="I836" s="37"/>
      <c r="J836" s="38"/>
      <c r="K836" s="39"/>
      <c r="L836" s="39"/>
      <c r="M836" s="39"/>
      <c r="N836" s="39"/>
      <c r="O836" s="39"/>
      <c r="P836" s="39"/>
      <c r="Q836" s="39"/>
      <c r="R836" s="39"/>
      <c r="S836" s="39"/>
      <c r="T836" s="39"/>
      <c r="U836" s="39"/>
      <c r="V836" s="39"/>
      <c r="W836" s="39"/>
      <c r="X836" s="39"/>
      <c r="Y836" s="40"/>
      <c r="Z836" s="40"/>
      <c r="AA836" s="40"/>
    </row>
    <row r="837" spans="1:27" x14ac:dyDescent="0.25">
      <c r="A837" s="36"/>
      <c r="B837" s="36"/>
      <c r="C837" s="36"/>
      <c r="D837" s="36"/>
      <c r="E837" s="36"/>
      <c r="F837" s="36"/>
      <c r="G837" s="36"/>
      <c r="H837" s="36"/>
      <c r="I837" s="37"/>
      <c r="J837" s="38"/>
      <c r="K837" s="39"/>
      <c r="L837" s="39"/>
      <c r="M837" s="39"/>
      <c r="N837" s="39"/>
      <c r="O837" s="39"/>
      <c r="P837" s="39"/>
      <c r="Q837" s="39"/>
      <c r="R837" s="39"/>
      <c r="S837" s="39"/>
      <c r="T837" s="39"/>
      <c r="U837" s="39"/>
      <c r="V837" s="39"/>
      <c r="W837" s="39"/>
      <c r="X837" s="39"/>
      <c r="Y837" s="40"/>
      <c r="Z837" s="40"/>
      <c r="AA837" s="40"/>
    </row>
    <row r="838" spans="1:27" x14ac:dyDescent="0.25">
      <c r="A838" s="36"/>
      <c r="B838" s="36"/>
      <c r="C838" s="36"/>
      <c r="D838" s="36"/>
      <c r="E838" s="36"/>
      <c r="F838" s="36"/>
      <c r="G838" s="36"/>
      <c r="H838" s="36"/>
      <c r="I838" s="37"/>
      <c r="J838" s="38"/>
      <c r="K838" s="39"/>
      <c r="L838" s="39"/>
      <c r="M838" s="39"/>
      <c r="N838" s="39"/>
      <c r="O838" s="39"/>
      <c r="P838" s="39"/>
      <c r="Q838" s="39"/>
      <c r="R838" s="39"/>
      <c r="S838" s="39"/>
      <c r="T838" s="39"/>
      <c r="U838" s="39"/>
      <c r="V838" s="39"/>
      <c r="W838" s="39"/>
      <c r="X838" s="39"/>
      <c r="Y838" s="40"/>
      <c r="Z838" s="40"/>
      <c r="AA838" s="40"/>
    </row>
    <row r="839" spans="1:27" x14ac:dyDescent="0.25">
      <c r="A839" s="36"/>
      <c r="B839" s="36"/>
      <c r="C839" s="36"/>
      <c r="D839" s="36"/>
      <c r="E839" s="36"/>
      <c r="F839" s="36"/>
      <c r="G839" s="36"/>
      <c r="H839" s="36"/>
      <c r="I839" s="37"/>
      <c r="J839" s="38"/>
      <c r="K839" s="39"/>
      <c r="L839" s="39"/>
      <c r="M839" s="39"/>
      <c r="N839" s="39"/>
      <c r="O839" s="39"/>
      <c r="P839" s="39"/>
      <c r="Q839" s="39"/>
      <c r="R839" s="39"/>
      <c r="S839" s="39"/>
      <c r="T839" s="39"/>
      <c r="U839" s="39"/>
      <c r="V839" s="39"/>
      <c r="W839" s="39"/>
      <c r="X839" s="39"/>
      <c r="Y839" s="40"/>
      <c r="Z839" s="40"/>
      <c r="AA839" s="40"/>
    </row>
    <row r="840" spans="1:27" x14ac:dyDescent="0.25">
      <c r="A840" s="36"/>
      <c r="B840" s="36"/>
      <c r="C840" s="36"/>
      <c r="D840" s="36"/>
      <c r="E840" s="36"/>
      <c r="F840" s="36"/>
      <c r="G840" s="36"/>
      <c r="H840" s="36"/>
      <c r="I840" s="37"/>
      <c r="J840" s="38"/>
      <c r="K840" s="39"/>
      <c r="L840" s="39"/>
      <c r="M840" s="39"/>
      <c r="N840" s="39"/>
      <c r="O840" s="39"/>
      <c r="P840" s="39"/>
      <c r="Q840" s="39"/>
      <c r="R840" s="39"/>
      <c r="S840" s="39"/>
      <c r="T840" s="39"/>
      <c r="U840" s="39"/>
      <c r="V840" s="39"/>
      <c r="W840" s="39"/>
      <c r="X840" s="39"/>
      <c r="Y840" s="40"/>
      <c r="Z840" s="40"/>
      <c r="AA840" s="40"/>
    </row>
    <row r="841" spans="1:27" x14ac:dyDescent="0.25">
      <c r="A841" s="36"/>
      <c r="B841" s="36"/>
      <c r="C841" s="36"/>
      <c r="D841" s="36"/>
      <c r="E841" s="36"/>
      <c r="F841" s="36"/>
      <c r="G841" s="36"/>
      <c r="H841" s="36"/>
      <c r="I841" s="37"/>
      <c r="J841" s="38"/>
      <c r="K841" s="39"/>
      <c r="L841" s="39"/>
      <c r="M841" s="39"/>
      <c r="N841" s="39"/>
      <c r="O841" s="39"/>
      <c r="P841" s="39"/>
      <c r="Q841" s="39"/>
      <c r="R841" s="39"/>
      <c r="S841" s="39"/>
      <c r="T841" s="39"/>
      <c r="U841" s="39"/>
      <c r="V841" s="39"/>
      <c r="W841" s="39"/>
      <c r="X841" s="39"/>
      <c r="Y841" s="40"/>
      <c r="Z841" s="40"/>
      <c r="AA841" s="40"/>
    </row>
    <row r="842" spans="1:27" x14ac:dyDescent="0.25">
      <c r="A842" s="36"/>
      <c r="B842" s="36"/>
      <c r="C842" s="36"/>
      <c r="D842" s="36"/>
      <c r="E842" s="36"/>
      <c r="F842" s="36"/>
      <c r="G842" s="36"/>
      <c r="H842" s="36"/>
      <c r="I842" s="37"/>
      <c r="J842" s="38"/>
      <c r="K842" s="39"/>
      <c r="L842" s="39"/>
      <c r="M842" s="39"/>
      <c r="N842" s="39"/>
      <c r="O842" s="39"/>
      <c r="P842" s="39"/>
      <c r="Q842" s="39"/>
      <c r="R842" s="39"/>
      <c r="S842" s="39"/>
      <c r="T842" s="39"/>
      <c r="U842" s="39"/>
      <c r="V842" s="39"/>
      <c r="W842" s="39"/>
      <c r="X842" s="39"/>
      <c r="Y842" s="40"/>
      <c r="Z842" s="40"/>
      <c r="AA842" s="40"/>
    </row>
    <row r="843" spans="1:27" x14ac:dyDescent="0.25">
      <c r="A843" s="36"/>
      <c r="B843" s="36"/>
      <c r="C843" s="36"/>
      <c r="D843" s="36"/>
      <c r="E843" s="36"/>
      <c r="F843" s="36"/>
      <c r="G843" s="36"/>
      <c r="H843" s="36"/>
      <c r="I843" s="37"/>
      <c r="J843" s="38"/>
      <c r="K843" s="39"/>
      <c r="L843" s="39"/>
      <c r="M843" s="39"/>
      <c r="N843" s="39"/>
      <c r="O843" s="39"/>
      <c r="P843" s="39"/>
      <c r="Q843" s="39"/>
      <c r="R843" s="39"/>
      <c r="S843" s="39"/>
      <c r="T843" s="39"/>
      <c r="U843" s="39"/>
      <c r="V843" s="39"/>
      <c r="W843" s="39"/>
      <c r="X843" s="39"/>
      <c r="Y843" s="40"/>
      <c r="Z843" s="40"/>
      <c r="AA843" s="40"/>
    </row>
    <row r="844" spans="1:27" x14ac:dyDescent="0.25">
      <c r="A844" s="36"/>
      <c r="B844" s="36"/>
      <c r="C844" s="36"/>
      <c r="D844" s="36"/>
      <c r="E844" s="36"/>
      <c r="F844" s="36"/>
      <c r="G844" s="36"/>
      <c r="H844" s="36"/>
      <c r="I844" s="37"/>
      <c r="J844" s="38"/>
      <c r="K844" s="39"/>
      <c r="L844" s="39"/>
      <c r="M844" s="39"/>
      <c r="N844" s="39"/>
      <c r="O844" s="39"/>
      <c r="P844" s="39"/>
      <c r="Q844" s="39"/>
      <c r="R844" s="39"/>
      <c r="S844" s="39"/>
      <c r="T844" s="39"/>
      <c r="U844" s="39"/>
      <c r="V844" s="39"/>
      <c r="W844" s="39"/>
      <c r="X844" s="39"/>
      <c r="Y844" s="40"/>
      <c r="Z844" s="40"/>
      <c r="AA844" s="40"/>
    </row>
    <row r="845" spans="1:27" x14ac:dyDescent="0.25">
      <c r="A845" s="36"/>
      <c r="B845" s="36"/>
      <c r="C845" s="36"/>
      <c r="D845" s="36"/>
      <c r="E845" s="36"/>
      <c r="F845" s="36"/>
      <c r="G845" s="36"/>
      <c r="H845" s="36"/>
      <c r="I845" s="37"/>
      <c r="J845" s="38"/>
      <c r="K845" s="39"/>
      <c r="L845" s="39"/>
      <c r="M845" s="39"/>
      <c r="N845" s="39"/>
      <c r="O845" s="39"/>
      <c r="P845" s="39"/>
      <c r="Q845" s="39"/>
      <c r="R845" s="39"/>
      <c r="S845" s="39"/>
      <c r="T845" s="39"/>
      <c r="U845" s="39"/>
      <c r="V845" s="39"/>
      <c r="W845" s="39"/>
      <c r="X845" s="39"/>
      <c r="Y845" s="40"/>
      <c r="Z845" s="40"/>
      <c r="AA845" s="40"/>
    </row>
    <row r="846" spans="1:27" x14ac:dyDescent="0.25">
      <c r="A846" s="36"/>
      <c r="B846" s="36"/>
      <c r="C846" s="36"/>
      <c r="D846" s="36"/>
      <c r="E846" s="36"/>
      <c r="F846" s="36"/>
      <c r="G846" s="36"/>
      <c r="H846" s="36"/>
      <c r="I846" s="37"/>
      <c r="J846" s="38"/>
      <c r="K846" s="39"/>
      <c r="L846" s="39"/>
      <c r="M846" s="39"/>
      <c r="N846" s="39"/>
      <c r="O846" s="39"/>
      <c r="P846" s="39"/>
      <c r="Q846" s="39"/>
      <c r="R846" s="39"/>
      <c r="S846" s="39"/>
      <c r="T846" s="39"/>
      <c r="U846" s="39"/>
      <c r="V846" s="39"/>
      <c r="W846" s="39"/>
      <c r="X846" s="39"/>
      <c r="Y846" s="40"/>
      <c r="Z846" s="40"/>
      <c r="AA846" s="40"/>
    </row>
    <row r="847" spans="1:27" x14ac:dyDescent="0.25">
      <c r="A847" s="36"/>
      <c r="B847" s="36"/>
      <c r="C847" s="36"/>
      <c r="D847" s="36"/>
      <c r="E847" s="36"/>
      <c r="F847" s="36"/>
      <c r="G847" s="36"/>
      <c r="H847" s="36"/>
      <c r="I847" s="37"/>
      <c r="J847" s="38"/>
      <c r="K847" s="39"/>
      <c r="L847" s="39"/>
      <c r="M847" s="39"/>
      <c r="N847" s="39"/>
      <c r="O847" s="39"/>
      <c r="P847" s="39"/>
      <c r="Q847" s="39"/>
      <c r="R847" s="39"/>
      <c r="S847" s="39"/>
      <c r="T847" s="39"/>
      <c r="U847" s="39"/>
      <c r="V847" s="39"/>
      <c r="W847" s="39"/>
      <c r="X847" s="39"/>
      <c r="Y847" s="40"/>
      <c r="Z847" s="40"/>
      <c r="AA847" s="40"/>
    </row>
    <row r="848" spans="1:27" x14ac:dyDescent="0.25">
      <c r="A848" s="36"/>
      <c r="B848" s="36"/>
      <c r="C848" s="36"/>
      <c r="D848" s="36"/>
      <c r="E848" s="36"/>
      <c r="F848" s="36"/>
      <c r="G848" s="36"/>
      <c r="H848" s="36"/>
      <c r="I848" s="37"/>
      <c r="J848" s="38"/>
      <c r="K848" s="39"/>
      <c r="L848" s="39"/>
      <c r="M848" s="39"/>
      <c r="N848" s="39"/>
      <c r="O848" s="39"/>
      <c r="P848" s="39"/>
      <c r="Q848" s="39"/>
      <c r="R848" s="39"/>
      <c r="S848" s="39"/>
      <c r="T848" s="39"/>
      <c r="U848" s="39"/>
      <c r="V848" s="39"/>
      <c r="W848" s="39"/>
      <c r="X848" s="39"/>
      <c r="Y848" s="40"/>
      <c r="Z848" s="40"/>
      <c r="AA848" s="40"/>
    </row>
    <row r="849" spans="1:27" x14ac:dyDescent="0.25">
      <c r="A849" s="36"/>
      <c r="B849" s="36"/>
      <c r="C849" s="36"/>
      <c r="D849" s="36"/>
      <c r="E849" s="36"/>
      <c r="F849" s="36"/>
      <c r="G849" s="36"/>
      <c r="H849" s="36"/>
      <c r="I849" s="37"/>
      <c r="J849" s="38"/>
      <c r="K849" s="39"/>
      <c r="L849" s="39"/>
      <c r="M849" s="39"/>
      <c r="N849" s="39"/>
      <c r="O849" s="39"/>
      <c r="P849" s="39"/>
      <c r="Q849" s="39"/>
      <c r="R849" s="39"/>
      <c r="S849" s="39"/>
      <c r="T849" s="39"/>
      <c r="U849" s="39"/>
      <c r="V849" s="39"/>
      <c r="W849" s="39"/>
      <c r="X849" s="39"/>
      <c r="Y849" s="40"/>
      <c r="Z849" s="40"/>
      <c r="AA849" s="40"/>
    </row>
    <row r="850" spans="1:27" x14ac:dyDescent="0.25">
      <c r="A850" s="36"/>
      <c r="B850" s="36"/>
      <c r="C850" s="36"/>
      <c r="D850" s="36"/>
      <c r="E850" s="36"/>
      <c r="F850" s="36"/>
      <c r="G850" s="36"/>
      <c r="H850" s="36"/>
      <c r="I850" s="37"/>
      <c r="J850" s="38"/>
      <c r="K850" s="39"/>
      <c r="L850" s="39"/>
      <c r="M850" s="39"/>
      <c r="N850" s="39"/>
      <c r="O850" s="39"/>
      <c r="P850" s="39"/>
      <c r="Q850" s="39"/>
      <c r="R850" s="39"/>
      <c r="S850" s="39"/>
      <c r="T850" s="39"/>
      <c r="U850" s="39"/>
      <c r="V850" s="39"/>
      <c r="W850" s="39"/>
      <c r="X850" s="39"/>
      <c r="Y850" s="40"/>
      <c r="Z850" s="40"/>
      <c r="AA850" s="40"/>
    </row>
    <row r="851" spans="1:27" x14ac:dyDescent="0.25">
      <c r="A851" s="36"/>
      <c r="B851" s="36"/>
      <c r="C851" s="36"/>
      <c r="D851" s="36"/>
      <c r="E851" s="36"/>
      <c r="F851" s="36"/>
      <c r="G851" s="36"/>
      <c r="H851" s="36"/>
      <c r="I851" s="37"/>
      <c r="J851" s="38"/>
      <c r="K851" s="39"/>
      <c r="L851" s="39"/>
      <c r="M851" s="39"/>
      <c r="N851" s="39"/>
      <c r="O851" s="39"/>
      <c r="P851" s="39"/>
      <c r="Q851" s="39"/>
      <c r="R851" s="39"/>
      <c r="S851" s="39"/>
      <c r="T851" s="39"/>
      <c r="U851" s="39"/>
      <c r="V851" s="39"/>
      <c r="W851" s="39"/>
      <c r="X851" s="39"/>
      <c r="Y851" s="40"/>
      <c r="Z851" s="40"/>
      <c r="AA851" s="40"/>
    </row>
    <row r="852" spans="1:27" x14ac:dyDescent="0.25">
      <c r="A852" s="36"/>
      <c r="B852" s="36"/>
      <c r="C852" s="36"/>
      <c r="D852" s="36"/>
      <c r="E852" s="36"/>
      <c r="F852" s="36"/>
      <c r="G852" s="36"/>
      <c r="H852" s="36"/>
      <c r="I852" s="37"/>
      <c r="J852" s="38"/>
      <c r="K852" s="39"/>
      <c r="L852" s="39"/>
      <c r="M852" s="39"/>
      <c r="N852" s="39"/>
      <c r="O852" s="39"/>
      <c r="P852" s="39"/>
      <c r="Q852" s="39"/>
      <c r="R852" s="39"/>
      <c r="S852" s="39"/>
      <c r="T852" s="39"/>
      <c r="U852" s="39"/>
      <c r="V852" s="39"/>
      <c r="W852" s="39"/>
      <c r="X852" s="39"/>
      <c r="Y852" s="40"/>
      <c r="Z852" s="40"/>
      <c r="AA852" s="40"/>
    </row>
    <row r="853" spans="1:27" x14ac:dyDescent="0.25">
      <c r="A853" s="36"/>
      <c r="B853" s="36"/>
      <c r="C853" s="36"/>
      <c r="D853" s="36"/>
      <c r="E853" s="36"/>
      <c r="F853" s="36"/>
      <c r="G853" s="36"/>
      <c r="H853" s="36"/>
      <c r="I853" s="37"/>
      <c r="J853" s="38"/>
      <c r="K853" s="39"/>
      <c r="L853" s="39"/>
      <c r="M853" s="39"/>
      <c r="N853" s="39"/>
      <c r="O853" s="39"/>
      <c r="P853" s="39"/>
      <c r="Q853" s="39"/>
      <c r="R853" s="39"/>
      <c r="S853" s="39"/>
      <c r="T853" s="39"/>
      <c r="U853" s="39"/>
      <c r="V853" s="39"/>
      <c r="W853" s="39"/>
      <c r="X853" s="39"/>
      <c r="Y853" s="40"/>
      <c r="Z853" s="40"/>
      <c r="AA853" s="40"/>
    </row>
    <row r="854" spans="1:27" x14ac:dyDescent="0.25">
      <c r="A854" s="36"/>
      <c r="B854" s="36"/>
      <c r="C854" s="36"/>
      <c r="D854" s="36"/>
      <c r="E854" s="36"/>
      <c r="F854" s="36"/>
      <c r="G854" s="36"/>
      <c r="H854" s="36"/>
      <c r="I854" s="37"/>
      <c r="J854" s="38"/>
      <c r="K854" s="39"/>
      <c r="L854" s="39"/>
      <c r="M854" s="39"/>
      <c r="N854" s="39"/>
      <c r="O854" s="39"/>
      <c r="P854" s="39"/>
      <c r="Q854" s="39"/>
      <c r="R854" s="39"/>
      <c r="S854" s="39"/>
      <c r="T854" s="39"/>
      <c r="U854" s="39"/>
      <c r="V854" s="39"/>
      <c r="W854" s="39"/>
      <c r="X854" s="39"/>
      <c r="Y854" s="40"/>
      <c r="Z854" s="40"/>
      <c r="AA854" s="40"/>
    </row>
    <row r="855" spans="1:27" x14ac:dyDescent="0.25">
      <c r="A855" s="36"/>
      <c r="B855" s="36"/>
      <c r="C855" s="36"/>
      <c r="D855" s="36"/>
      <c r="E855" s="36"/>
      <c r="F855" s="36"/>
      <c r="G855" s="36"/>
      <c r="H855" s="36"/>
      <c r="I855" s="37"/>
      <c r="J855" s="38"/>
      <c r="K855" s="39"/>
      <c r="L855" s="39"/>
      <c r="M855" s="39"/>
      <c r="N855" s="39"/>
      <c r="O855" s="39"/>
      <c r="P855" s="39"/>
      <c r="Q855" s="39"/>
      <c r="R855" s="39"/>
      <c r="S855" s="39"/>
      <c r="T855" s="39"/>
      <c r="U855" s="39"/>
      <c r="V855" s="39"/>
      <c r="W855" s="39"/>
      <c r="X855" s="39"/>
      <c r="Y855" s="40"/>
      <c r="Z855" s="40"/>
      <c r="AA855" s="40"/>
    </row>
    <row r="856" spans="1:27" x14ac:dyDescent="0.25">
      <c r="A856" s="36"/>
      <c r="B856" s="36"/>
      <c r="C856" s="36"/>
      <c r="D856" s="36"/>
      <c r="E856" s="36"/>
      <c r="F856" s="36"/>
      <c r="G856" s="36"/>
      <c r="H856" s="36"/>
      <c r="I856" s="37"/>
      <c r="J856" s="38"/>
      <c r="K856" s="39"/>
      <c r="L856" s="39"/>
      <c r="M856" s="39"/>
      <c r="N856" s="39"/>
      <c r="O856" s="39"/>
      <c r="P856" s="39"/>
      <c r="Q856" s="39"/>
      <c r="R856" s="39"/>
      <c r="S856" s="39"/>
      <c r="T856" s="39"/>
      <c r="U856" s="39"/>
      <c r="V856" s="39"/>
      <c r="W856" s="39"/>
      <c r="X856" s="39"/>
      <c r="Y856" s="40"/>
      <c r="Z856" s="40"/>
      <c r="AA856" s="40"/>
    </row>
    <row r="857" spans="1:27" x14ac:dyDescent="0.25">
      <c r="A857" s="36"/>
      <c r="B857" s="36"/>
      <c r="C857" s="36"/>
      <c r="D857" s="36"/>
      <c r="E857" s="36"/>
      <c r="F857" s="36"/>
      <c r="G857" s="36"/>
      <c r="H857" s="36"/>
      <c r="I857" s="37"/>
      <c r="J857" s="38"/>
      <c r="K857" s="39"/>
      <c r="L857" s="39"/>
      <c r="M857" s="39"/>
      <c r="N857" s="39"/>
      <c r="O857" s="39"/>
      <c r="P857" s="39"/>
      <c r="Q857" s="39"/>
      <c r="R857" s="39"/>
      <c r="S857" s="39"/>
      <c r="T857" s="39"/>
      <c r="U857" s="39"/>
      <c r="V857" s="39"/>
      <c r="W857" s="39"/>
      <c r="X857" s="39"/>
      <c r="Y857" s="40"/>
      <c r="Z857" s="40"/>
      <c r="AA857" s="40"/>
    </row>
    <row r="858" spans="1:27" x14ac:dyDescent="0.25">
      <c r="A858" s="36"/>
      <c r="B858" s="36"/>
      <c r="C858" s="36"/>
      <c r="D858" s="36"/>
      <c r="E858" s="36"/>
      <c r="F858" s="36"/>
      <c r="G858" s="36"/>
      <c r="H858" s="36"/>
      <c r="I858" s="37"/>
      <c r="J858" s="38"/>
      <c r="K858" s="39"/>
      <c r="L858" s="39"/>
      <c r="M858" s="39"/>
      <c r="N858" s="39"/>
      <c r="O858" s="39"/>
      <c r="P858" s="39"/>
      <c r="Q858" s="39"/>
      <c r="R858" s="39"/>
      <c r="S858" s="39"/>
      <c r="T858" s="39"/>
      <c r="U858" s="39"/>
      <c r="V858" s="39"/>
      <c r="W858" s="39"/>
      <c r="X858" s="39"/>
      <c r="Y858" s="40"/>
      <c r="Z858" s="40"/>
      <c r="AA858" s="40"/>
    </row>
    <row r="859" spans="1:27" x14ac:dyDescent="0.25">
      <c r="A859" s="36"/>
      <c r="B859" s="36"/>
      <c r="C859" s="36"/>
      <c r="D859" s="36"/>
      <c r="E859" s="36"/>
      <c r="F859" s="36"/>
      <c r="G859" s="36"/>
      <c r="H859" s="36"/>
      <c r="I859" s="37"/>
      <c r="J859" s="38"/>
      <c r="K859" s="39"/>
      <c r="L859" s="39"/>
      <c r="M859" s="39"/>
      <c r="N859" s="39"/>
      <c r="O859" s="39"/>
      <c r="P859" s="39"/>
      <c r="Q859" s="39"/>
      <c r="R859" s="39"/>
      <c r="S859" s="39"/>
      <c r="T859" s="39"/>
      <c r="U859" s="39"/>
      <c r="V859" s="39"/>
      <c r="W859" s="39"/>
      <c r="X859" s="39"/>
      <c r="Y859" s="40"/>
      <c r="Z859" s="40"/>
      <c r="AA859" s="40"/>
    </row>
    <row r="860" spans="1:27" x14ac:dyDescent="0.25">
      <c r="A860" s="36"/>
      <c r="B860" s="36"/>
      <c r="C860" s="36"/>
      <c r="D860" s="36"/>
      <c r="E860" s="36"/>
      <c r="F860" s="36"/>
      <c r="G860" s="36"/>
      <c r="H860" s="36"/>
      <c r="I860" s="37"/>
      <c r="J860" s="38"/>
      <c r="K860" s="39"/>
      <c r="L860" s="39"/>
      <c r="M860" s="39"/>
      <c r="N860" s="39"/>
      <c r="O860" s="39"/>
      <c r="P860" s="39"/>
      <c r="Q860" s="39"/>
      <c r="R860" s="39"/>
      <c r="S860" s="39"/>
      <c r="T860" s="39"/>
      <c r="U860" s="39"/>
      <c r="V860" s="39"/>
      <c r="W860" s="39"/>
      <c r="X860" s="39"/>
      <c r="Y860" s="40"/>
      <c r="Z860" s="40"/>
      <c r="AA860" s="40"/>
    </row>
    <row r="861" spans="1:27" x14ac:dyDescent="0.25">
      <c r="A861" s="36"/>
      <c r="B861" s="36"/>
      <c r="C861" s="36"/>
      <c r="D861" s="36"/>
      <c r="E861" s="36"/>
      <c r="F861" s="36"/>
      <c r="G861" s="36"/>
      <c r="H861" s="36"/>
      <c r="I861" s="37"/>
      <c r="J861" s="38"/>
      <c r="K861" s="39"/>
      <c r="L861" s="39"/>
      <c r="M861" s="39"/>
      <c r="N861" s="39"/>
      <c r="O861" s="39"/>
      <c r="P861" s="39"/>
      <c r="Q861" s="39"/>
      <c r="R861" s="39"/>
      <c r="S861" s="39"/>
      <c r="T861" s="39"/>
      <c r="U861" s="39"/>
      <c r="V861" s="39"/>
      <c r="W861" s="39"/>
      <c r="X861" s="39"/>
      <c r="Y861" s="40"/>
      <c r="Z861" s="40"/>
      <c r="AA861" s="40"/>
    </row>
    <row r="862" spans="1:27" x14ac:dyDescent="0.25">
      <c r="A862" s="36"/>
      <c r="B862" s="36"/>
      <c r="C862" s="36"/>
      <c r="D862" s="36"/>
      <c r="E862" s="36"/>
      <c r="F862" s="36"/>
      <c r="G862" s="36"/>
      <c r="H862" s="36"/>
      <c r="I862" s="37"/>
      <c r="J862" s="38"/>
      <c r="K862" s="39"/>
      <c r="L862" s="39"/>
      <c r="M862" s="39"/>
      <c r="N862" s="39"/>
      <c r="O862" s="39"/>
      <c r="P862" s="39"/>
      <c r="Q862" s="39"/>
      <c r="R862" s="39"/>
      <c r="S862" s="39"/>
      <c r="T862" s="39"/>
      <c r="U862" s="39"/>
      <c r="V862" s="39"/>
      <c r="W862" s="39"/>
      <c r="X862" s="39"/>
      <c r="Y862" s="40"/>
      <c r="Z862" s="40"/>
      <c r="AA862" s="40"/>
    </row>
    <row r="863" spans="1:27" x14ac:dyDescent="0.25">
      <c r="A863" s="36"/>
      <c r="B863" s="36"/>
      <c r="C863" s="36"/>
      <c r="D863" s="36"/>
      <c r="E863" s="36"/>
      <c r="F863" s="36"/>
      <c r="G863" s="36"/>
      <c r="H863" s="36"/>
      <c r="I863" s="37"/>
      <c r="J863" s="38"/>
      <c r="K863" s="39"/>
      <c r="L863" s="39"/>
      <c r="M863" s="39"/>
      <c r="N863" s="39"/>
      <c r="O863" s="39"/>
      <c r="P863" s="39"/>
      <c r="Q863" s="39"/>
      <c r="R863" s="39"/>
      <c r="S863" s="39"/>
      <c r="T863" s="39"/>
      <c r="U863" s="39"/>
      <c r="V863" s="39"/>
      <c r="W863" s="39"/>
      <c r="X863" s="39"/>
      <c r="Y863" s="40"/>
      <c r="Z863" s="40"/>
      <c r="AA863" s="40"/>
    </row>
    <row r="864" spans="1:27" x14ac:dyDescent="0.25">
      <c r="A864" s="36"/>
      <c r="B864" s="36"/>
      <c r="C864" s="36"/>
      <c r="D864" s="36"/>
      <c r="E864" s="36"/>
      <c r="F864" s="36"/>
      <c r="G864" s="36"/>
      <c r="H864" s="36"/>
      <c r="I864" s="37"/>
      <c r="J864" s="38"/>
      <c r="K864" s="39"/>
      <c r="L864" s="39"/>
      <c r="M864" s="39"/>
      <c r="N864" s="39"/>
      <c r="O864" s="39"/>
      <c r="P864" s="39"/>
      <c r="Q864" s="39"/>
      <c r="R864" s="39"/>
      <c r="S864" s="39"/>
      <c r="T864" s="39"/>
      <c r="U864" s="39"/>
      <c r="V864" s="39"/>
      <c r="W864" s="39"/>
      <c r="X864" s="39"/>
      <c r="Y864" s="40"/>
      <c r="Z864" s="40"/>
      <c r="AA864" s="40"/>
    </row>
    <row r="865" spans="1:27" x14ac:dyDescent="0.25">
      <c r="A865" s="36"/>
      <c r="B865" s="36"/>
      <c r="C865" s="36"/>
      <c r="D865" s="36"/>
      <c r="E865" s="36"/>
      <c r="F865" s="36"/>
      <c r="G865" s="36"/>
      <c r="H865" s="36"/>
      <c r="I865" s="37"/>
      <c r="J865" s="38"/>
      <c r="K865" s="39"/>
      <c r="L865" s="39"/>
      <c r="M865" s="39"/>
      <c r="N865" s="39"/>
      <c r="O865" s="39"/>
      <c r="P865" s="39"/>
      <c r="Q865" s="39"/>
      <c r="R865" s="39"/>
      <c r="S865" s="39"/>
      <c r="T865" s="39"/>
      <c r="U865" s="39"/>
      <c r="V865" s="39"/>
      <c r="W865" s="39"/>
      <c r="X865" s="39"/>
      <c r="Y865" s="40"/>
      <c r="Z865" s="40"/>
      <c r="AA865" s="40"/>
    </row>
    <row r="866" spans="1:27" x14ac:dyDescent="0.25">
      <c r="A866" s="36"/>
      <c r="B866" s="36"/>
      <c r="C866" s="36"/>
      <c r="D866" s="36"/>
      <c r="E866" s="36"/>
      <c r="F866" s="36"/>
      <c r="G866" s="36"/>
      <c r="H866" s="36"/>
      <c r="I866" s="37"/>
      <c r="J866" s="38"/>
      <c r="K866" s="39"/>
      <c r="L866" s="39"/>
      <c r="M866" s="39"/>
      <c r="N866" s="39"/>
      <c r="O866" s="39"/>
      <c r="P866" s="39"/>
      <c r="Q866" s="39"/>
      <c r="R866" s="39"/>
      <c r="S866" s="39"/>
      <c r="T866" s="39"/>
      <c r="U866" s="39"/>
      <c r="V866" s="39"/>
      <c r="W866" s="39"/>
      <c r="X866" s="39"/>
      <c r="Y866" s="40"/>
      <c r="Z866" s="40"/>
      <c r="AA866" s="40"/>
    </row>
    <row r="867" spans="1:27" x14ac:dyDescent="0.25">
      <c r="A867" s="36"/>
      <c r="B867" s="36"/>
      <c r="C867" s="36"/>
      <c r="D867" s="36"/>
      <c r="E867" s="36"/>
      <c r="F867" s="36"/>
      <c r="G867" s="36"/>
      <c r="H867" s="36"/>
      <c r="I867" s="37"/>
      <c r="J867" s="38"/>
      <c r="K867" s="39"/>
      <c r="L867" s="39"/>
      <c r="M867" s="39"/>
      <c r="N867" s="39"/>
      <c r="O867" s="39"/>
      <c r="P867" s="39"/>
      <c r="Q867" s="39"/>
      <c r="R867" s="39"/>
      <c r="S867" s="39"/>
      <c r="T867" s="39"/>
      <c r="U867" s="39"/>
      <c r="V867" s="39"/>
      <c r="W867" s="39"/>
      <c r="X867" s="39"/>
      <c r="Y867" s="40"/>
      <c r="Z867" s="40"/>
      <c r="AA867" s="40"/>
    </row>
    <row r="868" spans="1:27" x14ac:dyDescent="0.25">
      <c r="A868" s="36"/>
      <c r="B868" s="36"/>
      <c r="C868" s="36"/>
      <c r="D868" s="36"/>
      <c r="E868" s="36"/>
      <c r="F868" s="36"/>
      <c r="G868" s="36"/>
      <c r="H868" s="36"/>
      <c r="I868" s="37"/>
      <c r="J868" s="38"/>
      <c r="K868" s="39"/>
      <c r="L868" s="39"/>
      <c r="M868" s="39"/>
      <c r="N868" s="39"/>
      <c r="O868" s="39"/>
      <c r="P868" s="39"/>
      <c r="Q868" s="39"/>
      <c r="R868" s="39"/>
      <c r="S868" s="39"/>
      <c r="T868" s="39"/>
      <c r="U868" s="39"/>
      <c r="V868" s="39"/>
      <c r="W868" s="39"/>
      <c r="X868" s="39"/>
      <c r="Y868" s="40"/>
      <c r="Z868" s="40"/>
      <c r="AA868" s="40"/>
    </row>
    <row r="869" spans="1:27" x14ac:dyDescent="0.25">
      <c r="A869" s="36"/>
      <c r="B869" s="36"/>
      <c r="C869" s="36"/>
      <c r="D869" s="36"/>
      <c r="E869" s="36"/>
      <c r="F869" s="36"/>
      <c r="G869" s="36"/>
      <c r="H869" s="36"/>
      <c r="I869" s="37"/>
      <c r="J869" s="38"/>
      <c r="K869" s="39"/>
      <c r="L869" s="39"/>
      <c r="M869" s="39"/>
      <c r="N869" s="39"/>
      <c r="O869" s="39"/>
      <c r="P869" s="39"/>
      <c r="Q869" s="39"/>
      <c r="R869" s="39"/>
      <c r="S869" s="39"/>
      <c r="T869" s="39"/>
      <c r="U869" s="39"/>
      <c r="V869" s="39"/>
      <c r="W869" s="39"/>
      <c r="X869" s="39"/>
      <c r="Y869" s="40"/>
      <c r="Z869" s="40"/>
      <c r="AA869" s="40"/>
    </row>
    <row r="870" spans="1:27" x14ac:dyDescent="0.25">
      <c r="A870" s="36"/>
      <c r="B870" s="36"/>
      <c r="C870" s="36"/>
      <c r="D870" s="36"/>
      <c r="E870" s="36"/>
      <c r="F870" s="36"/>
      <c r="G870" s="36"/>
      <c r="H870" s="36"/>
      <c r="I870" s="37"/>
      <c r="J870" s="38"/>
      <c r="K870" s="39"/>
      <c r="L870" s="39"/>
      <c r="M870" s="39"/>
      <c r="N870" s="39"/>
      <c r="O870" s="39"/>
      <c r="P870" s="39"/>
      <c r="Q870" s="39"/>
      <c r="R870" s="39"/>
      <c r="S870" s="39"/>
      <c r="T870" s="39"/>
      <c r="U870" s="39"/>
      <c r="V870" s="39"/>
      <c r="W870" s="39"/>
      <c r="X870" s="39"/>
      <c r="Y870" s="40"/>
      <c r="Z870" s="40"/>
      <c r="AA870" s="40"/>
    </row>
    <row r="871" spans="1:27" x14ac:dyDescent="0.25">
      <c r="A871" s="36"/>
      <c r="B871" s="36"/>
      <c r="C871" s="36"/>
      <c r="D871" s="36"/>
      <c r="E871" s="36"/>
      <c r="F871" s="36"/>
      <c r="G871" s="36"/>
      <c r="H871" s="36"/>
      <c r="I871" s="37"/>
      <c r="J871" s="38"/>
      <c r="K871" s="39"/>
      <c r="L871" s="39"/>
      <c r="M871" s="39"/>
      <c r="N871" s="39"/>
      <c r="O871" s="39"/>
      <c r="P871" s="39"/>
      <c r="Q871" s="39"/>
      <c r="R871" s="39"/>
      <c r="S871" s="39"/>
      <c r="T871" s="39"/>
      <c r="U871" s="39"/>
      <c r="V871" s="39"/>
      <c r="W871" s="39"/>
      <c r="X871" s="39"/>
      <c r="Y871" s="40"/>
      <c r="Z871" s="40"/>
      <c r="AA871" s="40"/>
    </row>
    <row r="872" spans="1:27" x14ac:dyDescent="0.25">
      <c r="A872" s="36"/>
      <c r="B872" s="36"/>
      <c r="C872" s="36"/>
      <c r="D872" s="36"/>
      <c r="E872" s="36"/>
      <c r="F872" s="36"/>
      <c r="G872" s="36"/>
      <c r="H872" s="36"/>
      <c r="I872" s="37"/>
      <c r="J872" s="38"/>
      <c r="K872" s="39"/>
      <c r="L872" s="39"/>
      <c r="M872" s="39"/>
      <c r="N872" s="39"/>
      <c r="O872" s="39"/>
      <c r="P872" s="39"/>
      <c r="Q872" s="39"/>
      <c r="R872" s="39"/>
      <c r="S872" s="39"/>
      <c r="T872" s="39"/>
      <c r="U872" s="39"/>
      <c r="V872" s="39"/>
      <c r="W872" s="39"/>
      <c r="X872" s="39"/>
      <c r="Y872" s="40"/>
      <c r="Z872" s="40"/>
      <c r="AA872" s="40"/>
    </row>
    <row r="873" spans="1:27" x14ac:dyDescent="0.25">
      <c r="A873" s="36"/>
      <c r="B873" s="36"/>
      <c r="C873" s="36"/>
      <c r="D873" s="36"/>
      <c r="E873" s="36"/>
      <c r="F873" s="36"/>
      <c r="G873" s="36"/>
      <c r="H873" s="36"/>
      <c r="I873" s="37"/>
      <c r="J873" s="38"/>
      <c r="K873" s="39"/>
      <c r="L873" s="39"/>
      <c r="M873" s="39"/>
      <c r="N873" s="39"/>
      <c r="O873" s="39"/>
      <c r="P873" s="39"/>
      <c r="Q873" s="39"/>
      <c r="R873" s="39"/>
      <c r="S873" s="39"/>
      <c r="T873" s="39"/>
      <c r="U873" s="39"/>
      <c r="V873" s="39"/>
      <c r="W873" s="39"/>
      <c r="X873" s="39"/>
      <c r="Y873" s="40"/>
      <c r="Z873" s="40"/>
      <c r="AA873" s="40"/>
    </row>
    <row r="874" spans="1:27" x14ac:dyDescent="0.25">
      <c r="A874" s="36"/>
      <c r="B874" s="36"/>
      <c r="C874" s="36"/>
      <c r="D874" s="36"/>
      <c r="E874" s="36"/>
      <c r="F874" s="36"/>
      <c r="G874" s="36"/>
      <c r="H874" s="36"/>
      <c r="I874" s="37"/>
      <c r="J874" s="38"/>
      <c r="K874" s="39"/>
      <c r="L874" s="39"/>
      <c r="M874" s="39"/>
      <c r="N874" s="39"/>
      <c r="O874" s="39"/>
      <c r="P874" s="39"/>
      <c r="Q874" s="39"/>
      <c r="R874" s="39"/>
      <c r="S874" s="39"/>
      <c r="T874" s="39"/>
      <c r="U874" s="39"/>
      <c r="V874" s="39"/>
      <c r="W874" s="39"/>
      <c r="X874" s="39"/>
      <c r="Y874" s="40"/>
      <c r="Z874" s="40"/>
      <c r="AA874" s="40"/>
    </row>
    <row r="875" spans="1:27" x14ac:dyDescent="0.25">
      <c r="A875" s="36"/>
      <c r="B875" s="36"/>
      <c r="C875" s="36"/>
      <c r="D875" s="36"/>
      <c r="E875" s="36"/>
      <c r="F875" s="36"/>
      <c r="G875" s="36"/>
      <c r="H875" s="36"/>
      <c r="I875" s="37"/>
      <c r="J875" s="38"/>
      <c r="K875" s="39"/>
      <c r="L875" s="39"/>
      <c r="M875" s="39"/>
      <c r="N875" s="39"/>
      <c r="O875" s="39"/>
      <c r="P875" s="39"/>
      <c r="Q875" s="39"/>
      <c r="R875" s="39"/>
      <c r="S875" s="39"/>
      <c r="T875" s="39"/>
      <c r="U875" s="39"/>
      <c r="V875" s="39"/>
      <c r="W875" s="39"/>
      <c r="X875" s="39"/>
      <c r="Y875" s="40"/>
      <c r="Z875" s="40"/>
      <c r="AA875" s="40"/>
    </row>
    <row r="876" spans="1:27" x14ac:dyDescent="0.25">
      <c r="A876" s="36"/>
      <c r="B876" s="36"/>
      <c r="C876" s="36"/>
      <c r="D876" s="36"/>
      <c r="E876" s="36"/>
      <c r="F876" s="36"/>
      <c r="G876" s="36"/>
      <c r="H876" s="36"/>
      <c r="I876" s="37"/>
      <c r="J876" s="38"/>
      <c r="K876" s="39"/>
      <c r="L876" s="39"/>
      <c r="M876" s="39"/>
      <c r="N876" s="39"/>
      <c r="O876" s="39"/>
      <c r="P876" s="39"/>
      <c r="Q876" s="39"/>
      <c r="R876" s="39"/>
      <c r="S876" s="39"/>
      <c r="T876" s="39"/>
      <c r="U876" s="39"/>
      <c r="V876" s="39"/>
      <c r="W876" s="39"/>
      <c r="X876" s="39"/>
      <c r="Y876" s="40"/>
      <c r="Z876" s="40"/>
      <c r="AA876" s="40"/>
    </row>
    <row r="877" spans="1:27" x14ac:dyDescent="0.25">
      <c r="A877" s="36"/>
      <c r="B877" s="36"/>
      <c r="C877" s="36"/>
      <c r="D877" s="36"/>
      <c r="E877" s="36"/>
      <c r="F877" s="36"/>
      <c r="G877" s="36"/>
      <c r="H877" s="36"/>
      <c r="I877" s="37"/>
      <c r="J877" s="38"/>
      <c r="K877" s="39"/>
      <c r="L877" s="39"/>
      <c r="M877" s="39"/>
      <c r="N877" s="39"/>
      <c r="O877" s="39"/>
      <c r="P877" s="39"/>
      <c r="Q877" s="39"/>
      <c r="R877" s="39"/>
      <c r="S877" s="39"/>
      <c r="T877" s="39"/>
      <c r="U877" s="39"/>
      <c r="V877" s="39"/>
      <c r="W877" s="39"/>
      <c r="X877" s="39"/>
      <c r="Y877" s="40"/>
      <c r="Z877" s="40"/>
      <c r="AA877" s="40"/>
    </row>
    <row r="878" spans="1:27" x14ac:dyDescent="0.25">
      <c r="A878" s="36"/>
      <c r="B878" s="36"/>
      <c r="C878" s="36"/>
      <c r="D878" s="36"/>
      <c r="E878" s="36"/>
      <c r="F878" s="36"/>
      <c r="G878" s="36"/>
      <c r="H878" s="36"/>
      <c r="I878" s="37"/>
      <c r="J878" s="38"/>
      <c r="K878" s="39"/>
      <c r="L878" s="39"/>
      <c r="M878" s="39"/>
      <c r="N878" s="39"/>
      <c r="O878" s="39"/>
      <c r="P878" s="39"/>
      <c r="Q878" s="39"/>
      <c r="R878" s="39"/>
      <c r="S878" s="39"/>
      <c r="T878" s="39"/>
      <c r="U878" s="39"/>
      <c r="V878" s="39"/>
      <c r="W878" s="39"/>
      <c r="X878" s="39"/>
      <c r="Y878" s="40"/>
      <c r="Z878" s="40"/>
      <c r="AA878" s="40"/>
    </row>
    <row r="879" spans="1:27" x14ac:dyDescent="0.25">
      <c r="A879" s="36"/>
      <c r="B879" s="36"/>
      <c r="C879" s="36"/>
      <c r="D879" s="36"/>
      <c r="E879" s="36"/>
      <c r="F879" s="36"/>
      <c r="G879" s="36"/>
      <c r="H879" s="36"/>
      <c r="I879" s="37"/>
      <c r="J879" s="38"/>
      <c r="K879" s="39"/>
      <c r="L879" s="39"/>
      <c r="M879" s="39"/>
      <c r="N879" s="39"/>
      <c r="O879" s="39"/>
      <c r="P879" s="39"/>
      <c r="Q879" s="39"/>
      <c r="R879" s="39"/>
      <c r="S879" s="39"/>
      <c r="T879" s="39"/>
      <c r="U879" s="39"/>
      <c r="V879" s="39"/>
      <c r="W879" s="39"/>
      <c r="X879" s="39"/>
      <c r="Y879" s="40"/>
      <c r="Z879" s="40"/>
      <c r="AA879" s="40"/>
    </row>
    <row r="880" spans="1:27" x14ac:dyDescent="0.25">
      <c r="A880" s="36"/>
      <c r="B880" s="36"/>
      <c r="C880" s="36"/>
      <c r="D880" s="36"/>
      <c r="E880" s="36"/>
      <c r="F880" s="36"/>
      <c r="G880" s="36"/>
      <c r="H880" s="36"/>
      <c r="I880" s="37"/>
      <c r="J880" s="38"/>
      <c r="K880" s="39"/>
      <c r="L880" s="39"/>
      <c r="M880" s="39"/>
      <c r="N880" s="39"/>
      <c r="O880" s="39"/>
      <c r="P880" s="39"/>
      <c r="Q880" s="39"/>
      <c r="R880" s="39"/>
      <c r="S880" s="39"/>
      <c r="T880" s="39"/>
      <c r="U880" s="39"/>
      <c r="V880" s="39"/>
      <c r="W880" s="39"/>
      <c r="X880" s="39"/>
      <c r="Y880" s="40"/>
      <c r="Z880" s="40"/>
      <c r="AA880" s="40"/>
    </row>
    <row r="881" spans="1:27" x14ac:dyDescent="0.25">
      <c r="A881" s="36"/>
      <c r="B881" s="36"/>
      <c r="C881" s="36"/>
      <c r="D881" s="36"/>
      <c r="E881" s="36"/>
      <c r="F881" s="36"/>
      <c r="G881" s="36"/>
      <c r="H881" s="36"/>
      <c r="I881" s="37"/>
      <c r="J881" s="38"/>
      <c r="K881" s="39"/>
      <c r="L881" s="39"/>
      <c r="M881" s="39"/>
      <c r="N881" s="39"/>
      <c r="O881" s="39"/>
      <c r="P881" s="39"/>
      <c r="Q881" s="39"/>
      <c r="R881" s="39"/>
      <c r="S881" s="39"/>
      <c r="T881" s="39"/>
      <c r="U881" s="39"/>
      <c r="V881" s="39"/>
      <c r="W881" s="39"/>
      <c r="X881" s="39"/>
      <c r="Y881" s="40"/>
      <c r="Z881" s="40"/>
      <c r="AA881" s="40"/>
    </row>
    <row r="882" spans="1:27" x14ac:dyDescent="0.25">
      <c r="A882" s="36"/>
      <c r="B882" s="36"/>
      <c r="C882" s="36"/>
      <c r="D882" s="36"/>
      <c r="E882" s="36"/>
      <c r="F882" s="36"/>
      <c r="G882" s="36"/>
      <c r="H882" s="36"/>
      <c r="I882" s="37"/>
      <c r="J882" s="38"/>
      <c r="K882" s="39"/>
      <c r="L882" s="39"/>
      <c r="M882" s="39"/>
      <c r="N882" s="39"/>
      <c r="O882" s="39"/>
      <c r="P882" s="39"/>
      <c r="Q882" s="39"/>
      <c r="R882" s="39"/>
      <c r="S882" s="39"/>
      <c r="T882" s="39"/>
      <c r="U882" s="39"/>
      <c r="V882" s="39"/>
      <c r="W882" s="39"/>
      <c r="X882" s="39"/>
      <c r="Y882" s="40"/>
      <c r="Z882" s="40"/>
      <c r="AA882" s="40"/>
    </row>
    <row r="883" spans="1:27" x14ac:dyDescent="0.25">
      <c r="A883" s="36"/>
      <c r="B883" s="36"/>
      <c r="C883" s="36"/>
      <c r="D883" s="36"/>
      <c r="E883" s="36"/>
      <c r="F883" s="36"/>
      <c r="G883" s="36"/>
      <c r="H883" s="36"/>
      <c r="I883" s="37"/>
      <c r="J883" s="38"/>
      <c r="K883" s="39"/>
      <c r="L883" s="39"/>
      <c r="M883" s="39"/>
      <c r="N883" s="39"/>
      <c r="O883" s="39"/>
      <c r="P883" s="39"/>
      <c r="Q883" s="39"/>
      <c r="R883" s="39"/>
      <c r="S883" s="39"/>
      <c r="T883" s="39"/>
      <c r="U883" s="39"/>
      <c r="V883" s="39"/>
      <c r="W883" s="39"/>
      <c r="X883" s="39"/>
      <c r="Y883" s="40"/>
      <c r="Z883" s="40"/>
      <c r="AA883" s="40"/>
    </row>
    <row r="884" spans="1:27" x14ac:dyDescent="0.25">
      <c r="A884" s="36"/>
      <c r="B884" s="36"/>
      <c r="C884" s="36"/>
      <c r="D884" s="36"/>
      <c r="E884" s="36"/>
      <c r="F884" s="36"/>
      <c r="G884" s="36"/>
      <c r="H884" s="36"/>
      <c r="I884" s="37"/>
      <c r="J884" s="38"/>
      <c r="K884" s="39"/>
      <c r="L884" s="39"/>
      <c r="M884" s="39"/>
      <c r="N884" s="39"/>
      <c r="O884" s="39"/>
      <c r="P884" s="39"/>
      <c r="Q884" s="39"/>
      <c r="R884" s="39"/>
      <c r="S884" s="39"/>
      <c r="T884" s="39"/>
      <c r="U884" s="39"/>
      <c r="V884" s="39"/>
      <c r="W884" s="39"/>
      <c r="X884" s="39"/>
      <c r="Y884" s="40"/>
      <c r="Z884" s="40"/>
      <c r="AA884" s="40"/>
    </row>
    <row r="885" spans="1:27" x14ac:dyDescent="0.25">
      <c r="A885" s="36"/>
      <c r="B885" s="36"/>
      <c r="C885" s="36"/>
      <c r="D885" s="36"/>
      <c r="E885" s="36"/>
      <c r="F885" s="36"/>
      <c r="G885" s="36"/>
      <c r="H885" s="36"/>
      <c r="I885" s="37"/>
      <c r="J885" s="38"/>
      <c r="K885" s="39"/>
      <c r="L885" s="39"/>
      <c r="M885" s="39"/>
      <c r="N885" s="39"/>
      <c r="O885" s="39"/>
      <c r="P885" s="39"/>
      <c r="Q885" s="39"/>
      <c r="R885" s="39"/>
      <c r="S885" s="39"/>
      <c r="T885" s="39"/>
      <c r="U885" s="39"/>
      <c r="V885" s="39"/>
      <c r="W885" s="39"/>
      <c r="X885" s="39"/>
      <c r="Y885" s="40"/>
      <c r="Z885" s="40"/>
      <c r="AA885" s="40"/>
    </row>
    <row r="886" spans="1:27" x14ac:dyDescent="0.25">
      <c r="A886" s="36"/>
      <c r="B886" s="36"/>
      <c r="C886" s="36"/>
      <c r="D886" s="36"/>
      <c r="E886" s="36"/>
      <c r="F886" s="36"/>
      <c r="G886" s="36"/>
      <c r="H886" s="36"/>
      <c r="I886" s="37"/>
      <c r="J886" s="38"/>
      <c r="K886" s="39"/>
      <c r="L886" s="39"/>
      <c r="M886" s="39"/>
      <c r="N886" s="39"/>
      <c r="O886" s="39"/>
      <c r="P886" s="39"/>
      <c r="Q886" s="39"/>
      <c r="R886" s="39"/>
      <c r="S886" s="39"/>
      <c r="T886" s="39"/>
      <c r="U886" s="39"/>
      <c r="V886" s="39"/>
      <c r="W886" s="39"/>
      <c r="X886" s="39"/>
      <c r="Y886" s="40"/>
      <c r="Z886" s="40"/>
      <c r="AA886" s="40"/>
    </row>
    <row r="887" spans="1:27" x14ac:dyDescent="0.25">
      <c r="A887" s="36"/>
      <c r="B887" s="36"/>
      <c r="C887" s="36"/>
      <c r="D887" s="36"/>
      <c r="E887" s="36"/>
      <c r="F887" s="36"/>
      <c r="G887" s="36"/>
      <c r="H887" s="36"/>
      <c r="I887" s="37"/>
      <c r="J887" s="38"/>
      <c r="K887" s="39"/>
      <c r="L887" s="39"/>
      <c r="M887" s="39"/>
      <c r="N887" s="39"/>
      <c r="O887" s="39"/>
      <c r="P887" s="39"/>
      <c r="Q887" s="39"/>
      <c r="R887" s="39"/>
      <c r="S887" s="39"/>
      <c r="T887" s="39"/>
      <c r="U887" s="39"/>
      <c r="V887" s="39"/>
      <c r="W887" s="39"/>
      <c r="X887" s="39"/>
      <c r="Y887" s="40"/>
      <c r="Z887" s="40"/>
      <c r="AA887" s="40"/>
    </row>
    <row r="888" spans="1:27" x14ac:dyDescent="0.25">
      <c r="A888" s="36"/>
      <c r="B888" s="36"/>
      <c r="C888" s="36"/>
      <c r="D888" s="36"/>
      <c r="E888" s="36"/>
      <c r="F888" s="36"/>
      <c r="G888" s="36"/>
      <c r="H888" s="36"/>
      <c r="I888" s="37"/>
      <c r="J888" s="38"/>
      <c r="K888" s="39"/>
      <c r="L888" s="39"/>
      <c r="M888" s="39"/>
      <c r="N888" s="39"/>
      <c r="O888" s="39"/>
      <c r="P888" s="39"/>
      <c r="Q888" s="39"/>
      <c r="R888" s="39"/>
      <c r="S888" s="39"/>
      <c r="T888" s="39"/>
      <c r="U888" s="39"/>
      <c r="V888" s="39"/>
      <c r="W888" s="39"/>
      <c r="X888" s="39"/>
      <c r="Y888" s="40"/>
      <c r="Z888" s="40"/>
      <c r="AA888" s="40"/>
    </row>
    <row r="889" spans="1:27" x14ac:dyDescent="0.25">
      <c r="A889" s="36"/>
      <c r="B889" s="36"/>
      <c r="C889" s="36"/>
      <c r="D889" s="36"/>
      <c r="E889" s="36"/>
      <c r="F889" s="36"/>
      <c r="G889" s="36"/>
      <c r="H889" s="36"/>
      <c r="I889" s="37"/>
      <c r="J889" s="38"/>
      <c r="K889" s="39"/>
      <c r="L889" s="39"/>
      <c r="M889" s="39"/>
      <c r="N889" s="39"/>
      <c r="O889" s="39"/>
      <c r="P889" s="39"/>
      <c r="Q889" s="39"/>
      <c r="R889" s="39"/>
      <c r="S889" s="39"/>
      <c r="T889" s="39"/>
      <c r="U889" s="39"/>
      <c r="V889" s="39"/>
      <c r="W889" s="39"/>
      <c r="X889" s="39"/>
      <c r="Y889" s="40"/>
      <c r="Z889" s="40"/>
      <c r="AA889" s="40"/>
    </row>
    <row r="890" spans="1:27" x14ac:dyDescent="0.25">
      <c r="A890" s="36"/>
      <c r="B890" s="36"/>
      <c r="C890" s="36"/>
      <c r="D890" s="36"/>
      <c r="E890" s="36"/>
      <c r="F890" s="36"/>
      <c r="G890" s="36"/>
      <c r="H890" s="36"/>
      <c r="I890" s="37"/>
      <c r="J890" s="38"/>
      <c r="K890" s="39"/>
      <c r="L890" s="39"/>
      <c r="M890" s="39"/>
      <c r="N890" s="39"/>
      <c r="O890" s="39"/>
      <c r="P890" s="39"/>
      <c r="Q890" s="39"/>
      <c r="R890" s="39"/>
      <c r="S890" s="39"/>
      <c r="T890" s="39"/>
      <c r="U890" s="39"/>
      <c r="V890" s="39"/>
      <c r="W890" s="39"/>
      <c r="X890" s="39"/>
      <c r="Y890" s="40"/>
      <c r="Z890" s="40"/>
      <c r="AA890" s="40"/>
    </row>
    <row r="891" spans="1:27" x14ac:dyDescent="0.25">
      <c r="A891" s="36"/>
      <c r="B891" s="36"/>
      <c r="C891" s="36"/>
      <c r="D891" s="36"/>
      <c r="E891" s="36"/>
      <c r="F891" s="36"/>
      <c r="G891" s="36"/>
      <c r="H891" s="36"/>
      <c r="I891" s="37"/>
      <c r="J891" s="38"/>
      <c r="K891" s="39"/>
      <c r="L891" s="39"/>
      <c r="M891" s="39"/>
      <c r="N891" s="39"/>
      <c r="O891" s="39"/>
      <c r="P891" s="39"/>
      <c r="Q891" s="39"/>
      <c r="R891" s="39"/>
      <c r="S891" s="39"/>
      <c r="T891" s="39"/>
      <c r="U891" s="39"/>
      <c r="V891" s="39"/>
      <c r="W891" s="39"/>
      <c r="X891" s="39"/>
      <c r="Y891" s="40"/>
      <c r="Z891" s="40"/>
      <c r="AA891" s="40"/>
    </row>
    <row r="892" spans="1:27" x14ac:dyDescent="0.25">
      <c r="A892" s="36"/>
      <c r="B892" s="36"/>
      <c r="C892" s="36"/>
      <c r="D892" s="36"/>
      <c r="E892" s="36"/>
      <c r="F892" s="36"/>
      <c r="G892" s="36"/>
      <c r="H892" s="36"/>
      <c r="I892" s="37"/>
      <c r="J892" s="38"/>
      <c r="K892" s="39"/>
      <c r="L892" s="39"/>
      <c r="M892" s="39"/>
      <c r="N892" s="39"/>
      <c r="O892" s="39"/>
      <c r="P892" s="39"/>
      <c r="Q892" s="39"/>
      <c r="R892" s="39"/>
      <c r="S892" s="39"/>
      <c r="T892" s="39"/>
      <c r="U892" s="39"/>
      <c r="V892" s="39"/>
      <c r="W892" s="39"/>
      <c r="X892" s="39"/>
      <c r="Y892" s="40"/>
      <c r="Z892" s="40"/>
      <c r="AA892" s="40"/>
    </row>
    <row r="893" spans="1:27" x14ac:dyDescent="0.25">
      <c r="A893" s="36"/>
      <c r="B893" s="36"/>
      <c r="C893" s="36"/>
      <c r="D893" s="36"/>
      <c r="E893" s="36"/>
      <c r="F893" s="36"/>
      <c r="G893" s="36"/>
      <c r="H893" s="36"/>
      <c r="I893" s="37"/>
      <c r="J893" s="38"/>
      <c r="K893" s="39"/>
      <c r="L893" s="39"/>
      <c r="M893" s="39"/>
      <c r="N893" s="39"/>
      <c r="O893" s="39"/>
      <c r="P893" s="39"/>
      <c r="Q893" s="39"/>
      <c r="R893" s="39"/>
      <c r="S893" s="39"/>
      <c r="T893" s="39"/>
      <c r="U893" s="39"/>
      <c r="V893" s="39"/>
      <c r="W893" s="39"/>
      <c r="X893" s="39"/>
      <c r="Y893" s="40"/>
      <c r="Z893" s="40"/>
      <c r="AA893" s="40"/>
    </row>
    <row r="894" spans="1:27" x14ac:dyDescent="0.25">
      <c r="A894" s="36"/>
      <c r="B894" s="36"/>
      <c r="C894" s="36"/>
      <c r="D894" s="36"/>
      <c r="E894" s="36"/>
      <c r="F894" s="36"/>
      <c r="G894" s="36"/>
      <c r="H894" s="36"/>
      <c r="I894" s="37"/>
      <c r="J894" s="38"/>
      <c r="K894" s="39"/>
      <c r="L894" s="39"/>
      <c r="M894" s="39"/>
      <c r="N894" s="39"/>
      <c r="O894" s="39"/>
      <c r="P894" s="39"/>
      <c r="Q894" s="39"/>
      <c r="R894" s="39"/>
      <c r="S894" s="39"/>
      <c r="T894" s="39"/>
      <c r="U894" s="39"/>
      <c r="V894" s="39"/>
      <c r="W894" s="39"/>
      <c r="X894" s="39"/>
      <c r="Y894" s="40"/>
      <c r="Z894" s="40"/>
      <c r="AA894" s="40"/>
    </row>
    <row r="895" spans="1:27" x14ac:dyDescent="0.25">
      <c r="A895" s="36"/>
      <c r="B895" s="36"/>
      <c r="C895" s="36"/>
      <c r="D895" s="36"/>
      <c r="E895" s="36"/>
      <c r="F895" s="36"/>
      <c r="G895" s="36"/>
      <c r="H895" s="36"/>
      <c r="I895" s="37"/>
      <c r="J895" s="38"/>
      <c r="K895" s="39"/>
      <c r="L895" s="39"/>
      <c r="M895" s="39"/>
      <c r="N895" s="39"/>
      <c r="O895" s="39"/>
      <c r="P895" s="39"/>
      <c r="Q895" s="39"/>
      <c r="R895" s="39"/>
      <c r="S895" s="39"/>
      <c r="T895" s="39"/>
      <c r="U895" s="39"/>
      <c r="V895" s="39"/>
      <c r="W895" s="39"/>
      <c r="X895" s="39"/>
      <c r="Y895" s="40"/>
      <c r="Z895" s="40"/>
      <c r="AA895" s="40"/>
    </row>
    <row r="896" spans="1:27" x14ac:dyDescent="0.25">
      <c r="A896" s="36"/>
      <c r="B896" s="36"/>
      <c r="C896" s="36"/>
      <c r="D896" s="36"/>
      <c r="E896" s="36"/>
      <c r="F896" s="36"/>
      <c r="G896" s="36"/>
      <c r="H896" s="36"/>
      <c r="I896" s="37"/>
      <c r="J896" s="38"/>
      <c r="K896" s="39"/>
      <c r="L896" s="39"/>
      <c r="M896" s="39"/>
      <c r="N896" s="39"/>
      <c r="O896" s="39"/>
      <c r="P896" s="39"/>
      <c r="Q896" s="39"/>
      <c r="R896" s="39"/>
      <c r="S896" s="39"/>
      <c r="T896" s="39"/>
      <c r="U896" s="39"/>
      <c r="V896" s="39"/>
      <c r="W896" s="39"/>
      <c r="X896" s="39"/>
      <c r="Y896" s="40"/>
      <c r="Z896" s="40"/>
      <c r="AA896" s="40"/>
    </row>
    <row r="897" spans="1:27" x14ac:dyDescent="0.25">
      <c r="A897" s="36"/>
      <c r="B897" s="36"/>
      <c r="C897" s="36"/>
      <c r="D897" s="36"/>
      <c r="E897" s="36"/>
      <c r="F897" s="36"/>
      <c r="G897" s="36"/>
      <c r="H897" s="36"/>
      <c r="I897" s="37"/>
      <c r="J897" s="38"/>
      <c r="K897" s="39"/>
      <c r="L897" s="39"/>
      <c r="M897" s="39"/>
      <c r="N897" s="39"/>
      <c r="O897" s="39"/>
      <c r="P897" s="39"/>
      <c r="Q897" s="39"/>
      <c r="R897" s="39"/>
      <c r="S897" s="39"/>
      <c r="T897" s="39"/>
      <c r="U897" s="39"/>
      <c r="V897" s="39"/>
      <c r="W897" s="39"/>
      <c r="X897" s="39"/>
      <c r="Y897" s="40"/>
      <c r="Z897" s="40"/>
      <c r="AA897" s="40"/>
    </row>
    <row r="898" spans="1:27" x14ac:dyDescent="0.25">
      <c r="A898" s="36"/>
      <c r="B898" s="36"/>
      <c r="C898" s="36"/>
      <c r="D898" s="36"/>
      <c r="E898" s="36"/>
      <c r="F898" s="36"/>
      <c r="G898" s="36"/>
      <c r="H898" s="36"/>
      <c r="I898" s="37"/>
      <c r="J898" s="38"/>
      <c r="K898" s="39"/>
      <c r="L898" s="39"/>
      <c r="M898" s="39"/>
      <c r="N898" s="39"/>
      <c r="O898" s="39"/>
      <c r="P898" s="39"/>
      <c r="Q898" s="39"/>
      <c r="R898" s="39"/>
      <c r="S898" s="39"/>
      <c r="T898" s="39"/>
      <c r="U898" s="39"/>
      <c r="V898" s="39"/>
      <c r="W898" s="39"/>
      <c r="X898" s="39"/>
      <c r="Y898" s="40"/>
      <c r="Z898" s="40"/>
      <c r="AA898" s="40"/>
    </row>
    <row r="899" spans="1:27" x14ac:dyDescent="0.25">
      <c r="A899" s="36"/>
      <c r="B899" s="36"/>
      <c r="C899" s="36"/>
      <c r="D899" s="36"/>
      <c r="E899" s="36"/>
      <c r="F899" s="36"/>
      <c r="G899" s="36"/>
      <c r="H899" s="36"/>
      <c r="I899" s="37"/>
      <c r="J899" s="38"/>
      <c r="K899" s="39"/>
      <c r="L899" s="39"/>
      <c r="M899" s="39"/>
      <c r="N899" s="39"/>
      <c r="O899" s="39"/>
      <c r="P899" s="39"/>
      <c r="Q899" s="39"/>
      <c r="R899" s="39"/>
      <c r="S899" s="39"/>
      <c r="T899" s="39"/>
      <c r="U899" s="39"/>
      <c r="V899" s="39"/>
      <c r="W899" s="39"/>
      <c r="X899" s="39"/>
      <c r="Y899" s="40"/>
      <c r="Z899" s="40"/>
      <c r="AA899" s="40"/>
    </row>
    <row r="900" spans="1:27" x14ac:dyDescent="0.25">
      <c r="A900" s="36"/>
      <c r="B900" s="36"/>
      <c r="C900" s="36"/>
      <c r="D900" s="36"/>
      <c r="E900" s="36"/>
      <c r="F900" s="36"/>
      <c r="G900" s="36"/>
      <c r="H900" s="36"/>
      <c r="I900" s="37"/>
      <c r="J900" s="38"/>
      <c r="K900" s="39"/>
      <c r="L900" s="39"/>
      <c r="M900" s="39"/>
      <c r="N900" s="39"/>
      <c r="O900" s="39"/>
      <c r="P900" s="39"/>
      <c r="Q900" s="39"/>
      <c r="R900" s="39"/>
      <c r="S900" s="39"/>
      <c r="T900" s="39"/>
      <c r="U900" s="39"/>
      <c r="V900" s="39"/>
      <c r="W900" s="39"/>
      <c r="X900" s="39"/>
      <c r="Y900" s="40"/>
      <c r="Z900" s="40"/>
      <c r="AA900" s="40"/>
    </row>
    <row r="901" spans="1:27" x14ac:dyDescent="0.25">
      <c r="A901" s="36"/>
      <c r="B901" s="36"/>
      <c r="C901" s="36"/>
      <c r="D901" s="36"/>
      <c r="E901" s="36"/>
      <c r="F901" s="36"/>
      <c r="G901" s="36"/>
      <c r="H901" s="36"/>
      <c r="I901" s="37"/>
      <c r="J901" s="38"/>
      <c r="K901" s="39"/>
      <c r="L901" s="39"/>
      <c r="M901" s="39"/>
      <c r="N901" s="39"/>
      <c r="O901" s="39"/>
      <c r="P901" s="39"/>
      <c r="Q901" s="39"/>
      <c r="R901" s="39"/>
      <c r="S901" s="39"/>
      <c r="T901" s="39"/>
      <c r="U901" s="39"/>
      <c r="V901" s="39"/>
      <c r="W901" s="39"/>
      <c r="X901" s="39"/>
      <c r="Y901" s="40"/>
      <c r="Z901" s="40"/>
      <c r="AA901" s="40"/>
    </row>
    <row r="902" spans="1:27" x14ac:dyDescent="0.25">
      <c r="A902" s="36"/>
      <c r="B902" s="36"/>
      <c r="C902" s="36"/>
      <c r="D902" s="36"/>
      <c r="E902" s="36"/>
      <c r="F902" s="36"/>
      <c r="G902" s="36"/>
      <c r="H902" s="36"/>
      <c r="I902" s="37"/>
      <c r="J902" s="38"/>
      <c r="K902" s="39"/>
      <c r="L902" s="39"/>
      <c r="M902" s="39"/>
      <c r="N902" s="39"/>
      <c r="O902" s="39"/>
      <c r="P902" s="39"/>
      <c r="Q902" s="39"/>
      <c r="R902" s="39"/>
      <c r="S902" s="39"/>
      <c r="T902" s="39"/>
      <c r="U902" s="39"/>
      <c r="V902" s="39"/>
      <c r="W902" s="39"/>
      <c r="X902" s="39"/>
      <c r="Y902" s="40"/>
      <c r="Z902" s="40"/>
      <c r="AA902" s="40"/>
    </row>
    <row r="903" spans="1:27" x14ac:dyDescent="0.25">
      <c r="A903" s="36"/>
      <c r="B903" s="36"/>
      <c r="C903" s="36"/>
      <c r="D903" s="36"/>
      <c r="E903" s="36"/>
      <c r="F903" s="36"/>
      <c r="G903" s="36"/>
      <c r="H903" s="36"/>
      <c r="I903" s="37"/>
      <c r="J903" s="38"/>
      <c r="K903" s="39"/>
      <c r="L903" s="39"/>
      <c r="M903" s="39"/>
      <c r="N903" s="39"/>
      <c r="O903" s="39"/>
      <c r="P903" s="39"/>
      <c r="Q903" s="39"/>
      <c r="R903" s="39"/>
      <c r="S903" s="39"/>
      <c r="T903" s="39"/>
      <c r="U903" s="39"/>
      <c r="V903" s="39"/>
      <c r="W903" s="39"/>
      <c r="X903" s="39"/>
      <c r="Y903" s="40"/>
      <c r="Z903" s="40"/>
      <c r="AA903" s="40"/>
    </row>
    <row r="904" spans="1:27" x14ac:dyDescent="0.25">
      <c r="A904" s="36"/>
      <c r="B904" s="36"/>
      <c r="C904" s="36"/>
      <c r="D904" s="36"/>
      <c r="E904" s="36"/>
      <c r="F904" s="36"/>
      <c r="G904" s="36"/>
      <c r="H904" s="36"/>
      <c r="I904" s="37"/>
      <c r="J904" s="38"/>
      <c r="K904" s="39"/>
      <c r="L904" s="39"/>
      <c r="M904" s="39"/>
      <c r="N904" s="39"/>
      <c r="O904" s="39"/>
      <c r="P904" s="39"/>
      <c r="Q904" s="39"/>
      <c r="R904" s="39"/>
      <c r="S904" s="39"/>
      <c r="T904" s="39"/>
      <c r="U904" s="39"/>
      <c r="V904" s="39"/>
      <c r="W904" s="39"/>
      <c r="X904" s="39"/>
      <c r="Y904" s="40"/>
      <c r="Z904" s="40"/>
      <c r="AA904" s="40"/>
    </row>
    <row r="905" spans="1:27" x14ac:dyDescent="0.25">
      <c r="A905" s="36"/>
      <c r="B905" s="36"/>
      <c r="C905" s="36"/>
      <c r="D905" s="36"/>
      <c r="E905" s="36"/>
      <c r="F905" s="36"/>
      <c r="G905" s="36"/>
      <c r="H905" s="36"/>
      <c r="I905" s="37"/>
      <c r="J905" s="38"/>
      <c r="K905" s="39"/>
      <c r="L905" s="39"/>
      <c r="M905" s="39"/>
      <c r="N905" s="39"/>
      <c r="O905" s="39"/>
      <c r="P905" s="39"/>
      <c r="Q905" s="39"/>
      <c r="R905" s="39"/>
      <c r="S905" s="39"/>
      <c r="T905" s="39"/>
      <c r="U905" s="39"/>
      <c r="V905" s="39"/>
      <c r="W905" s="39"/>
      <c r="X905" s="39"/>
      <c r="Y905" s="40"/>
      <c r="Z905" s="40"/>
      <c r="AA905" s="40"/>
    </row>
    <row r="906" spans="1:27" x14ac:dyDescent="0.25">
      <c r="A906" s="36"/>
      <c r="B906" s="36"/>
      <c r="C906" s="36"/>
      <c r="D906" s="36"/>
      <c r="E906" s="36"/>
      <c r="F906" s="36"/>
      <c r="G906" s="36"/>
      <c r="H906" s="36"/>
      <c r="I906" s="37"/>
      <c r="J906" s="38"/>
      <c r="K906" s="39"/>
      <c r="L906" s="39"/>
      <c r="M906" s="39"/>
      <c r="N906" s="39"/>
      <c r="O906" s="39"/>
      <c r="P906" s="39"/>
      <c r="Q906" s="39"/>
      <c r="R906" s="39"/>
      <c r="S906" s="39"/>
      <c r="T906" s="39"/>
      <c r="U906" s="39"/>
      <c r="V906" s="39"/>
      <c r="W906" s="39"/>
      <c r="X906" s="39"/>
      <c r="Y906" s="40"/>
      <c r="Z906" s="40"/>
      <c r="AA906" s="40"/>
    </row>
    <row r="907" spans="1:27" x14ac:dyDescent="0.25">
      <c r="A907" s="36"/>
      <c r="B907" s="36"/>
      <c r="C907" s="36"/>
      <c r="D907" s="36"/>
      <c r="E907" s="36"/>
      <c r="F907" s="36"/>
      <c r="G907" s="36"/>
      <c r="H907" s="36"/>
      <c r="I907" s="37"/>
      <c r="J907" s="38"/>
      <c r="K907" s="39"/>
      <c r="L907" s="39"/>
      <c r="M907" s="39"/>
      <c r="N907" s="39"/>
      <c r="O907" s="39"/>
      <c r="P907" s="39"/>
      <c r="Q907" s="39"/>
      <c r="R907" s="39"/>
      <c r="S907" s="39"/>
      <c r="T907" s="39"/>
      <c r="U907" s="39"/>
      <c r="V907" s="39"/>
      <c r="W907" s="39"/>
      <c r="X907" s="39"/>
      <c r="Y907" s="40"/>
      <c r="Z907" s="40"/>
      <c r="AA907" s="40"/>
    </row>
    <row r="908" spans="1:27" x14ac:dyDescent="0.25">
      <c r="A908" s="36"/>
      <c r="B908" s="36"/>
      <c r="C908" s="36"/>
      <c r="D908" s="36"/>
      <c r="E908" s="36"/>
      <c r="F908" s="36"/>
      <c r="G908" s="36"/>
      <c r="H908" s="36"/>
      <c r="I908" s="37"/>
      <c r="J908" s="38"/>
      <c r="K908" s="39"/>
      <c r="L908" s="39"/>
      <c r="M908" s="39"/>
      <c r="N908" s="39"/>
      <c r="O908" s="39"/>
      <c r="P908" s="39"/>
      <c r="Q908" s="39"/>
      <c r="R908" s="39"/>
      <c r="S908" s="39"/>
      <c r="T908" s="39"/>
      <c r="U908" s="39"/>
      <c r="V908" s="39"/>
      <c r="W908" s="39"/>
      <c r="X908" s="39"/>
      <c r="Y908" s="40"/>
      <c r="Z908" s="40"/>
      <c r="AA908" s="40"/>
    </row>
    <row r="909" spans="1:27" x14ac:dyDescent="0.25">
      <c r="A909" s="36"/>
      <c r="B909" s="36"/>
      <c r="C909" s="36"/>
      <c r="D909" s="36"/>
      <c r="E909" s="36"/>
      <c r="F909" s="36"/>
      <c r="G909" s="36"/>
      <c r="H909" s="36"/>
      <c r="I909" s="37"/>
      <c r="J909" s="38"/>
      <c r="K909" s="39"/>
      <c r="L909" s="39"/>
      <c r="M909" s="39"/>
      <c r="N909" s="39"/>
      <c r="O909" s="39"/>
      <c r="P909" s="39"/>
      <c r="Q909" s="39"/>
      <c r="R909" s="39"/>
      <c r="S909" s="39"/>
      <c r="T909" s="39"/>
      <c r="U909" s="39"/>
      <c r="V909" s="39"/>
      <c r="W909" s="39"/>
      <c r="X909" s="39"/>
      <c r="Y909" s="40"/>
      <c r="Z909" s="40"/>
      <c r="AA909" s="40"/>
    </row>
    <row r="910" spans="1:27" x14ac:dyDescent="0.25">
      <c r="A910" s="36"/>
      <c r="B910" s="36"/>
      <c r="C910" s="36"/>
      <c r="D910" s="36"/>
      <c r="E910" s="36"/>
      <c r="F910" s="36"/>
      <c r="G910" s="36"/>
      <c r="H910" s="36"/>
      <c r="I910" s="37"/>
      <c r="J910" s="38"/>
      <c r="K910" s="39"/>
      <c r="L910" s="39"/>
      <c r="M910" s="39"/>
      <c r="N910" s="39"/>
      <c r="O910" s="39"/>
      <c r="P910" s="39"/>
      <c r="Q910" s="39"/>
      <c r="R910" s="39"/>
      <c r="S910" s="39"/>
      <c r="T910" s="39"/>
      <c r="U910" s="39"/>
      <c r="V910" s="39"/>
      <c r="W910" s="39"/>
      <c r="X910" s="39"/>
      <c r="Y910" s="40"/>
      <c r="Z910" s="40"/>
      <c r="AA910" s="40"/>
    </row>
    <row r="911" spans="1:27" x14ac:dyDescent="0.25">
      <c r="A911" s="36"/>
      <c r="B911" s="36"/>
      <c r="C911" s="36"/>
      <c r="D911" s="36"/>
      <c r="E911" s="36"/>
      <c r="F911" s="36"/>
      <c r="G911" s="36"/>
      <c r="H911" s="36"/>
      <c r="I911" s="37"/>
      <c r="J911" s="38"/>
      <c r="K911" s="39"/>
      <c r="L911" s="39"/>
      <c r="M911" s="39"/>
      <c r="N911" s="39"/>
      <c r="O911" s="39"/>
      <c r="P911" s="39"/>
      <c r="Q911" s="39"/>
      <c r="R911" s="39"/>
      <c r="S911" s="39"/>
      <c r="T911" s="39"/>
      <c r="U911" s="39"/>
      <c r="V911" s="39"/>
      <c r="W911" s="39"/>
      <c r="X911" s="39"/>
      <c r="Y911" s="40"/>
      <c r="Z911" s="40"/>
      <c r="AA911" s="40"/>
    </row>
    <row r="912" spans="1:27" x14ac:dyDescent="0.25">
      <c r="A912" s="36"/>
      <c r="B912" s="36"/>
      <c r="C912" s="36"/>
      <c r="D912" s="36"/>
      <c r="E912" s="36"/>
      <c r="F912" s="36"/>
      <c r="G912" s="36"/>
      <c r="H912" s="36"/>
      <c r="I912" s="37"/>
      <c r="J912" s="38"/>
      <c r="K912" s="39"/>
      <c r="L912" s="39"/>
      <c r="M912" s="39"/>
      <c r="N912" s="39"/>
      <c r="O912" s="39"/>
      <c r="P912" s="39"/>
      <c r="Q912" s="39"/>
      <c r="R912" s="39"/>
      <c r="S912" s="39"/>
      <c r="T912" s="39"/>
      <c r="U912" s="39"/>
      <c r="V912" s="39"/>
      <c r="W912" s="39"/>
      <c r="X912" s="39"/>
      <c r="Y912" s="40"/>
      <c r="Z912" s="40"/>
      <c r="AA912" s="40"/>
    </row>
    <row r="913" spans="1:27" x14ac:dyDescent="0.25">
      <c r="A913" s="36"/>
      <c r="B913" s="36"/>
      <c r="C913" s="36"/>
      <c r="D913" s="36"/>
      <c r="E913" s="36"/>
      <c r="F913" s="36"/>
      <c r="G913" s="36"/>
      <c r="H913" s="36"/>
      <c r="I913" s="37"/>
      <c r="J913" s="38"/>
      <c r="K913" s="39"/>
      <c r="L913" s="39"/>
      <c r="M913" s="39"/>
      <c r="N913" s="39"/>
      <c r="O913" s="39"/>
      <c r="P913" s="39"/>
      <c r="Q913" s="39"/>
      <c r="R913" s="39"/>
      <c r="S913" s="39"/>
      <c r="T913" s="39"/>
      <c r="U913" s="39"/>
      <c r="V913" s="39"/>
      <c r="W913" s="39"/>
      <c r="X913" s="39"/>
      <c r="Y913" s="40"/>
      <c r="Z913" s="40"/>
      <c r="AA913" s="40"/>
    </row>
    <row r="914" spans="1:27" x14ac:dyDescent="0.25">
      <c r="A914" s="36"/>
      <c r="B914" s="36"/>
      <c r="C914" s="36"/>
      <c r="D914" s="36"/>
      <c r="E914" s="36"/>
      <c r="F914" s="36"/>
      <c r="G914" s="36"/>
      <c r="H914" s="36"/>
      <c r="I914" s="37"/>
      <c r="J914" s="38"/>
      <c r="K914" s="39"/>
      <c r="L914" s="39"/>
      <c r="M914" s="39"/>
      <c r="N914" s="39"/>
      <c r="O914" s="39"/>
      <c r="P914" s="39"/>
      <c r="Q914" s="39"/>
      <c r="R914" s="39"/>
      <c r="S914" s="39"/>
      <c r="T914" s="39"/>
      <c r="U914" s="39"/>
      <c r="V914" s="39"/>
      <c r="W914" s="39"/>
      <c r="X914" s="39"/>
      <c r="Y914" s="40"/>
      <c r="Z914" s="40"/>
      <c r="AA914" s="40"/>
    </row>
    <row r="915" spans="1:27" x14ac:dyDescent="0.25">
      <c r="A915" s="36"/>
      <c r="B915" s="36"/>
      <c r="C915" s="36"/>
      <c r="D915" s="36"/>
      <c r="E915" s="36"/>
      <c r="F915" s="36"/>
      <c r="G915" s="36"/>
      <c r="H915" s="36"/>
      <c r="I915" s="37"/>
      <c r="J915" s="38"/>
      <c r="K915" s="39"/>
      <c r="L915" s="39"/>
      <c r="M915" s="39"/>
      <c r="N915" s="39"/>
      <c r="O915" s="39"/>
      <c r="P915" s="39"/>
      <c r="Q915" s="39"/>
      <c r="R915" s="39"/>
      <c r="S915" s="39"/>
      <c r="T915" s="39"/>
      <c r="U915" s="39"/>
      <c r="V915" s="39"/>
      <c r="W915" s="39"/>
      <c r="X915" s="39"/>
      <c r="Y915" s="40"/>
      <c r="Z915" s="40"/>
      <c r="AA915" s="40"/>
    </row>
    <row r="916" spans="1:27" x14ac:dyDescent="0.25">
      <c r="A916" s="36"/>
      <c r="B916" s="36"/>
      <c r="C916" s="36"/>
      <c r="D916" s="36"/>
      <c r="E916" s="36"/>
      <c r="F916" s="36"/>
      <c r="G916" s="36"/>
      <c r="H916" s="36"/>
      <c r="I916" s="37"/>
      <c r="J916" s="38"/>
      <c r="K916" s="39"/>
      <c r="L916" s="39"/>
      <c r="M916" s="39"/>
      <c r="N916" s="39"/>
      <c r="O916" s="39"/>
      <c r="P916" s="39"/>
      <c r="Q916" s="39"/>
      <c r="R916" s="39"/>
      <c r="S916" s="39"/>
      <c r="T916" s="39"/>
      <c r="U916" s="39"/>
      <c r="V916" s="39"/>
      <c r="W916" s="39"/>
      <c r="X916" s="39"/>
      <c r="Y916" s="40"/>
      <c r="Z916" s="40"/>
      <c r="AA916" s="40"/>
    </row>
    <row r="917" spans="1:27" x14ac:dyDescent="0.25">
      <c r="A917" s="36"/>
      <c r="B917" s="36"/>
      <c r="C917" s="36"/>
      <c r="D917" s="36"/>
      <c r="E917" s="36"/>
      <c r="F917" s="36"/>
      <c r="G917" s="36"/>
      <c r="H917" s="36"/>
      <c r="I917" s="37"/>
      <c r="J917" s="38"/>
      <c r="K917" s="39"/>
      <c r="L917" s="39"/>
      <c r="M917" s="39"/>
      <c r="N917" s="39"/>
      <c r="O917" s="39"/>
      <c r="P917" s="39"/>
      <c r="Q917" s="39"/>
      <c r="R917" s="39"/>
      <c r="S917" s="39"/>
      <c r="T917" s="39"/>
      <c r="U917" s="39"/>
      <c r="V917" s="39"/>
      <c r="W917" s="39"/>
      <c r="X917" s="39"/>
      <c r="Y917" s="40"/>
      <c r="Z917" s="40"/>
      <c r="AA917" s="40"/>
    </row>
    <row r="918" spans="1:27" x14ac:dyDescent="0.25">
      <c r="A918" s="36"/>
      <c r="B918" s="36"/>
      <c r="C918" s="36"/>
      <c r="D918" s="36"/>
      <c r="E918" s="36"/>
      <c r="F918" s="36"/>
      <c r="G918" s="36"/>
      <c r="H918" s="36"/>
      <c r="I918" s="37"/>
      <c r="J918" s="38"/>
      <c r="K918" s="39"/>
      <c r="L918" s="39"/>
      <c r="M918" s="39"/>
      <c r="N918" s="39"/>
      <c r="O918" s="39"/>
      <c r="P918" s="39"/>
      <c r="Q918" s="39"/>
      <c r="R918" s="39"/>
      <c r="S918" s="39"/>
      <c r="T918" s="39"/>
      <c r="U918" s="39"/>
      <c r="V918" s="39"/>
      <c r="W918" s="39"/>
      <c r="X918" s="39"/>
      <c r="Y918" s="40"/>
      <c r="Z918" s="40"/>
      <c r="AA918" s="40"/>
    </row>
    <row r="919" spans="1:27" x14ac:dyDescent="0.25">
      <c r="A919" s="36"/>
      <c r="B919" s="36"/>
      <c r="C919" s="36"/>
      <c r="D919" s="36"/>
      <c r="E919" s="36"/>
      <c r="F919" s="36"/>
      <c r="G919" s="36"/>
      <c r="H919" s="36"/>
      <c r="I919" s="37"/>
      <c r="J919" s="38"/>
      <c r="K919" s="39"/>
      <c r="L919" s="39"/>
      <c r="M919" s="39"/>
      <c r="N919" s="39"/>
      <c r="O919" s="39"/>
      <c r="P919" s="39"/>
      <c r="Q919" s="39"/>
      <c r="R919" s="39"/>
      <c r="S919" s="39"/>
      <c r="T919" s="39"/>
      <c r="U919" s="39"/>
      <c r="V919" s="39"/>
      <c r="W919" s="39"/>
      <c r="X919" s="39"/>
      <c r="Y919" s="40"/>
      <c r="Z919" s="40"/>
      <c r="AA919" s="40"/>
    </row>
    <row r="920" spans="1:27" x14ac:dyDescent="0.25">
      <c r="A920" s="36"/>
      <c r="B920" s="36"/>
      <c r="C920" s="36"/>
      <c r="D920" s="36"/>
      <c r="E920" s="36"/>
      <c r="F920" s="36"/>
      <c r="G920" s="36"/>
      <c r="H920" s="36"/>
      <c r="I920" s="37"/>
      <c r="J920" s="38"/>
      <c r="K920" s="39"/>
      <c r="L920" s="39"/>
      <c r="M920" s="39"/>
      <c r="N920" s="39"/>
      <c r="O920" s="39"/>
      <c r="P920" s="39"/>
      <c r="Q920" s="39"/>
      <c r="R920" s="39"/>
      <c r="S920" s="39"/>
      <c r="T920" s="39"/>
      <c r="U920" s="39"/>
      <c r="V920" s="39"/>
      <c r="W920" s="39"/>
      <c r="X920" s="39"/>
      <c r="Y920" s="40"/>
      <c r="Z920" s="40"/>
      <c r="AA920" s="40"/>
    </row>
    <row r="921" spans="1:27" x14ac:dyDescent="0.25">
      <c r="A921" s="36"/>
      <c r="B921" s="36"/>
      <c r="C921" s="36"/>
      <c r="D921" s="36"/>
      <c r="E921" s="36"/>
      <c r="F921" s="36"/>
      <c r="G921" s="36"/>
      <c r="H921" s="36"/>
      <c r="I921" s="37"/>
      <c r="J921" s="38"/>
      <c r="K921" s="39"/>
      <c r="L921" s="39"/>
      <c r="M921" s="39"/>
      <c r="N921" s="39"/>
      <c r="O921" s="39"/>
      <c r="P921" s="39"/>
      <c r="Q921" s="39"/>
      <c r="R921" s="39"/>
      <c r="S921" s="39"/>
      <c r="T921" s="39"/>
      <c r="U921" s="39"/>
      <c r="V921" s="39"/>
      <c r="W921" s="39"/>
      <c r="X921" s="39"/>
      <c r="Y921" s="40"/>
      <c r="Z921" s="40"/>
      <c r="AA921" s="40"/>
    </row>
    <row r="922" spans="1:27" x14ac:dyDescent="0.25">
      <c r="A922" s="36"/>
      <c r="B922" s="36"/>
      <c r="C922" s="36"/>
      <c r="D922" s="36"/>
      <c r="E922" s="36"/>
      <c r="F922" s="36"/>
      <c r="G922" s="36"/>
      <c r="H922" s="36"/>
      <c r="I922" s="37"/>
      <c r="J922" s="38"/>
      <c r="K922" s="39"/>
      <c r="L922" s="39"/>
      <c r="M922" s="39"/>
      <c r="N922" s="39"/>
      <c r="O922" s="39"/>
      <c r="P922" s="39"/>
      <c r="Q922" s="39"/>
      <c r="R922" s="39"/>
      <c r="S922" s="39"/>
      <c r="T922" s="39"/>
      <c r="U922" s="39"/>
      <c r="V922" s="39"/>
      <c r="W922" s="39"/>
      <c r="X922" s="39"/>
      <c r="Y922" s="40"/>
      <c r="Z922" s="40"/>
      <c r="AA922" s="40"/>
    </row>
    <row r="923" spans="1:27" x14ac:dyDescent="0.25">
      <c r="A923" s="36"/>
      <c r="B923" s="36"/>
      <c r="C923" s="36"/>
      <c r="D923" s="36"/>
      <c r="E923" s="36"/>
      <c r="F923" s="36"/>
      <c r="G923" s="36"/>
      <c r="H923" s="36"/>
      <c r="I923" s="37"/>
      <c r="J923" s="38"/>
      <c r="K923" s="39"/>
      <c r="L923" s="39"/>
      <c r="M923" s="39"/>
      <c r="N923" s="39"/>
      <c r="O923" s="39"/>
      <c r="P923" s="39"/>
      <c r="Q923" s="39"/>
      <c r="R923" s="39"/>
      <c r="S923" s="39"/>
      <c r="T923" s="39"/>
      <c r="U923" s="39"/>
      <c r="V923" s="39"/>
      <c r="W923" s="39"/>
      <c r="X923" s="39"/>
      <c r="Y923" s="40"/>
      <c r="Z923" s="40"/>
      <c r="AA923" s="40"/>
    </row>
    <row r="924" spans="1:27" x14ac:dyDescent="0.25">
      <c r="A924" s="36"/>
      <c r="B924" s="36"/>
      <c r="C924" s="36"/>
      <c r="D924" s="36"/>
      <c r="E924" s="36"/>
      <c r="F924" s="36"/>
      <c r="G924" s="36"/>
      <c r="H924" s="36"/>
      <c r="I924" s="37"/>
      <c r="J924" s="38"/>
      <c r="K924" s="39"/>
      <c r="L924" s="39"/>
      <c r="M924" s="39"/>
      <c r="N924" s="39"/>
      <c r="O924" s="39"/>
      <c r="P924" s="39"/>
      <c r="Q924" s="39"/>
      <c r="R924" s="39"/>
      <c r="S924" s="39"/>
      <c r="T924" s="39"/>
      <c r="U924" s="39"/>
      <c r="V924" s="39"/>
      <c r="W924" s="39"/>
      <c r="X924" s="39"/>
      <c r="Y924" s="40"/>
      <c r="Z924" s="40"/>
      <c r="AA924" s="40"/>
    </row>
    <row r="925" spans="1:27" x14ac:dyDescent="0.25">
      <c r="A925" s="36"/>
      <c r="B925" s="36"/>
      <c r="C925" s="36"/>
      <c r="D925" s="36"/>
      <c r="E925" s="36"/>
      <c r="F925" s="36"/>
      <c r="G925" s="36"/>
      <c r="H925" s="36"/>
      <c r="I925" s="37"/>
      <c r="J925" s="38"/>
      <c r="K925" s="39"/>
      <c r="L925" s="39"/>
      <c r="M925" s="39"/>
      <c r="N925" s="39"/>
      <c r="O925" s="39"/>
      <c r="P925" s="39"/>
      <c r="Q925" s="39"/>
      <c r="R925" s="39"/>
      <c r="S925" s="39"/>
      <c r="T925" s="39"/>
      <c r="U925" s="39"/>
      <c r="V925" s="39"/>
      <c r="W925" s="39"/>
      <c r="X925" s="39"/>
      <c r="Y925" s="40"/>
      <c r="Z925" s="40"/>
      <c r="AA925" s="40"/>
    </row>
    <row r="926" spans="1:27" x14ac:dyDescent="0.25">
      <c r="A926" s="36"/>
      <c r="B926" s="36"/>
      <c r="C926" s="36"/>
      <c r="D926" s="36"/>
      <c r="E926" s="36"/>
      <c r="F926" s="36"/>
      <c r="G926" s="36"/>
      <c r="H926" s="36"/>
      <c r="I926" s="37"/>
      <c r="J926" s="38"/>
      <c r="K926" s="39"/>
      <c r="L926" s="39"/>
      <c r="M926" s="39"/>
      <c r="N926" s="39"/>
      <c r="O926" s="39"/>
      <c r="P926" s="39"/>
      <c r="Q926" s="39"/>
      <c r="R926" s="39"/>
      <c r="S926" s="39"/>
      <c r="T926" s="39"/>
      <c r="U926" s="39"/>
      <c r="V926" s="39"/>
      <c r="W926" s="39"/>
      <c r="X926" s="39"/>
      <c r="Y926" s="40"/>
      <c r="Z926" s="40"/>
      <c r="AA926" s="40"/>
    </row>
    <row r="927" spans="1:27" x14ac:dyDescent="0.25">
      <c r="A927" s="36"/>
      <c r="B927" s="36"/>
      <c r="C927" s="36"/>
      <c r="D927" s="36"/>
      <c r="E927" s="36"/>
      <c r="F927" s="36"/>
      <c r="G927" s="36"/>
      <c r="H927" s="36"/>
      <c r="I927" s="37"/>
      <c r="J927" s="38"/>
      <c r="K927" s="39"/>
      <c r="L927" s="39"/>
      <c r="M927" s="39"/>
      <c r="N927" s="39"/>
      <c r="O927" s="39"/>
      <c r="P927" s="39"/>
      <c r="Q927" s="39"/>
      <c r="R927" s="39"/>
      <c r="S927" s="39"/>
      <c r="T927" s="39"/>
      <c r="U927" s="39"/>
      <c r="V927" s="39"/>
      <c r="W927" s="39"/>
      <c r="X927" s="39"/>
      <c r="Y927" s="40"/>
      <c r="Z927" s="40"/>
      <c r="AA927" s="40"/>
    </row>
    <row r="928" spans="1:27" x14ac:dyDescent="0.25">
      <c r="A928" s="36"/>
      <c r="B928" s="36"/>
      <c r="C928" s="36"/>
      <c r="D928" s="36"/>
      <c r="E928" s="36"/>
      <c r="F928" s="36"/>
      <c r="G928" s="36"/>
      <c r="H928" s="36"/>
      <c r="I928" s="37"/>
      <c r="J928" s="38"/>
      <c r="K928" s="39"/>
      <c r="L928" s="39"/>
      <c r="M928" s="39"/>
      <c r="N928" s="39"/>
      <c r="O928" s="39"/>
      <c r="P928" s="39"/>
      <c r="Q928" s="39"/>
      <c r="R928" s="39"/>
      <c r="S928" s="39"/>
      <c r="T928" s="39"/>
      <c r="U928" s="39"/>
      <c r="V928" s="39"/>
      <c r="W928" s="39"/>
      <c r="X928" s="39"/>
      <c r="Y928" s="40"/>
      <c r="Z928" s="40"/>
      <c r="AA928" s="40"/>
    </row>
    <row r="929" spans="1:27" x14ac:dyDescent="0.25">
      <c r="A929" s="36"/>
      <c r="B929" s="36"/>
      <c r="C929" s="36"/>
      <c r="D929" s="36"/>
      <c r="E929" s="36"/>
      <c r="F929" s="36"/>
      <c r="G929" s="36"/>
      <c r="H929" s="36"/>
      <c r="I929" s="37"/>
      <c r="J929" s="38"/>
      <c r="K929" s="39"/>
      <c r="L929" s="39"/>
      <c r="M929" s="39"/>
      <c r="N929" s="39"/>
      <c r="O929" s="39"/>
      <c r="P929" s="39"/>
      <c r="Q929" s="39"/>
      <c r="R929" s="39"/>
      <c r="S929" s="39"/>
      <c r="T929" s="39"/>
      <c r="U929" s="39"/>
      <c r="V929" s="39"/>
      <c r="W929" s="39"/>
      <c r="X929" s="39"/>
      <c r="Y929" s="40"/>
      <c r="Z929" s="40"/>
      <c r="AA929" s="40"/>
    </row>
    <row r="930" spans="1:27" x14ac:dyDescent="0.25">
      <c r="A930" s="36"/>
      <c r="B930" s="36"/>
      <c r="C930" s="36"/>
      <c r="D930" s="36"/>
      <c r="E930" s="36"/>
      <c r="F930" s="36"/>
      <c r="G930" s="36"/>
      <c r="H930" s="36"/>
      <c r="I930" s="37"/>
      <c r="J930" s="38"/>
      <c r="K930" s="39"/>
      <c r="L930" s="39"/>
      <c r="M930" s="39"/>
      <c r="N930" s="39"/>
      <c r="O930" s="39"/>
      <c r="P930" s="39"/>
      <c r="Q930" s="39"/>
      <c r="R930" s="39"/>
      <c r="S930" s="39"/>
      <c r="T930" s="39"/>
      <c r="U930" s="39"/>
      <c r="V930" s="39"/>
      <c r="W930" s="39"/>
      <c r="X930" s="39"/>
      <c r="Y930" s="40"/>
      <c r="Z930" s="40"/>
      <c r="AA930" s="40"/>
    </row>
    <row r="931" spans="1:27" x14ac:dyDescent="0.25">
      <c r="A931" s="36"/>
      <c r="B931" s="36"/>
      <c r="C931" s="36"/>
      <c r="D931" s="36"/>
      <c r="E931" s="36"/>
      <c r="F931" s="36"/>
      <c r="G931" s="36"/>
      <c r="H931" s="36"/>
      <c r="I931" s="37"/>
      <c r="J931" s="38"/>
      <c r="K931" s="39"/>
      <c r="L931" s="39"/>
      <c r="M931" s="39"/>
      <c r="N931" s="39"/>
      <c r="O931" s="39"/>
      <c r="P931" s="39"/>
      <c r="Q931" s="39"/>
      <c r="R931" s="39"/>
      <c r="S931" s="39"/>
      <c r="T931" s="39"/>
      <c r="U931" s="39"/>
      <c r="V931" s="39"/>
      <c r="W931" s="39"/>
      <c r="X931" s="39"/>
      <c r="Y931" s="40"/>
      <c r="Z931" s="40"/>
      <c r="AA931" s="40"/>
    </row>
    <row r="932" spans="1:27" x14ac:dyDescent="0.25">
      <c r="A932" s="36"/>
      <c r="B932" s="36"/>
      <c r="C932" s="36"/>
      <c r="D932" s="36"/>
      <c r="E932" s="36"/>
      <c r="F932" s="36"/>
      <c r="G932" s="36"/>
      <c r="H932" s="36"/>
      <c r="I932" s="37"/>
      <c r="J932" s="38"/>
      <c r="K932" s="39"/>
      <c r="L932" s="39"/>
      <c r="M932" s="39"/>
      <c r="N932" s="39"/>
      <c r="O932" s="39"/>
      <c r="P932" s="39"/>
      <c r="Q932" s="39"/>
      <c r="R932" s="39"/>
      <c r="S932" s="39"/>
      <c r="T932" s="39"/>
      <c r="U932" s="39"/>
      <c r="V932" s="39"/>
      <c r="W932" s="39"/>
      <c r="X932" s="39"/>
      <c r="Y932" s="40"/>
      <c r="Z932" s="40"/>
      <c r="AA932" s="40"/>
    </row>
    <row r="933" spans="1:27" x14ac:dyDescent="0.25">
      <c r="A933" s="36"/>
      <c r="B933" s="36"/>
      <c r="C933" s="36"/>
      <c r="D933" s="36"/>
      <c r="E933" s="36"/>
      <c r="F933" s="36"/>
      <c r="G933" s="36"/>
      <c r="H933" s="36"/>
      <c r="I933" s="37"/>
      <c r="J933" s="38"/>
      <c r="K933" s="39"/>
      <c r="L933" s="39"/>
      <c r="M933" s="39"/>
      <c r="N933" s="39"/>
      <c r="O933" s="39"/>
      <c r="P933" s="39"/>
      <c r="Q933" s="39"/>
      <c r="R933" s="39"/>
      <c r="S933" s="39"/>
      <c r="T933" s="39"/>
      <c r="U933" s="39"/>
      <c r="V933" s="39"/>
      <c r="W933" s="39"/>
      <c r="X933" s="39"/>
      <c r="Y933" s="40"/>
      <c r="Z933" s="40"/>
      <c r="AA933" s="40"/>
    </row>
    <row r="934" spans="1:27" x14ac:dyDescent="0.25">
      <c r="A934" s="36"/>
      <c r="B934" s="36"/>
      <c r="C934" s="36"/>
      <c r="D934" s="36"/>
      <c r="E934" s="36"/>
      <c r="F934" s="36"/>
      <c r="G934" s="36"/>
      <c r="H934" s="36"/>
      <c r="I934" s="37"/>
      <c r="J934" s="38"/>
      <c r="K934" s="39"/>
      <c r="L934" s="39"/>
      <c r="M934" s="39"/>
      <c r="N934" s="39"/>
      <c r="O934" s="39"/>
      <c r="P934" s="39"/>
      <c r="Q934" s="39"/>
      <c r="R934" s="39"/>
      <c r="S934" s="39"/>
      <c r="T934" s="39"/>
      <c r="U934" s="39"/>
      <c r="V934" s="39"/>
      <c r="W934" s="39"/>
      <c r="X934" s="39"/>
      <c r="Y934" s="40"/>
      <c r="Z934" s="40"/>
      <c r="AA934" s="40"/>
    </row>
    <row r="935" spans="1:27" x14ac:dyDescent="0.25">
      <c r="A935" s="36"/>
      <c r="B935" s="36"/>
      <c r="C935" s="36"/>
      <c r="D935" s="36"/>
      <c r="E935" s="36"/>
      <c r="F935" s="36"/>
      <c r="G935" s="36"/>
      <c r="H935" s="36"/>
      <c r="I935" s="37"/>
      <c r="J935" s="38"/>
      <c r="K935" s="39"/>
      <c r="L935" s="39"/>
      <c r="M935" s="39"/>
      <c r="N935" s="39"/>
      <c r="O935" s="39"/>
      <c r="P935" s="39"/>
      <c r="Q935" s="39"/>
      <c r="R935" s="39"/>
      <c r="S935" s="39"/>
      <c r="T935" s="39"/>
      <c r="U935" s="39"/>
      <c r="V935" s="39"/>
      <c r="W935" s="39"/>
      <c r="X935" s="39"/>
      <c r="Y935" s="40"/>
      <c r="Z935" s="40"/>
      <c r="AA935" s="40"/>
    </row>
    <row r="936" spans="1:27" x14ac:dyDescent="0.25">
      <c r="A936" s="36"/>
      <c r="B936" s="36"/>
      <c r="C936" s="36"/>
      <c r="D936" s="36"/>
      <c r="E936" s="36"/>
      <c r="F936" s="36"/>
      <c r="G936" s="36"/>
      <c r="H936" s="36"/>
      <c r="I936" s="37"/>
      <c r="J936" s="38"/>
      <c r="K936" s="39"/>
      <c r="L936" s="39"/>
      <c r="M936" s="39"/>
      <c r="N936" s="39"/>
      <c r="O936" s="39"/>
      <c r="P936" s="39"/>
      <c r="Q936" s="39"/>
      <c r="R936" s="39"/>
      <c r="S936" s="39"/>
      <c r="T936" s="39"/>
      <c r="U936" s="39"/>
      <c r="V936" s="39"/>
      <c r="W936" s="39"/>
      <c r="X936" s="39"/>
      <c r="Y936" s="40"/>
      <c r="Z936" s="40"/>
      <c r="AA936" s="40"/>
    </row>
    <row r="937" spans="1:27" x14ac:dyDescent="0.25">
      <c r="A937" s="36"/>
      <c r="B937" s="36"/>
      <c r="C937" s="36"/>
      <c r="D937" s="36"/>
      <c r="E937" s="36"/>
      <c r="F937" s="36"/>
      <c r="G937" s="36"/>
      <c r="H937" s="36"/>
      <c r="I937" s="37"/>
      <c r="J937" s="38"/>
      <c r="K937" s="39"/>
      <c r="L937" s="39"/>
      <c r="M937" s="39"/>
      <c r="N937" s="39"/>
      <c r="O937" s="39"/>
      <c r="P937" s="39"/>
      <c r="Q937" s="39"/>
      <c r="R937" s="39"/>
      <c r="S937" s="39"/>
      <c r="T937" s="39"/>
      <c r="U937" s="39"/>
      <c r="V937" s="39"/>
      <c r="W937" s="39"/>
      <c r="X937" s="39"/>
      <c r="Y937" s="40"/>
      <c r="Z937" s="40"/>
      <c r="AA937" s="40"/>
    </row>
    <row r="938" spans="1:27" x14ac:dyDescent="0.25">
      <c r="A938" s="36"/>
      <c r="B938" s="36"/>
      <c r="C938" s="36"/>
      <c r="D938" s="36"/>
      <c r="E938" s="36"/>
      <c r="F938" s="36"/>
      <c r="G938" s="36"/>
      <c r="H938" s="36"/>
      <c r="I938" s="37"/>
      <c r="J938" s="38"/>
      <c r="K938" s="39"/>
      <c r="L938" s="39"/>
      <c r="M938" s="39"/>
      <c r="N938" s="39"/>
      <c r="O938" s="39"/>
      <c r="P938" s="39"/>
      <c r="Q938" s="39"/>
      <c r="R938" s="39"/>
      <c r="S938" s="39"/>
      <c r="T938" s="39"/>
      <c r="U938" s="39"/>
      <c r="V938" s="39"/>
      <c r="W938" s="39"/>
      <c r="X938" s="39"/>
      <c r="Y938" s="40"/>
      <c r="Z938" s="40"/>
      <c r="AA938" s="40"/>
    </row>
    <row r="939" spans="1:27" x14ac:dyDescent="0.25">
      <c r="A939" s="36"/>
      <c r="B939" s="36"/>
      <c r="C939" s="36"/>
      <c r="D939" s="36"/>
      <c r="E939" s="36"/>
      <c r="F939" s="36"/>
      <c r="G939" s="36"/>
      <c r="H939" s="36"/>
      <c r="I939" s="37"/>
      <c r="J939" s="38"/>
      <c r="K939" s="39"/>
      <c r="L939" s="39"/>
      <c r="M939" s="39"/>
      <c r="N939" s="39"/>
      <c r="O939" s="39"/>
      <c r="P939" s="39"/>
      <c r="Q939" s="39"/>
      <c r="R939" s="39"/>
      <c r="S939" s="39"/>
      <c r="T939" s="39"/>
      <c r="U939" s="39"/>
      <c r="V939" s="39"/>
      <c r="W939" s="39"/>
      <c r="X939" s="39"/>
      <c r="Y939" s="40"/>
      <c r="Z939" s="40"/>
      <c r="AA939" s="40"/>
    </row>
    <row r="940" spans="1:27" x14ac:dyDescent="0.25">
      <c r="A940" s="36"/>
      <c r="B940" s="36"/>
      <c r="C940" s="36"/>
      <c r="D940" s="36"/>
      <c r="E940" s="36"/>
      <c r="F940" s="36"/>
      <c r="G940" s="36"/>
      <c r="H940" s="36"/>
      <c r="I940" s="37"/>
      <c r="J940" s="38"/>
      <c r="K940" s="39"/>
      <c r="L940" s="39"/>
      <c r="M940" s="39"/>
      <c r="N940" s="39"/>
      <c r="O940" s="39"/>
      <c r="P940" s="39"/>
      <c r="Q940" s="39"/>
      <c r="R940" s="39"/>
      <c r="S940" s="39"/>
      <c r="T940" s="39"/>
      <c r="U940" s="39"/>
      <c r="V940" s="39"/>
      <c r="W940" s="39"/>
      <c r="X940" s="39"/>
      <c r="Y940" s="40"/>
      <c r="Z940" s="40"/>
      <c r="AA940" s="40"/>
    </row>
    <row r="941" spans="1:27" x14ac:dyDescent="0.25">
      <c r="A941" s="36"/>
      <c r="B941" s="36"/>
      <c r="C941" s="36"/>
      <c r="D941" s="36"/>
      <c r="E941" s="36"/>
      <c r="F941" s="36"/>
      <c r="G941" s="36"/>
      <c r="H941" s="36"/>
      <c r="I941" s="37"/>
      <c r="J941" s="38"/>
      <c r="K941" s="39"/>
      <c r="L941" s="39"/>
      <c r="M941" s="39"/>
      <c r="N941" s="39"/>
      <c r="O941" s="39"/>
      <c r="P941" s="39"/>
      <c r="Q941" s="39"/>
      <c r="R941" s="39"/>
      <c r="S941" s="39"/>
      <c r="T941" s="39"/>
      <c r="U941" s="39"/>
      <c r="V941" s="39"/>
      <c r="W941" s="39"/>
      <c r="X941" s="39"/>
      <c r="Y941" s="40"/>
      <c r="Z941" s="40"/>
      <c r="AA941" s="40"/>
    </row>
    <row r="942" spans="1:27" x14ac:dyDescent="0.25">
      <c r="A942" s="36"/>
      <c r="B942" s="36"/>
      <c r="C942" s="36"/>
      <c r="D942" s="36"/>
      <c r="E942" s="36"/>
      <c r="F942" s="36"/>
      <c r="G942" s="36"/>
      <c r="H942" s="36"/>
      <c r="I942" s="37"/>
      <c r="J942" s="38"/>
      <c r="K942" s="39"/>
      <c r="L942" s="39"/>
      <c r="M942" s="39"/>
      <c r="N942" s="39"/>
      <c r="O942" s="39"/>
      <c r="P942" s="39"/>
      <c r="Q942" s="39"/>
      <c r="R942" s="39"/>
      <c r="S942" s="39"/>
      <c r="T942" s="39"/>
      <c r="U942" s="39"/>
      <c r="V942" s="39"/>
      <c r="W942" s="39"/>
      <c r="X942" s="39"/>
      <c r="Y942" s="40"/>
      <c r="Z942" s="40"/>
      <c r="AA942" s="40"/>
    </row>
    <row r="943" spans="1:27" x14ac:dyDescent="0.25">
      <c r="A943" s="36"/>
      <c r="B943" s="36"/>
      <c r="C943" s="36"/>
      <c r="D943" s="36"/>
      <c r="E943" s="36"/>
      <c r="F943" s="36"/>
      <c r="G943" s="36"/>
      <c r="H943" s="36"/>
      <c r="I943" s="37"/>
      <c r="J943" s="38"/>
      <c r="K943" s="39"/>
      <c r="L943" s="39"/>
      <c r="M943" s="39"/>
      <c r="N943" s="39"/>
      <c r="O943" s="39"/>
      <c r="P943" s="39"/>
      <c r="Q943" s="39"/>
      <c r="R943" s="39"/>
      <c r="S943" s="39"/>
      <c r="T943" s="39"/>
      <c r="U943" s="39"/>
      <c r="V943" s="39"/>
      <c r="W943" s="39"/>
      <c r="X943" s="39"/>
      <c r="Y943" s="40"/>
      <c r="Z943" s="40"/>
      <c r="AA943" s="40"/>
    </row>
    <row r="944" spans="1:27" x14ac:dyDescent="0.25">
      <c r="A944" s="36"/>
      <c r="B944" s="36"/>
      <c r="C944" s="36"/>
      <c r="D944" s="36"/>
      <c r="E944" s="36"/>
      <c r="F944" s="36"/>
      <c r="G944" s="36"/>
      <c r="H944" s="36"/>
      <c r="I944" s="37"/>
      <c r="J944" s="38"/>
      <c r="K944" s="39"/>
      <c r="L944" s="39"/>
      <c r="M944" s="39"/>
      <c r="N944" s="39"/>
      <c r="O944" s="39"/>
      <c r="P944" s="39"/>
      <c r="Q944" s="39"/>
      <c r="R944" s="39"/>
      <c r="S944" s="39"/>
      <c r="T944" s="39"/>
      <c r="U944" s="39"/>
      <c r="V944" s="39"/>
      <c r="W944" s="39"/>
      <c r="X944" s="39"/>
      <c r="Y944" s="40"/>
      <c r="Z944" s="40"/>
      <c r="AA944" s="40"/>
    </row>
    <row r="945" spans="1:27" x14ac:dyDescent="0.25">
      <c r="A945" s="36"/>
      <c r="B945" s="36"/>
      <c r="C945" s="36"/>
      <c r="D945" s="36"/>
      <c r="E945" s="36"/>
      <c r="F945" s="36"/>
      <c r="G945" s="36"/>
      <c r="H945" s="36"/>
      <c r="I945" s="37"/>
      <c r="J945" s="38"/>
      <c r="K945" s="39"/>
      <c r="L945" s="39"/>
      <c r="M945" s="39"/>
      <c r="N945" s="39"/>
      <c r="O945" s="39"/>
      <c r="P945" s="39"/>
      <c r="Q945" s="39"/>
      <c r="R945" s="39"/>
      <c r="S945" s="39"/>
      <c r="T945" s="39"/>
      <c r="U945" s="39"/>
      <c r="V945" s="39"/>
      <c r="W945" s="39"/>
      <c r="X945" s="39"/>
      <c r="Y945" s="40"/>
      <c r="Z945" s="40"/>
      <c r="AA945" s="40"/>
    </row>
    <row r="946" spans="1:27" x14ac:dyDescent="0.25">
      <c r="A946" s="36"/>
      <c r="B946" s="36"/>
      <c r="C946" s="36"/>
      <c r="D946" s="36"/>
      <c r="E946" s="36"/>
      <c r="F946" s="36"/>
      <c r="G946" s="36"/>
      <c r="H946" s="36"/>
      <c r="I946" s="37"/>
      <c r="J946" s="38"/>
      <c r="K946" s="39"/>
      <c r="L946" s="39"/>
      <c r="M946" s="39"/>
      <c r="N946" s="39"/>
      <c r="O946" s="39"/>
      <c r="P946" s="39"/>
      <c r="Q946" s="39"/>
      <c r="R946" s="39"/>
      <c r="S946" s="39"/>
      <c r="T946" s="39"/>
      <c r="U946" s="39"/>
      <c r="V946" s="39"/>
      <c r="W946" s="39"/>
      <c r="X946" s="39"/>
      <c r="Y946" s="40"/>
      <c r="Z946" s="40"/>
      <c r="AA946" s="40"/>
    </row>
    <row r="947" spans="1:27" x14ac:dyDescent="0.25">
      <c r="A947" s="36"/>
      <c r="B947" s="36"/>
      <c r="C947" s="36"/>
      <c r="D947" s="36"/>
      <c r="E947" s="36"/>
      <c r="F947" s="36"/>
      <c r="G947" s="36"/>
      <c r="H947" s="36"/>
      <c r="I947" s="37"/>
      <c r="J947" s="38"/>
      <c r="K947" s="39"/>
      <c r="L947" s="39"/>
      <c r="M947" s="39"/>
      <c r="N947" s="39"/>
      <c r="O947" s="39"/>
      <c r="P947" s="39"/>
      <c r="Q947" s="39"/>
      <c r="R947" s="39"/>
      <c r="S947" s="39"/>
      <c r="T947" s="39"/>
      <c r="U947" s="39"/>
      <c r="V947" s="39"/>
      <c r="W947" s="39"/>
      <c r="X947" s="39"/>
      <c r="Y947" s="40"/>
      <c r="Z947" s="40"/>
      <c r="AA947" s="40"/>
    </row>
    <row r="948" spans="1:27" x14ac:dyDescent="0.25">
      <c r="A948" s="36"/>
      <c r="B948" s="36"/>
      <c r="C948" s="36"/>
      <c r="D948" s="36"/>
      <c r="E948" s="36"/>
      <c r="F948" s="36"/>
      <c r="G948" s="36"/>
      <c r="H948" s="36"/>
      <c r="I948" s="37"/>
      <c r="J948" s="38"/>
      <c r="K948" s="39"/>
      <c r="L948" s="39"/>
      <c r="M948" s="39"/>
      <c r="N948" s="39"/>
      <c r="O948" s="39"/>
      <c r="P948" s="39"/>
      <c r="Q948" s="39"/>
      <c r="R948" s="39"/>
      <c r="S948" s="39"/>
      <c r="T948" s="39"/>
      <c r="U948" s="39"/>
      <c r="V948" s="39"/>
      <c r="W948" s="39"/>
      <c r="X948" s="39"/>
      <c r="Y948" s="40"/>
      <c r="Z948" s="40"/>
      <c r="AA948" s="40"/>
    </row>
    <row r="949" spans="1:27" x14ac:dyDescent="0.25">
      <c r="A949" s="36"/>
      <c r="B949" s="36"/>
      <c r="C949" s="36"/>
      <c r="D949" s="36"/>
      <c r="E949" s="36"/>
      <c r="F949" s="36"/>
      <c r="G949" s="36"/>
      <c r="H949" s="36"/>
      <c r="I949" s="37"/>
      <c r="J949" s="38"/>
      <c r="K949" s="39"/>
      <c r="L949" s="39"/>
      <c r="M949" s="39"/>
      <c r="N949" s="39"/>
      <c r="O949" s="39"/>
      <c r="P949" s="39"/>
      <c r="Q949" s="39"/>
      <c r="R949" s="39"/>
      <c r="S949" s="39"/>
      <c r="T949" s="39"/>
      <c r="U949" s="39"/>
      <c r="V949" s="39"/>
      <c r="W949" s="39"/>
      <c r="X949" s="39"/>
      <c r="Y949" s="40"/>
      <c r="Z949" s="40"/>
      <c r="AA949" s="40"/>
    </row>
    <row r="950" spans="1:27" x14ac:dyDescent="0.25">
      <c r="A950" s="36"/>
      <c r="B950" s="36"/>
      <c r="C950" s="36"/>
      <c r="D950" s="36"/>
      <c r="E950" s="36"/>
      <c r="F950" s="36"/>
      <c r="G950" s="36"/>
      <c r="H950" s="36"/>
      <c r="I950" s="37"/>
      <c r="J950" s="38"/>
      <c r="K950" s="39"/>
      <c r="L950" s="39"/>
      <c r="M950" s="39"/>
      <c r="N950" s="39"/>
      <c r="O950" s="39"/>
      <c r="P950" s="39"/>
      <c r="Q950" s="39"/>
      <c r="R950" s="39"/>
      <c r="S950" s="39"/>
      <c r="T950" s="39"/>
      <c r="U950" s="39"/>
      <c r="V950" s="39"/>
      <c r="W950" s="39"/>
      <c r="X950" s="39"/>
      <c r="Y950" s="40"/>
      <c r="Z950" s="40"/>
      <c r="AA950" s="40"/>
    </row>
    <row r="951" spans="1:27" x14ac:dyDescent="0.25">
      <c r="A951" s="36"/>
      <c r="B951" s="36"/>
      <c r="C951" s="36"/>
      <c r="D951" s="36"/>
      <c r="E951" s="36"/>
      <c r="F951" s="36"/>
      <c r="G951" s="36"/>
      <c r="H951" s="36"/>
      <c r="I951" s="37"/>
      <c r="J951" s="38"/>
      <c r="K951" s="39"/>
      <c r="L951" s="39"/>
      <c r="M951" s="39"/>
      <c r="N951" s="39"/>
      <c r="O951" s="39"/>
      <c r="P951" s="39"/>
      <c r="Q951" s="39"/>
      <c r="R951" s="39"/>
      <c r="S951" s="39"/>
      <c r="T951" s="39"/>
      <c r="U951" s="39"/>
      <c r="V951" s="39"/>
      <c r="W951" s="39"/>
      <c r="X951" s="39"/>
      <c r="Y951" s="40"/>
      <c r="Z951" s="40"/>
      <c r="AA951" s="40"/>
    </row>
    <row r="952" spans="1:27" x14ac:dyDescent="0.25">
      <c r="A952" s="36"/>
      <c r="B952" s="36"/>
      <c r="C952" s="36"/>
      <c r="D952" s="36"/>
      <c r="E952" s="36"/>
      <c r="F952" s="36"/>
      <c r="G952" s="36"/>
      <c r="H952" s="36"/>
      <c r="I952" s="37"/>
      <c r="J952" s="38"/>
      <c r="K952" s="39"/>
      <c r="L952" s="39"/>
      <c r="M952" s="39"/>
      <c r="N952" s="39"/>
      <c r="O952" s="39"/>
      <c r="P952" s="39"/>
      <c r="Q952" s="39"/>
      <c r="R952" s="39"/>
      <c r="S952" s="39"/>
      <c r="T952" s="39"/>
      <c r="U952" s="39"/>
      <c r="V952" s="39"/>
      <c r="W952" s="39"/>
      <c r="X952" s="39"/>
      <c r="Y952" s="40"/>
      <c r="Z952" s="40"/>
      <c r="AA952" s="40"/>
    </row>
    <row r="953" spans="1:27" x14ac:dyDescent="0.25">
      <c r="A953" s="36"/>
      <c r="B953" s="36"/>
      <c r="C953" s="36"/>
      <c r="D953" s="36"/>
      <c r="E953" s="36"/>
      <c r="F953" s="36"/>
      <c r="G953" s="36"/>
      <c r="H953" s="36"/>
      <c r="I953" s="37"/>
      <c r="J953" s="38"/>
      <c r="K953" s="39"/>
      <c r="L953" s="39"/>
      <c r="M953" s="39"/>
      <c r="N953" s="39"/>
      <c r="O953" s="39"/>
      <c r="P953" s="39"/>
      <c r="Q953" s="39"/>
      <c r="R953" s="39"/>
      <c r="S953" s="39"/>
      <c r="T953" s="39"/>
      <c r="U953" s="39"/>
      <c r="V953" s="39"/>
      <c r="W953" s="39"/>
      <c r="X953" s="39"/>
      <c r="Y953" s="40"/>
      <c r="Z953" s="40"/>
      <c r="AA953" s="40"/>
    </row>
    <row r="954" spans="1:27" x14ac:dyDescent="0.25">
      <c r="A954" s="36"/>
      <c r="B954" s="36"/>
      <c r="C954" s="36"/>
      <c r="D954" s="36"/>
      <c r="E954" s="36"/>
      <c r="F954" s="36"/>
      <c r="G954" s="36"/>
      <c r="H954" s="36"/>
      <c r="I954" s="37"/>
      <c r="J954" s="38"/>
      <c r="K954" s="39"/>
      <c r="L954" s="39"/>
      <c r="M954" s="39"/>
      <c r="N954" s="39"/>
      <c r="O954" s="39"/>
      <c r="P954" s="39"/>
      <c r="Q954" s="39"/>
      <c r="R954" s="39"/>
      <c r="S954" s="39"/>
      <c r="T954" s="39"/>
      <c r="U954" s="39"/>
      <c r="V954" s="39"/>
      <c r="W954" s="39"/>
      <c r="X954" s="39"/>
      <c r="Y954" s="40"/>
      <c r="Z954" s="40"/>
      <c r="AA954" s="40"/>
    </row>
    <row r="955" spans="1:27" x14ac:dyDescent="0.25">
      <c r="A955" s="36"/>
      <c r="B955" s="36"/>
      <c r="C955" s="36"/>
      <c r="D955" s="36"/>
      <c r="E955" s="36"/>
      <c r="F955" s="36"/>
      <c r="G955" s="36"/>
      <c r="H955" s="36"/>
      <c r="I955" s="37"/>
      <c r="J955" s="38"/>
      <c r="K955" s="39"/>
      <c r="L955" s="39"/>
      <c r="M955" s="39"/>
      <c r="N955" s="39"/>
      <c r="O955" s="39"/>
      <c r="P955" s="39"/>
      <c r="Q955" s="39"/>
      <c r="R955" s="39"/>
      <c r="S955" s="39"/>
      <c r="T955" s="39"/>
      <c r="U955" s="39"/>
      <c r="V955" s="39"/>
      <c r="W955" s="39"/>
      <c r="X955" s="39"/>
      <c r="Y955" s="40"/>
      <c r="Z955" s="40"/>
      <c r="AA955" s="40"/>
    </row>
    <row r="956" spans="1:27" x14ac:dyDescent="0.25">
      <c r="A956" s="36"/>
      <c r="B956" s="36"/>
      <c r="C956" s="36"/>
      <c r="D956" s="36"/>
      <c r="E956" s="36"/>
      <c r="F956" s="36"/>
      <c r="G956" s="36"/>
      <c r="H956" s="36"/>
      <c r="I956" s="37"/>
      <c r="J956" s="38"/>
      <c r="K956" s="39"/>
      <c r="L956" s="39"/>
      <c r="M956" s="39"/>
      <c r="N956" s="39"/>
      <c r="O956" s="39"/>
      <c r="P956" s="39"/>
      <c r="Q956" s="39"/>
      <c r="R956" s="39"/>
      <c r="S956" s="39"/>
      <c r="T956" s="39"/>
      <c r="U956" s="39"/>
      <c r="V956" s="39"/>
      <c r="W956" s="39"/>
      <c r="X956" s="39"/>
      <c r="Y956" s="40"/>
      <c r="Z956" s="40"/>
      <c r="AA956" s="40"/>
    </row>
    <row r="957" spans="1:27" x14ac:dyDescent="0.25">
      <c r="A957" s="36"/>
      <c r="B957" s="36"/>
      <c r="C957" s="36"/>
      <c r="D957" s="36"/>
      <c r="E957" s="36"/>
      <c r="F957" s="36"/>
      <c r="G957" s="36"/>
      <c r="H957" s="36"/>
      <c r="I957" s="37"/>
      <c r="J957" s="38"/>
      <c r="K957" s="39"/>
      <c r="L957" s="39"/>
      <c r="M957" s="39"/>
      <c r="N957" s="39"/>
      <c r="O957" s="39"/>
      <c r="P957" s="39"/>
      <c r="Q957" s="39"/>
      <c r="R957" s="39"/>
      <c r="S957" s="39"/>
      <c r="T957" s="39"/>
      <c r="U957" s="39"/>
      <c r="V957" s="39"/>
      <c r="W957" s="39"/>
      <c r="X957" s="39"/>
      <c r="Y957" s="40"/>
      <c r="Z957" s="40"/>
      <c r="AA957" s="40"/>
    </row>
    <row r="958" spans="1:27" x14ac:dyDescent="0.25">
      <c r="A958" s="36"/>
      <c r="B958" s="36"/>
      <c r="C958" s="36"/>
      <c r="D958" s="36"/>
      <c r="E958" s="36"/>
      <c r="F958" s="36"/>
      <c r="G958" s="36"/>
      <c r="H958" s="36"/>
      <c r="I958" s="37"/>
      <c r="J958" s="38"/>
      <c r="K958" s="39"/>
      <c r="L958" s="39"/>
      <c r="M958" s="39"/>
      <c r="N958" s="39"/>
      <c r="O958" s="39"/>
      <c r="P958" s="39"/>
      <c r="Q958" s="39"/>
      <c r="R958" s="39"/>
      <c r="S958" s="39"/>
      <c r="T958" s="39"/>
      <c r="U958" s="39"/>
      <c r="V958" s="39"/>
      <c r="W958" s="39"/>
      <c r="X958" s="39"/>
      <c r="Y958" s="40"/>
      <c r="Z958" s="40"/>
      <c r="AA958" s="40"/>
    </row>
    <row r="959" spans="1:27" x14ac:dyDescent="0.25">
      <c r="A959" s="36"/>
      <c r="B959" s="36"/>
      <c r="C959" s="36"/>
      <c r="D959" s="36"/>
      <c r="E959" s="36"/>
      <c r="F959" s="36"/>
      <c r="G959" s="36"/>
      <c r="H959" s="36"/>
      <c r="I959" s="37"/>
      <c r="J959" s="38"/>
      <c r="K959" s="39"/>
      <c r="L959" s="39"/>
      <c r="M959" s="39"/>
      <c r="N959" s="39"/>
      <c r="O959" s="39"/>
      <c r="P959" s="39"/>
      <c r="Q959" s="39"/>
      <c r="R959" s="39"/>
      <c r="S959" s="39"/>
      <c r="T959" s="39"/>
      <c r="U959" s="39"/>
      <c r="V959" s="39"/>
      <c r="W959" s="39"/>
      <c r="X959" s="39"/>
      <c r="Y959" s="40"/>
      <c r="Z959" s="40"/>
      <c r="AA959" s="40"/>
    </row>
    <row r="960" spans="1:27" x14ac:dyDescent="0.25">
      <c r="A960" s="36"/>
      <c r="B960" s="36"/>
      <c r="C960" s="36"/>
      <c r="D960" s="36"/>
      <c r="E960" s="36"/>
      <c r="F960" s="36"/>
      <c r="G960" s="36"/>
      <c r="H960" s="36"/>
      <c r="I960" s="37"/>
      <c r="J960" s="38"/>
      <c r="K960" s="39"/>
      <c r="L960" s="39"/>
      <c r="M960" s="39"/>
      <c r="N960" s="39"/>
      <c r="O960" s="39"/>
      <c r="P960" s="39"/>
      <c r="Q960" s="39"/>
      <c r="R960" s="39"/>
      <c r="S960" s="39"/>
      <c r="T960" s="39"/>
      <c r="U960" s="39"/>
      <c r="V960" s="39"/>
      <c r="W960" s="39"/>
      <c r="X960" s="39"/>
      <c r="Y960" s="40"/>
      <c r="Z960" s="40"/>
      <c r="AA960" s="40"/>
    </row>
    <row r="961" spans="1:27" x14ac:dyDescent="0.25">
      <c r="A961" s="36"/>
      <c r="B961" s="36"/>
      <c r="C961" s="36"/>
      <c r="D961" s="36"/>
      <c r="E961" s="36"/>
      <c r="F961" s="36"/>
      <c r="G961" s="36"/>
      <c r="H961" s="36"/>
      <c r="I961" s="37"/>
      <c r="J961" s="38"/>
      <c r="K961" s="39"/>
      <c r="L961" s="39"/>
      <c r="M961" s="39"/>
      <c r="N961" s="39"/>
      <c r="O961" s="39"/>
      <c r="P961" s="39"/>
      <c r="Q961" s="39"/>
      <c r="R961" s="39"/>
      <c r="S961" s="39"/>
      <c r="T961" s="39"/>
      <c r="U961" s="39"/>
      <c r="V961" s="39"/>
      <c r="W961" s="39"/>
      <c r="X961" s="39"/>
      <c r="Y961" s="40"/>
      <c r="Z961" s="40"/>
      <c r="AA961" s="40"/>
    </row>
    <row r="962" spans="1:27" x14ac:dyDescent="0.25">
      <c r="A962" s="36"/>
      <c r="B962" s="36"/>
      <c r="C962" s="36"/>
      <c r="D962" s="36"/>
      <c r="E962" s="36"/>
      <c r="F962" s="36"/>
      <c r="G962" s="36"/>
      <c r="H962" s="36"/>
      <c r="I962" s="37"/>
      <c r="J962" s="38"/>
      <c r="K962" s="39"/>
      <c r="L962" s="39"/>
      <c r="M962" s="39"/>
      <c r="N962" s="39"/>
      <c r="O962" s="39"/>
      <c r="P962" s="39"/>
      <c r="Q962" s="39"/>
      <c r="R962" s="39"/>
      <c r="S962" s="39"/>
      <c r="T962" s="39"/>
      <c r="U962" s="39"/>
      <c r="V962" s="39"/>
      <c r="W962" s="39"/>
      <c r="X962" s="39"/>
      <c r="Y962" s="40"/>
      <c r="Z962" s="40"/>
      <c r="AA962" s="40"/>
    </row>
    <row r="963" spans="1:27" x14ac:dyDescent="0.25">
      <c r="A963" s="36"/>
      <c r="B963" s="36"/>
      <c r="C963" s="36"/>
      <c r="D963" s="36"/>
      <c r="E963" s="36"/>
      <c r="F963" s="36"/>
      <c r="G963" s="36"/>
      <c r="H963" s="36"/>
      <c r="I963" s="37"/>
      <c r="J963" s="38"/>
      <c r="K963" s="39"/>
      <c r="L963" s="39"/>
      <c r="M963" s="39"/>
      <c r="N963" s="39"/>
      <c r="O963" s="39"/>
      <c r="P963" s="39"/>
      <c r="Q963" s="39"/>
      <c r="R963" s="39"/>
      <c r="S963" s="39"/>
      <c r="T963" s="39"/>
      <c r="U963" s="39"/>
      <c r="V963" s="39"/>
      <c r="W963" s="39"/>
      <c r="X963" s="39"/>
      <c r="Y963" s="40"/>
      <c r="Z963" s="40"/>
      <c r="AA963" s="40"/>
    </row>
    <row r="964" spans="1:27" x14ac:dyDescent="0.25">
      <c r="A964" s="36"/>
      <c r="B964" s="36"/>
      <c r="C964" s="36"/>
      <c r="D964" s="36"/>
      <c r="E964" s="36"/>
      <c r="F964" s="36"/>
      <c r="G964" s="36"/>
      <c r="H964" s="36"/>
      <c r="I964" s="37"/>
      <c r="J964" s="38"/>
      <c r="K964" s="39"/>
      <c r="L964" s="39"/>
      <c r="M964" s="39"/>
      <c r="N964" s="39"/>
      <c r="O964" s="39"/>
      <c r="P964" s="39"/>
      <c r="Q964" s="39"/>
      <c r="R964" s="39"/>
      <c r="S964" s="39"/>
      <c r="T964" s="39"/>
      <c r="U964" s="39"/>
      <c r="V964" s="39"/>
      <c r="W964" s="39"/>
      <c r="X964" s="39"/>
      <c r="Y964" s="40"/>
      <c r="Z964" s="40"/>
      <c r="AA964" s="40"/>
    </row>
    <row r="965" spans="1:27" x14ac:dyDescent="0.25">
      <c r="A965" s="36"/>
      <c r="B965" s="36"/>
      <c r="C965" s="36"/>
      <c r="D965" s="36"/>
      <c r="E965" s="36"/>
      <c r="F965" s="36"/>
      <c r="G965" s="36"/>
      <c r="H965" s="36"/>
      <c r="I965" s="37"/>
      <c r="J965" s="38"/>
      <c r="K965" s="39"/>
      <c r="L965" s="39"/>
      <c r="M965" s="39"/>
      <c r="N965" s="39"/>
      <c r="O965" s="39"/>
      <c r="P965" s="39"/>
      <c r="Q965" s="39"/>
      <c r="R965" s="39"/>
      <c r="S965" s="39"/>
      <c r="T965" s="39"/>
      <c r="U965" s="39"/>
      <c r="V965" s="39"/>
      <c r="W965" s="39"/>
      <c r="X965" s="39"/>
      <c r="Y965" s="40"/>
      <c r="Z965" s="40"/>
      <c r="AA965" s="40"/>
    </row>
    <row r="966" spans="1:27" x14ac:dyDescent="0.25">
      <c r="A966" s="36"/>
      <c r="B966" s="36"/>
      <c r="C966" s="36"/>
      <c r="D966" s="36"/>
      <c r="E966" s="36"/>
      <c r="F966" s="36"/>
      <c r="G966" s="36"/>
      <c r="H966" s="36"/>
      <c r="I966" s="37"/>
      <c r="J966" s="38"/>
      <c r="K966" s="39"/>
      <c r="L966" s="39"/>
      <c r="M966" s="39"/>
      <c r="N966" s="39"/>
      <c r="O966" s="39"/>
      <c r="P966" s="39"/>
      <c r="Q966" s="39"/>
      <c r="R966" s="39"/>
      <c r="S966" s="39"/>
      <c r="T966" s="39"/>
      <c r="U966" s="39"/>
      <c r="V966" s="39"/>
      <c r="W966" s="39"/>
      <c r="X966" s="39"/>
      <c r="Y966" s="40"/>
      <c r="Z966" s="40"/>
      <c r="AA966" s="40"/>
    </row>
    <row r="967" spans="1:27" x14ac:dyDescent="0.25">
      <c r="A967" s="36"/>
      <c r="B967" s="36"/>
      <c r="C967" s="36"/>
      <c r="D967" s="36"/>
      <c r="E967" s="36"/>
      <c r="F967" s="36"/>
      <c r="G967" s="36"/>
      <c r="H967" s="36"/>
      <c r="I967" s="37"/>
      <c r="J967" s="38"/>
      <c r="K967" s="39"/>
      <c r="L967" s="39"/>
      <c r="M967" s="39"/>
      <c r="N967" s="39"/>
      <c r="O967" s="39"/>
      <c r="P967" s="39"/>
      <c r="Q967" s="39"/>
      <c r="R967" s="39"/>
      <c r="S967" s="39"/>
      <c r="T967" s="39"/>
      <c r="U967" s="39"/>
      <c r="V967" s="39"/>
      <c r="W967" s="39"/>
      <c r="X967" s="39"/>
      <c r="Y967" s="40"/>
      <c r="Z967" s="40"/>
      <c r="AA967" s="40"/>
    </row>
    <row r="968" spans="1:27" x14ac:dyDescent="0.25">
      <c r="A968" s="36"/>
      <c r="B968" s="36"/>
      <c r="C968" s="36"/>
      <c r="D968" s="36"/>
      <c r="E968" s="36"/>
      <c r="F968" s="36"/>
      <c r="G968" s="36"/>
      <c r="H968" s="36"/>
      <c r="I968" s="37"/>
      <c r="J968" s="38"/>
      <c r="K968" s="39"/>
      <c r="L968" s="39"/>
      <c r="M968" s="39"/>
      <c r="N968" s="39"/>
      <c r="O968" s="39"/>
      <c r="P968" s="39"/>
      <c r="Q968" s="39"/>
      <c r="R968" s="39"/>
      <c r="S968" s="39"/>
      <c r="T968" s="39"/>
      <c r="U968" s="39"/>
      <c r="V968" s="39"/>
      <c r="W968" s="39"/>
      <c r="X968" s="39"/>
      <c r="Y968" s="40"/>
      <c r="Z968" s="40"/>
      <c r="AA968" s="40"/>
    </row>
    <row r="969" spans="1:27" x14ac:dyDescent="0.25">
      <c r="A969" s="36"/>
      <c r="B969" s="36"/>
      <c r="C969" s="36"/>
      <c r="D969" s="36"/>
      <c r="E969" s="36"/>
      <c r="F969" s="36"/>
      <c r="G969" s="36"/>
      <c r="H969" s="36"/>
      <c r="I969" s="37"/>
      <c r="J969" s="38"/>
      <c r="K969" s="39"/>
      <c r="L969" s="39"/>
      <c r="M969" s="39"/>
      <c r="N969" s="39"/>
      <c r="O969" s="39"/>
      <c r="P969" s="39"/>
      <c r="Q969" s="39"/>
      <c r="R969" s="39"/>
      <c r="S969" s="39"/>
      <c r="T969" s="39"/>
      <c r="U969" s="39"/>
      <c r="V969" s="39"/>
      <c r="W969" s="39"/>
      <c r="X969" s="39"/>
      <c r="Y969" s="40"/>
      <c r="Z969" s="40"/>
      <c r="AA969" s="40"/>
    </row>
    <row r="970" spans="1:27" x14ac:dyDescent="0.25">
      <c r="A970" s="36"/>
      <c r="B970" s="36"/>
      <c r="C970" s="36"/>
      <c r="D970" s="36"/>
      <c r="E970" s="36"/>
      <c r="F970" s="36"/>
      <c r="G970" s="36"/>
      <c r="H970" s="36"/>
      <c r="I970" s="37"/>
      <c r="J970" s="38"/>
      <c r="K970" s="39"/>
      <c r="L970" s="39"/>
      <c r="M970" s="39"/>
      <c r="N970" s="39"/>
      <c r="O970" s="39"/>
      <c r="P970" s="39"/>
      <c r="Q970" s="39"/>
      <c r="R970" s="39"/>
      <c r="S970" s="39"/>
      <c r="T970" s="39"/>
      <c r="U970" s="39"/>
      <c r="V970" s="39"/>
      <c r="W970" s="39"/>
      <c r="X970" s="39"/>
      <c r="Y970" s="40"/>
      <c r="Z970" s="40"/>
      <c r="AA970" s="40"/>
    </row>
    <row r="971" spans="1:27" x14ac:dyDescent="0.25">
      <c r="A971" s="36"/>
      <c r="B971" s="36"/>
      <c r="C971" s="36"/>
      <c r="D971" s="36"/>
      <c r="E971" s="36"/>
      <c r="F971" s="36"/>
      <c r="G971" s="36"/>
      <c r="H971" s="36"/>
      <c r="I971" s="37"/>
      <c r="J971" s="38"/>
      <c r="K971" s="39"/>
      <c r="L971" s="39"/>
      <c r="M971" s="39"/>
      <c r="N971" s="39"/>
      <c r="O971" s="39"/>
      <c r="P971" s="39"/>
      <c r="Q971" s="39"/>
      <c r="R971" s="39"/>
      <c r="S971" s="39"/>
      <c r="T971" s="39"/>
      <c r="U971" s="39"/>
      <c r="V971" s="39"/>
      <c r="W971" s="39"/>
      <c r="X971" s="39"/>
      <c r="Y971" s="40"/>
      <c r="Z971" s="40"/>
      <c r="AA971" s="40"/>
    </row>
    <row r="972" spans="1:27" x14ac:dyDescent="0.25">
      <c r="A972" s="36"/>
      <c r="B972" s="36"/>
      <c r="C972" s="36"/>
      <c r="D972" s="36"/>
      <c r="E972" s="36"/>
      <c r="F972" s="36"/>
      <c r="G972" s="36"/>
      <c r="H972" s="36"/>
      <c r="I972" s="37"/>
      <c r="J972" s="38"/>
      <c r="K972" s="39"/>
      <c r="L972" s="39"/>
      <c r="M972" s="39"/>
      <c r="N972" s="39"/>
      <c r="O972" s="39"/>
      <c r="P972" s="39"/>
      <c r="Q972" s="39"/>
      <c r="R972" s="39"/>
      <c r="S972" s="39"/>
      <c r="T972" s="39"/>
      <c r="U972" s="39"/>
      <c r="V972" s="39"/>
      <c r="W972" s="39"/>
      <c r="X972" s="39"/>
      <c r="Y972" s="40"/>
      <c r="Z972" s="40"/>
      <c r="AA972" s="40"/>
    </row>
    <row r="973" spans="1:27" x14ac:dyDescent="0.25">
      <c r="A973" s="36"/>
      <c r="B973" s="36"/>
      <c r="C973" s="36"/>
      <c r="D973" s="36"/>
      <c r="E973" s="36"/>
      <c r="F973" s="36"/>
      <c r="G973" s="36"/>
      <c r="H973" s="36"/>
      <c r="I973" s="37"/>
      <c r="J973" s="38"/>
      <c r="K973" s="39"/>
      <c r="L973" s="39"/>
      <c r="M973" s="39"/>
      <c r="N973" s="39"/>
      <c r="O973" s="39"/>
      <c r="P973" s="39"/>
      <c r="Q973" s="39"/>
      <c r="R973" s="39"/>
      <c r="S973" s="39"/>
      <c r="T973" s="39"/>
      <c r="U973" s="39"/>
      <c r="V973" s="39"/>
      <c r="W973" s="39"/>
      <c r="X973" s="39"/>
      <c r="Y973" s="40"/>
      <c r="Z973" s="40"/>
      <c r="AA973" s="40"/>
    </row>
    <row r="974" spans="1:27" x14ac:dyDescent="0.25">
      <c r="A974" s="36"/>
      <c r="B974" s="36"/>
      <c r="C974" s="36"/>
      <c r="D974" s="36"/>
      <c r="E974" s="36"/>
      <c r="F974" s="36"/>
      <c r="G974" s="36"/>
      <c r="H974" s="36"/>
      <c r="I974" s="37"/>
      <c r="J974" s="38"/>
      <c r="K974" s="39"/>
      <c r="L974" s="39"/>
      <c r="M974" s="39"/>
      <c r="N974" s="39"/>
      <c r="O974" s="39"/>
      <c r="P974" s="39"/>
      <c r="Q974" s="39"/>
      <c r="R974" s="39"/>
      <c r="S974" s="39"/>
      <c r="T974" s="39"/>
      <c r="U974" s="39"/>
      <c r="V974" s="39"/>
      <c r="W974" s="39"/>
      <c r="X974" s="39"/>
      <c r="Y974" s="40"/>
      <c r="Z974" s="40"/>
      <c r="AA974" s="40"/>
    </row>
    <row r="975" spans="1:27" x14ac:dyDescent="0.25">
      <c r="A975" s="36"/>
      <c r="B975" s="36"/>
      <c r="C975" s="36"/>
      <c r="D975" s="36"/>
      <c r="E975" s="36"/>
      <c r="F975" s="36"/>
      <c r="G975" s="36"/>
      <c r="H975" s="36"/>
      <c r="I975" s="37"/>
      <c r="J975" s="38"/>
      <c r="K975" s="39"/>
      <c r="L975" s="39"/>
      <c r="M975" s="39"/>
      <c r="N975" s="39"/>
      <c r="O975" s="39"/>
      <c r="P975" s="39"/>
      <c r="Q975" s="39"/>
      <c r="R975" s="39"/>
      <c r="S975" s="39"/>
      <c r="T975" s="39"/>
      <c r="U975" s="39"/>
      <c r="V975" s="39"/>
      <c r="W975" s="39"/>
      <c r="X975" s="39"/>
      <c r="Y975" s="40"/>
      <c r="Z975" s="40"/>
      <c r="AA975" s="40"/>
    </row>
    <row r="976" spans="1:27" x14ac:dyDescent="0.25">
      <c r="A976" s="36"/>
      <c r="B976" s="36"/>
      <c r="C976" s="36"/>
      <c r="D976" s="36"/>
      <c r="E976" s="36"/>
      <c r="F976" s="36"/>
      <c r="G976" s="36"/>
      <c r="H976" s="36"/>
      <c r="I976" s="37"/>
      <c r="J976" s="38"/>
      <c r="K976" s="39"/>
      <c r="L976" s="39"/>
      <c r="M976" s="39"/>
      <c r="N976" s="39"/>
      <c r="O976" s="39"/>
      <c r="P976" s="39"/>
      <c r="Q976" s="39"/>
      <c r="R976" s="39"/>
      <c r="S976" s="39"/>
      <c r="T976" s="39"/>
      <c r="U976" s="39"/>
      <c r="V976" s="39"/>
      <c r="W976" s="39"/>
      <c r="X976" s="39"/>
      <c r="Y976" s="40"/>
      <c r="Z976" s="40"/>
      <c r="AA976" s="40"/>
    </row>
    <row r="977" spans="1:27" x14ac:dyDescent="0.25">
      <c r="A977" s="36"/>
      <c r="B977" s="36"/>
      <c r="C977" s="36"/>
      <c r="D977" s="36"/>
      <c r="E977" s="36"/>
      <c r="F977" s="36"/>
      <c r="G977" s="36"/>
      <c r="H977" s="36"/>
      <c r="I977" s="37"/>
      <c r="J977" s="38"/>
      <c r="K977" s="39"/>
      <c r="L977" s="39"/>
      <c r="M977" s="39"/>
      <c r="N977" s="39"/>
      <c r="O977" s="39"/>
      <c r="P977" s="39"/>
      <c r="Q977" s="39"/>
      <c r="R977" s="39"/>
      <c r="S977" s="39"/>
      <c r="T977" s="39"/>
      <c r="U977" s="39"/>
      <c r="V977" s="39"/>
      <c r="W977" s="39"/>
      <c r="X977" s="39"/>
      <c r="Y977" s="40"/>
      <c r="Z977" s="40"/>
      <c r="AA977" s="40"/>
    </row>
    <row r="978" spans="1:27" x14ac:dyDescent="0.25">
      <c r="A978" s="36"/>
      <c r="B978" s="36"/>
      <c r="C978" s="36"/>
      <c r="D978" s="36"/>
      <c r="E978" s="36"/>
      <c r="F978" s="36"/>
      <c r="G978" s="36"/>
      <c r="H978" s="36"/>
      <c r="I978" s="37"/>
      <c r="J978" s="38"/>
      <c r="K978" s="39"/>
      <c r="L978" s="39"/>
      <c r="M978" s="39"/>
      <c r="N978" s="39"/>
      <c r="O978" s="39"/>
      <c r="P978" s="39"/>
      <c r="Q978" s="39"/>
      <c r="R978" s="39"/>
      <c r="S978" s="39"/>
      <c r="T978" s="39"/>
      <c r="U978" s="39"/>
      <c r="V978" s="39"/>
      <c r="W978" s="39"/>
      <c r="X978" s="39"/>
      <c r="Y978" s="40"/>
      <c r="Z978" s="40"/>
      <c r="AA978" s="40"/>
    </row>
    <row r="979" spans="1:27" x14ac:dyDescent="0.25">
      <c r="A979" s="36"/>
      <c r="B979" s="36"/>
      <c r="C979" s="36"/>
      <c r="D979" s="36"/>
      <c r="E979" s="36"/>
      <c r="F979" s="36"/>
      <c r="G979" s="36"/>
      <c r="H979" s="36"/>
      <c r="I979" s="37"/>
      <c r="J979" s="38"/>
      <c r="K979" s="39"/>
      <c r="L979" s="39"/>
      <c r="M979" s="39"/>
      <c r="N979" s="39"/>
      <c r="O979" s="39"/>
      <c r="P979" s="39"/>
      <c r="Q979" s="39"/>
      <c r="R979" s="39"/>
      <c r="S979" s="39"/>
      <c r="T979" s="39"/>
      <c r="U979" s="39"/>
      <c r="V979" s="39"/>
      <c r="W979" s="39"/>
      <c r="X979" s="39"/>
      <c r="Y979" s="40"/>
      <c r="Z979" s="40"/>
      <c r="AA979" s="40"/>
    </row>
    <row r="980" spans="1:27" x14ac:dyDescent="0.25">
      <c r="A980" s="36"/>
      <c r="B980" s="36"/>
      <c r="C980" s="36"/>
      <c r="D980" s="36"/>
      <c r="E980" s="36"/>
      <c r="F980" s="36"/>
      <c r="G980" s="36"/>
      <c r="H980" s="36"/>
      <c r="I980" s="37"/>
      <c r="J980" s="38"/>
      <c r="K980" s="39"/>
      <c r="L980" s="39"/>
      <c r="M980" s="39"/>
      <c r="N980" s="39"/>
      <c r="O980" s="39"/>
      <c r="P980" s="39"/>
      <c r="Q980" s="39"/>
      <c r="R980" s="39"/>
      <c r="S980" s="39"/>
      <c r="T980" s="39"/>
      <c r="U980" s="39"/>
      <c r="V980" s="39"/>
      <c r="W980" s="39"/>
      <c r="X980" s="39"/>
      <c r="Y980" s="40"/>
      <c r="Z980" s="40"/>
      <c r="AA980" s="40"/>
    </row>
    <row r="981" spans="1:27" x14ac:dyDescent="0.25">
      <c r="A981" s="36"/>
      <c r="B981" s="36"/>
      <c r="C981" s="36"/>
      <c r="D981" s="36"/>
      <c r="E981" s="36"/>
      <c r="F981" s="36"/>
      <c r="G981" s="36"/>
      <c r="H981" s="36"/>
      <c r="I981" s="37"/>
      <c r="J981" s="38"/>
      <c r="K981" s="39"/>
      <c r="L981" s="39"/>
      <c r="M981" s="39"/>
      <c r="N981" s="39"/>
      <c r="O981" s="39"/>
      <c r="P981" s="39"/>
      <c r="Q981" s="39"/>
      <c r="R981" s="39"/>
      <c r="S981" s="39"/>
      <c r="T981" s="39"/>
      <c r="U981" s="39"/>
      <c r="V981" s="39"/>
      <c r="W981" s="39"/>
      <c r="X981" s="39"/>
      <c r="Y981" s="40"/>
      <c r="Z981" s="40"/>
      <c r="AA981" s="40"/>
    </row>
    <row r="982" spans="1:27" x14ac:dyDescent="0.25">
      <c r="A982" s="36"/>
      <c r="B982" s="36"/>
      <c r="C982" s="36"/>
      <c r="D982" s="36"/>
      <c r="E982" s="36"/>
      <c r="F982" s="36"/>
      <c r="G982" s="36"/>
      <c r="H982" s="36"/>
      <c r="I982" s="37"/>
      <c r="J982" s="38"/>
      <c r="K982" s="39"/>
      <c r="L982" s="39"/>
      <c r="M982" s="39"/>
      <c r="N982" s="39"/>
      <c r="O982" s="39"/>
      <c r="P982" s="39"/>
      <c r="Q982" s="39"/>
      <c r="R982" s="39"/>
      <c r="S982" s="39"/>
      <c r="T982" s="39"/>
      <c r="U982" s="39"/>
      <c r="V982" s="39"/>
      <c r="W982" s="39"/>
      <c r="X982" s="39"/>
      <c r="Y982" s="40"/>
      <c r="Z982" s="40"/>
      <c r="AA982" s="40"/>
    </row>
    <row r="983" spans="1:27" x14ac:dyDescent="0.25">
      <c r="A983" s="36"/>
      <c r="B983" s="36"/>
      <c r="C983" s="36"/>
      <c r="D983" s="36"/>
      <c r="E983" s="36"/>
      <c r="F983" s="36"/>
      <c r="G983" s="36"/>
      <c r="H983" s="36"/>
      <c r="I983" s="37"/>
      <c r="J983" s="38"/>
      <c r="K983" s="39"/>
      <c r="L983" s="39"/>
      <c r="M983" s="39"/>
      <c r="N983" s="39"/>
      <c r="O983" s="39"/>
      <c r="P983" s="39"/>
      <c r="Q983" s="39"/>
      <c r="R983" s="39"/>
      <c r="S983" s="39"/>
      <c r="T983" s="39"/>
      <c r="U983" s="39"/>
      <c r="V983" s="39"/>
      <c r="W983" s="39"/>
      <c r="X983" s="39"/>
      <c r="Y983" s="40"/>
      <c r="Z983" s="40"/>
      <c r="AA983" s="40"/>
    </row>
    <row r="984" spans="1:27" x14ac:dyDescent="0.25">
      <c r="A984" s="36"/>
      <c r="B984" s="36"/>
      <c r="C984" s="36"/>
      <c r="D984" s="36"/>
      <c r="E984" s="36"/>
      <c r="F984" s="36"/>
      <c r="G984" s="36"/>
      <c r="H984" s="36"/>
      <c r="I984" s="37"/>
      <c r="J984" s="38"/>
      <c r="K984" s="39"/>
      <c r="L984" s="39"/>
      <c r="M984" s="39"/>
      <c r="N984" s="39"/>
      <c r="O984" s="39"/>
      <c r="P984" s="39"/>
      <c r="Q984" s="39"/>
      <c r="R984" s="39"/>
      <c r="S984" s="39"/>
      <c r="T984" s="39"/>
      <c r="U984" s="39"/>
      <c r="V984" s="39"/>
      <c r="W984" s="39"/>
      <c r="X984" s="39"/>
      <c r="Y984" s="40"/>
      <c r="Z984" s="40"/>
      <c r="AA984" s="40"/>
    </row>
    <row r="985" spans="1:27" x14ac:dyDescent="0.25">
      <c r="A985" s="36"/>
      <c r="B985" s="36"/>
      <c r="C985" s="36"/>
      <c r="D985" s="36"/>
      <c r="E985" s="36"/>
      <c r="F985" s="36"/>
      <c r="G985" s="36"/>
      <c r="H985" s="36"/>
      <c r="I985" s="37"/>
      <c r="J985" s="38"/>
      <c r="K985" s="39"/>
      <c r="L985" s="39"/>
      <c r="M985" s="39"/>
      <c r="N985" s="39"/>
      <c r="O985" s="39"/>
      <c r="P985" s="39"/>
      <c r="Q985" s="39"/>
      <c r="R985" s="39"/>
      <c r="S985" s="39"/>
      <c r="T985" s="39"/>
      <c r="U985" s="39"/>
      <c r="V985" s="39"/>
      <c r="W985" s="39"/>
      <c r="X985" s="39"/>
      <c r="Y985" s="40"/>
      <c r="Z985" s="40"/>
      <c r="AA985" s="40"/>
    </row>
    <row r="986" spans="1:27" x14ac:dyDescent="0.25">
      <c r="A986" s="36"/>
      <c r="B986" s="36"/>
      <c r="C986" s="36"/>
      <c r="D986" s="36"/>
      <c r="E986" s="36"/>
      <c r="F986" s="36"/>
      <c r="G986" s="36"/>
      <c r="H986" s="36"/>
      <c r="I986" s="37"/>
      <c r="J986" s="38"/>
      <c r="K986" s="39"/>
      <c r="L986" s="39"/>
      <c r="M986" s="39"/>
      <c r="N986" s="39"/>
      <c r="O986" s="39"/>
      <c r="P986" s="39"/>
      <c r="Q986" s="39"/>
      <c r="R986" s="39"/>
      <c r="S986" s="39"/>
      <c r="T986" s="39"/>
      <c r="U986" s="39"/>
      <c r="V986" s="39"/>
      <c r="W986" s="39"/>
      <c r="X986" s="39"/>
      <c r="Y986" s="40"/>
      <c r="Z986" s="40"/>
      <c r="AA986" s="40"/>
    </row>
    <row r="987" spans="1:27" x14ac:dyDescent="0.25">
      <c r="A987" s="36"/>
      <c r="B987" s="36"/>
      <c r="C987" s="36"/>
      <c r="D987" s="36"/>
      <c r="E987" s="36"/>
      <c r="F987" s="36"/>
      <c r="G987" s="36"/>
      <c r="H987" s="36"/>
      <c r="I987" s="37"/>
      <c r="J987" s="38"/>
      <c r="K987" s="39"/>
      <c r="L987" s="39"/>
      <c r="M987" s="39"/>
      <c r="N987" s="39"/>
      <c r="O987" s="39"/>
      <c r="P987" s="39"/>
      <c r="Q987" s="39"/>
      <c r="R987" s="39"/>
      <c r="S987" s="39"/>
      <c r="T987" s="39"/>
      <c r="U987" s="39"/>
      <c r="V987" s="39"/>
      <c r="W987" s="39"/>
      <c r="X987" s="39"/>
      <c r="Y987" s="40"/>
      <c r="Z987" s="40"/>
      <c r="AA987" s="40"/>
    </row>
    <row r="988" spans="1:27" x14ac:dyDescent="0.25">
      <c r="A988" s="36"/>
      <c r="B988" s="36"/>
      <c r="C988" s="36"/>
      <c r="D988" s="36"/>
      <c r="E988" s="36"/>
      <c r="F988" s="36"/>
      <c r="G988" s="36"/>
      <c r="H988" s="36"/>
      <c r="I988" s="37"/>
      <c r="J988" s="38"/>
      <c r="K988" s="39"/>
      <c r="L988" s="39"/>
      <c r="M988" s="39"/>
      <c r="N988" s="39"/>
      <c r="O988" s="39"/>
      <c r="P988" s="39"/>
      <c r="Q988" s="39"/>
      <c r="R988" s="39"/>
      <c r="S988" s="39"/>
      <c r="T988" s="39"/>
      <c r="U988" s="39"/>
      <c r="V988" s="39"/>
      <c r="W988" s="39"/>
      <c r="X988" s="39"/>
      <c r="Y988" s="40"/>
      <c r="Z988" s="40"/>
      <c r="AA988" s="40"/>
    </row>
    <row r="989" spans="1:27" x14ac:dyDescent="0.25">
      <c r="A989" s="36"/>
      <c r="B989" s="36"/>
      <c r="C989" s="36"/>
      <c r="D989" s="36"/>
      <c r="E989" s="36"/>
      <c r="F989" s="36"/>
      <c r="G989" s="36"/>
      <c r="H989" s="36"/>
      <c r="I989" s="37"/>
      <c r="J989" s="38"/>
      <c r="K989" s="39"/>
      <c r="L989" s="39"/>
      <c r="M989" s="39"/>
      <c r="N989" s="39"/>
      <c r="O989" s="39"/>
      <c r="P989" s="39"/>
      <c r="Q989" s="39"/>
      <c r="R989" s="39"/>
      <c r="S989" s="39"/>
      <c r="T989" s="39"/>
      <c r="U989" s="39"/>
      <c r="V989" s="39"/>
      <c r="W989" s="39"/>
      <c r="X989" s="39"/>
      <c r="Y989" s="40"/>
      <c r="Z989" s="40"/>
      <c r="AA989" s="40"/>
    </row>
    <row r="990" spans="1:27" x14ac:dyDescent="0.25">
      <c r="A990" s="36"/>
      <c r="B990" s="36"/>
      <c r="C990" s="36"/>
      <c r="D990" s="36"/>
      <c r="E990" s="36"/>
      <c r="F990" s="36"/>
      <c r="G990" s="36"/>
      <c r="H990" s="36"/>
      <c r="I990" s="37"/>
      <c r="J990" s="38"/>
      <c r="K990" s="39"/>
      <c r="L990" s="39"/>
      <c r="M990" s="39"/>
      <c r="N990" s="39"/>
      <c r="O990" s="39"/>
      <c r="P990" s="39"/>
      <c r="Q990" s="39"/>
      <c r="R990" s="39"/>
      <c r="S990" s="39"/>
      <c r="T990" s="39"/>
      <c r="U990" s="39"/>
      <c r="V990" s="39"/>
      <c r="W990" s="39"/>
      <c r="X990" s="39"/>
      <c r="Y990" s="40"/>
      <c r="Z990" s="40"/>
      <c r="AA990" s="40"/>
    </row>
    <row r="991" spans="1:27" x14ac:dyDescent="0.25">
      <c r="A991" s="36"/>
      <c r="B991" s="36"/>
      <c r="C991" s="36"/>
      <c r="D991" s="36"/>
      <c r="E991" s="36"/>
      <c r="F991" s="36"/>
      <c r="G991" s="36"/>
      <c r="H991" s="36"/>
      <c r="I991" s="37"/>
      <c r="J991" s="38"/>
      <c r="K991" s="39"/>
      <c r="L991" s="39"/>
      <c r="M991" s="39"/>
      <c r="N991" s="39"/>
      <c r="O991" s="39"/>
      <c r="P991" s="39"/>
      <c r="Q991" s="39"/>
      <c r="R991" s="39"/>
      <c r="S991" s="39"/>
      <c r="T991" s="39"/>
      <c r="U991" s="39"/>
      <c r="V991" s="39"/>
      <c r="W991" s="39"/>
      <c r="X991" s="39"/>
      <c r="Y991" s="40"/>
      <c r="Z991" s="40"/>
      <c r="AA991" s="40"/>
    </row>
    <row r="992" spans="1:27" x14ac:dyDescent="0.25">
      <c r="A992" s="36"/>
      <c r="B992" s="36"/>
      <c r="C992" s="36"/>
      <c r="D992" s="36"/>
      <c r="E992" s="36"/>
      <c r="F992" s="36"/>
      <c r="G992" s="36"/>
      <c r="H992" s="36"/>
      <c r="I992" s="37"/>
      <c r="J992" s="38"/>
      <c r="K992" s="39"/>
      <c r="L992" s="39"/>
      <c r="M992" s="39"/>
      <c r="N992" s="39"/>
      <c r="O992" s="39"/>
      <c r="P992" s="39"/>
      <c r="Q992" s="39"/>
      <c r="R992" s="39"/>
      <c r="S992" s="39"/>
      <c r="T992" s="39"/>
      <c r="U992" s="39"/>
      <c r="V992" s="39"/>
      <c r="W992" s="39"/>
      <c r="X992" s="39"/>
      <c r="Y992" s="40"/>
      <c r="Z992" s="40"/>
      <c r="AA992" s="40"/>
    </row>
    <row r="993" spans="1:27" x14ac:dyDescent="0.25">
      <c r="A993" s="36"/>
      <c r="B993" s="36"/>
      <c r="C993" s="36"/>
      <c r="D993" s="36"/>
      <c r="E993" s="36"/>
      <c r="F993" s="36"/>
      <c r="G993" s="36"/>
      <c r="H993" s="36"/>
      <c r="I993" s="37"/>
      <c r="J993" s="38"/>
      <c r="K993" s="39"/>
      <c r="L993" s="39"/>
      <c r="M993" s="39"/>
      <c r="N993" s="39"/>
      <c r="O993" s="39"/>
      <c r="P993" s="39"/>
      <c r="Q993" s="39"/>
      <c r="R993" s="39"/>
      <c r="S993" s="39"/>
      <c r="T993" s="39"/>
      <c r="U993" s="39"/>
      <c r="V993" s="39"/>
      <c r="W993" s="39"/>
      <c r="X993" s="39"/>
      <c r="Y993" s="40"/>
      <c r="Z993" s="40"/>
      <c r="AA993" s="40"/>
    </row>
    <row r="994" spans="1:27" x14ac:dyDescent="0.25">
      <c r="A994" s="36"/>
      <c r="B994" s="36"/>
      <c r="C994" s="36"/>
      <c r="D994" s="36"/>
      <c r="E994" s="36"/>
      <c r="F994" s="36"/>
      <c r="G994" s="36"/>
      <c r="H994" s="36"/>
      <c r="I994" s="37"/>
      <c r="J994" s="38"/>
      <c r="K994" s="39"/>
      <c r="L994" s="39"/>
      <c r="M994" s="39"/>
      <c r="N994" s="39"/>
      <c r="O994" s="39"/>
      <c r="P994" s="39"/>
      <c r="Q994" s="39"/>
      <c r="R994" s="39"/>
      <c r="S994" s="39"/>
      <c r="T994" s="39"/>
      <c r="U994" s="39"/>
      <c r="V994" s="39"/>
      <c r="W994" s="39"/>
      <c r="X994" s="39"/>
      <c r="Y994" s="40"/>
      <c r="Z994" s="40"/>
      <c r="AA994" s="40"/>
    </row>
    <row r="995" spans="1:27" x14ac:dyDescent="0.25">
      <c r="A995" s="36"/>
      <c r="B995" s="36"/>
      <c r="C995" s="36"/>
      <c r="D995" s="36"/>
      <c r="E995" s="36"/>
      <c r="F995" s="36"/>
      <c r="G995" s="36"/>
      <c r="H995" s="36"/>
      <c r="I995" s="37"/>
      <c r="J995" s="38"/>
      <c r="K995" s="39"/>
      <c r="L995" s="39"/>
      <c r="M995" s="39"/>
      <c r="N995" s="39"/>
      <c r="O995" s="39"/>
      <c r="P995" s="39"/>
      <c r="Q995" s="39"/>
      <c r="R995" s="39"/>
      <c r="S995" s="39"/>
      <c r="T995" s="39"/>
      <c r="U995" s="39"/>
      <c r="V995" s="39"/>
      <c r="W995" s="39"/>
      <c r="X995" s="39"/>
      <c r="Y995" s="40"/>
      <c r="Z995" s="40"/>
      <c r="AA995" s="40"/>
    </row>
    <row r="996" spans="1:27" x14ac:dyDescent="0.25">
      <c r="A996" s="36"/>
      <c r="B996" s="36"/>
      <c r="C996" s="36"/>
      <c r="D996" s="36"/>
      <c r="E996" s="36"/>
      <c r="F996" s="36"/>
      <c r="G996" s="36"/>
      <c r="H996" s="36"/>
      <c r="I996" s="37"/>
      <c r="J996" s="38"/>
      <c r="K996" s="39"/>
      <c r="L996" s="39"/>
      <c r="M996" s="39"/>
      <c r="N996" s="39"/>
      <c r="O996" s="39"/>
      <c r="P996" s="39"/>
      <c r="Q996" s="39"/>
      <c r="R996" s="39"/>
      <c r="S996" s="39"/>
      <c r="T996" s="39"/>
      <c r="U996" s="39"/>
      <c r="V996" s="39"/>
      <c r="W996" s="39"/>
      <c r="X996" s="39"/>
      <c r="Y996" s="40"/>
      <c r="Z996" s="40"/>
      <c r="AA996" s="40"/>
    </row>
    <row r="997" spans="1:27" x14ac:dyDescent="0.25">
      <c r="A997" s="36"/>
      <c r="B997" s="36"/>
      <c r="C997" s="36"/>
      <c r="D997" s="36"/>
      <c r="E997" s="36"/>
      <c r="F997" s="36"/>
      <c r="G997" s="36"/>
      <c r="H997" s="36"/>
      <c r="I997" s="37"/>
      <c r="J997" s="38"/>
      <c r="K997" s="39"/>
      <c r="L997" s="39"/>
      <c r="M997" s="39"/>
      <c r="N997" s="39"/>
      <c r="O997" s="39"/>
      <c r="P997" s="39"/>
      <c r="Q997" s="39"/>
      <c r="R997" s="39"/>
      <c r="S997" s="39"/>
      <c r="T997" s="39"/>
      <c r="U997" s="39"/>
      <c r="V997" s="39"/>
      <c r="W997" s="39"/>
      <c r="X997" s="39"/>
      <c r="Y997" s="40"/>
      <c r="Z997" s="40"/>
      <c r="AA997" s="40"/>
    </row>
    <row r="998" spans="1:27" x14ac:dyDescent="0.25">
      <c r="A998" s="36"/>
      <c r="B998" s="36"/>
      <c r="C998" s="36"/>
      <c r="D998" s="36"/>
      <c r="E998" s="36"/>
      <c r="F998" s="36"/>
      <c r="G998" s="36"/>
      <c r="H998" s="36"/>
      <c r="I998" s="37"/>
      <c r="J998" s="38"/>
      <c r="K998" s="39"/>
      <c r="L998" s="39"/>
      <c r="M998" s="39"/>
      <c r="N998" s="39"/>
      <c r="O998" s="39"/>
      <c r="P998" s="39"/>
      <c r="Q998" s="39"/>
      <c r="R998" s="39"/>
      <c r="S998" s="39"/>
      <c r="T998" s="39"/>
      <c r="U998" s="39"/>
      <c r="V998" s="39"/>
      <c r="W998" s="39"/>
      <c r="X998" s="39"/>
      <c r="Y998" s="40"/>
      <c r="Z998" s="40"/>
      <c r="AA998" s="40"/>
    </row>
    <row r="999" spans="1:27" x14ac:dyDescent="0.25">
      <c r="A999" s="36"/>
      <c r="B999" s="36"/>
      <c r="C999" s="36"/>
      <c r="D999" s="36"/>
      <c r="E999" s="36"/>
      <c r="F999" s="36"/>
      <c r="G999" s="36"/>
      <c r="H999" s="36"/>
      <c r="I999" s="37"/>
      <c r="J999" s="38"/>
      <c r="K999" s="39"/>
      <c r="L999" s="39"/>
      <c r="M999" s="39"/>
      <c r="N999" s="39"/>
      <c r="O999" s="39"/>
      <c r="P999" s="39"/>
      <c r="Q999" s="39"/>
      <c r="R999" s="39"/>
      <c r="S999" s="39"/>
      <c r="T999" s="39"/>
      <c r="U999" s="39"/>
      <c r="V999" s="39"/>
      <c r="W999" s="39"/>
      <c r="X999" s="39"/>
      <c r="Y999" s="40"/>
      <c r="Z999" s="40"/>
      <c r="AA999" s="40"/>
    </row>
    <row r="1000" spans="1:27" x14ac:dyDescent="0.25">
      <c r="A1000" s="36"/>
      <c r="B1000" s="36"/>
      <c r="C1000" s="36"/>
      <c r="D1000" s="36"/>
      <c r="E1000" s="36"/>
      <c r="F1000" s="36"/>
      <c r="G1000" s="36"/>
      <c r="H1000" s="36"/>
      <c r="I1000" s="37"/>
      <c r="J1000" s="38"/>
      <c r="K1000" s="39"/>
      <c r="L1000" s="39"/>
      <c r="M1000" s="39"/>
      <c r="N1000" s="39"/>
      <c r="O1000" s="39"/>
      <c r="P1000" s="39"/>
      <c r="Q1000" s="39"/>
      <c r="R1000" s="39"/>
      <c r="S1000" s="39"/>
      <c r="T1000" s="39"/>
      <c r="U1000" s="39"/>
      <c r="V1000" s="39"/>
      <c r="W1000" s="39"/>
      <c r="X1000" s="39"/>
      <c r="Y1000" s="40"/>
      <c r="Z1000" s="40"/>
      <c r="AA1000" s="40"/>
    </row>
    <row r="1001" spans="1:27" x14ac:dyDescent="0.25">
      <c r="A1001" s="36"/>
      <c r="B1001" s="36"/>
      <c r="C1001" s="36"/>
      <c r="D1001" s="36"/>
      <c r="E1001" s="36"/>
      <c r="F1001" s="36"/>
      <c r="G1001" s="36"/>
      <c r="H1001" s="36"/>
      <c r="I1001" s="37"/>
      <c r="J1001" s="38"/>
      <c r="K1001" s="39"/>
      <c r="L1001" s="39"/>
      <c r="M1001" s="39"/>
      <c r="N1001" s="39"/>
      <c r="O1001" s="39"/>
      <c r="P1001" s="39"/>
      <c r="Q1001" s="39"/>
      <c r="R1001" s="39"/>
      <c r="S1001" s="39"/>
      <c r="T1001" s="39"/>
      <c r="U1001" s="39"/>
      <c r="V1001" s="39"/>
      <c r="W1001" s="39"/>
      <c r="X1001" s="39"/>
      <c r="Y1001" s="40"/>
      <c r="Z1001" s="40"/>
      <c r="AA1001" s="40"/>
    </row>
    <row r="1002" spans="1:27" x14ac:dyDescent="0.25">
      <c r="A1002" s="36"/>
      <c r="B1002" s="36"/>
      <c r="C1002" s="36"/>
      <c r="D1002" s="36"/>
      <c r="E1002" s="36"/>
      <c r="F1002" s="36"/>
      <c r="G1002" s="36"/>
      <c r="H1002" s="36"/>
      <c r="I1002" s="37"/>
      <c r="J1002" s="38"/>
      <c r="K1002" s="39"/>
      <c r="L1002" s="39"/>
      <c r="M1002" s="39"/>
      <c r="N1002" s="39"/>
      <c r="O1002" s="39"/>
      <c r="P1002" s="39"/>
      <c r="Q1002" s="39"/>
      <c r="R1002" s="39"/>
      <c r="S1002" s="39"/>
      <c r="T1002" s="39"/>
      <c r="U1002" s="39"/>
      <c r="V1002" s="39"/>
      <c r="W1002" s="39"/>
      <c r="X1002" s="39"/>
      <c r="Y1002" s="40"/>
      <c r="Z1002" s="40"/>
      <c r="AA1002" s="40"/>
    </row>
    <row r="1003" spans="1:27" x14ac:dyDescent="0.25">
      <c r="A1003" s="36"/>
      <c r="B1003" s="36"/>
      <c r="C1003" s="36"/>
      <c r="D1003" s="36"/>
      <c r="E1003" s="36"/>
      <c r="F1003" s="36"/>
      <c r="G1003" s="36"/>
      <c r="H1003" s="36"/>
      <c r="I1003" s="37"/>
      <c r="J1003" s="38"/>
      <c r="K1003" s="39"/>
      <c r="L1003" s="39"/>
      <c r="M1003" s="39"/>
      <c r="N1003" s="39"/>
      <c r="O1003" s="39"/>
      <c r="P1003" s="39"/>
      <c r="Q1003" s="39"/>
      <c r="R1003" s="39"/>
      <c r="S1003" s="39"/>
      <c r="T1003" s="39"/>
      <c r="U1003" s="39"/>
      <c r="V1003" s="39"/>
      <c r="W1003" s="39"/>
      <c r="X1003" s="39"/>
      <c r="Y1003" s="40"/>
      <c r="Z1003" s="40"/>
      <c r="AA1003" s="40"/>
    </row>
    <row r="1004" spans="1:27" x14ac:dyDescent="0.25">
      <c r="A1004" s="36"/>
      <c r="B1004" s="36"/>
      <c r="C1004" s="36"/>
      <c r="D1004" s="36"/>
      <c r="E1004" s="36"/>
      <c r="F1004" s="36"/>
      <c r="G1004" s="36"/>
      <c r="H1004" s="36"/>
      <c r="I1004" s="37"/>
      <c r="J1004" s="38"/>
      <c r="K1004" s="39"/>
      <c r="L1004" s="39"/>
      <c r="M1004" s="39"/>
      <c r="N1004" s="39"/>
      <c r="O1004" s="39"/>
      <c r="P1004" s="39"/>
      <c r="Q1004" s="39"/>
      <c r="R1004" s="39"/>
      <c r="S1004" s="39"/>
      <c r="T1004" s="39"/>
      <c r="U1004" s="39"/>
      <c r="V1004" s="39"/>
      <c r="W1004" s="39"/>
      <c r="X1004" s="39"/>
      <c r="Y1004" s="40"/>
      <c r="Z1004" s="40"/>
      <c r="AA1004" s="40"/>
    </row>
    <row r="1005" spans="1:27" x14ac:dyDescent="0.25">
      <c r="A1005" s="36"/>
      <c r="B1005" s="36"/>
      <c r="C1005" s="36"/>
      <c r="D1005" s="36"/>
      <c r="E1005" s="36"/>
      <c r="F1005" s="36"/>
      <c r="G1005" s="36"/>
      <c r="H1005" s="36"/>
      <c r="I1005" s="37"/>
      <c r="J1005" s="38"/>
      <c r="K1005" s="39"/>
      <c r="L1005" s="39"/>
      <c r="M1005" s="39"/>
      <c r="N1005" s="39"/>
      <c r="O1005" s="39"/>
      <c r="P1005" s="39"/>
      <c r="Q1005" s="39"/>
      <c r="R1005" s="39"/>
      <c r="S1005" s="39"/>
      <c r="T1005" s="39"/>
      <c r="U1005" s="39"/>
      <c r="V1005" s="39"/>
      <c r="W1005" s="39"/>
      <c r="X1005" s="39"/>
      <c r="Y1005" s="40"/>
      <c r="Z1005" s="40"/>
      <c r="AA1005" s="40"/>
    </row>
    <row r="1006" spans="1:27" x14ac:dyDescent="0.25">
      <c r="A1006" s="36"/>
      <c r="B1006" s="36"/>
      <c r="C1006" s="36"/>
      <c r="D1006" s="36"/>
      <c r="E1006" s="36"/>
      <c r="F1006" s="36"/>
      <c r="G1006" s="36"/>
      <c r="H1006" s="36"/>
      <c r="I1006" s="37"/>
      <c r="J1006" s="38"/>
      <c r="K1006" s="39"/>
      <c r="L1006" s="39"/>
      <c r="M1006" s="39"/>
      <c r="N1006" s="39"/>
      <c r="O1006" s="39"/>
      <c r="P1006" s="39"/>
      <c r="Q1006" s="39"/>
      <c r="R1006" s="39"/>
      <c r="S1006" s="39"/>
      <c r="T1006" s="39"/>
      <c r="U1006" s="39"/>
      <c r="V1006" s="39"/>
      <c r="W1006" s="39"/>
      <c r="X1006" s="39"/>
      <c r="Y1006" s="40"/>
      <c r="Z1006" s="40"/>
      <c r="AA1006" s="40"/>
    </row>
    <row r="1007" spans="1:27" x14ac:dyDescent="0.25">
      <c r="A1007" s="36"/>
      <c r="B1007" s="36"/>
      <c r="C1007" s="36"/>
      <c r="D1007" s="36"/>
      <c r="E1007" s="36"/>
      <c r="F1007" s="36"/>
      <c r="G1007" s="36"/>
      <c r="H1007" s="36"/>
      <c r="I1007" s="37"/>
      <c r="J1007" s="38"/>
      <c r="K1007" s="39"/>
      <c r="L1007" s="39"/>
      <c r="M1007" s="39"/>
      <c r="N1007" s="39"/>
      <c r="O1007" s="39"/>
      <c r="P1007" s="39"/>
      <c r="Q1007" s="39"/>
      <c r="R1007" s="39"/>
      <c r="S1007" s="39"/>
      <c r="T1007" s="39"/>
      <c r="U1007" s="39"/>
      <c r="V1007" s="39"/>
      <c r="W1007" s="39"/>
      <c r="X1007" s="39"/>
      <c r="Y1007" s="40"/>
      <c r="Z1007" s="40"/>
      <c r="AA1007" s="40"/>
    </row>
    <row r="1008" spans="1:27" x14ac:dyDescent="0.25">
      <c r="A1008" s="36"/>
      <c r="B1008" s="36"/>
      <c r="C1008" s="36"/>
      <c r="D1008" s="36"/>
      <c r="E1008" s="36"/>
      <c r="F1008" s="36"/>
      <c r="G1008" s="36"/>
      <c r="H1008" s="36"/>
      <c r="I1008" s="37"/>
      <c r="J1008" s="38"/>
      <c r="K1008" s="39"/>
      <c r="L1008" s="39"/>
      <c r="M1008" s="39"/>
      <c r="N1008" s="39"/>
      <c r="O1008" s="39"/>
      <c r="P1008" s="39"/>
      <c r="Q1008" s="39"/>
      <c r="R1008" s="39"/>
      <c r="S1008" s="39"/>
      <c r="T1008" s="39"/>
      <c r="U1008" s="39"/>
      <c r="V1008" s="39"/>
      <c r="W1008" s="39"/>
      <c r="X1008" s="39"/>
      <c r="Y1008" s="40"/>
      <c r="Z1008" s="40"/>
      <c r="AA1008" s="40"/>
    </row>
    <row r="1009" spans="1:27" x14ac:dyDescent="0.25">
      <c r="A1009" s="36"/>
      <c r="B1009" s="36"/>
      <c r="C1009" s="36"/>
      <c r="D1009" s="36"/>
      <c r="E1009" s="36"/>
      <c r="F1009" s="36"/>
      <c r="G1009" s="36"/>
      <c r="H1009" s="36"/>
      <c r="I1009" s="37"/>
      <c r="J1009" s="38"/>
      <c r="K1009" s="39"/>
      <c r="L1009" s="39"/>
      <c r="M1009" s="39"/>
      <c r="N1009" s="39"/>
      <c r="O1009" s="39"/>
      <c r="P1009" s="39"/>
      <c r="Q1009" s="39"/>
      <c r="R1009" s="39"/>
      <c r="S1009" s="39"/>
      <c r="T1009" s="39"/>
      <c r="U1009" s="39"/>
      <c r="V1009" s="39"/>
      <c r="W1009" s="39"/>
      <c r="X1009" s="39"/>
      <c r="Y1009" s="40"/>
      <c r="Z1009" s="40"/>
      <c r="AA1009" s="40"/>
    </row>
    <row r="1010" spans="1:27" x14ac:dyDescent="0.25">
      <c r="A1010" s="36"/>
      <c r="B1010" s="36"/>
      <c r="C1010" s="36"/>
      <c r="D1010" s="36"/>
      <c r="E1010" s="36"/>
      <c r="F1010" s="36"/>
      <c r="G1010" s="36"/>
      <c r="H1010" s="36"/>
      <c r="I1010" s="37"/>
      <c r="J1010" s="38"/>
      <c r="K1010" s="39"/>
      <c r="L1010" s="39"/>
      <c r="M1010" s="39"/>
      <c r="N1010" s="39"/>
      <c r="O1010" s="39"/>
      <c r="P1010" s="39"/>
      <c r="Q1010" s="39"/>
      <c r="R1010" s="39"/>
      <c r="S1010" s="39"/>
      <c r="T1010" s="39"/>
      <c r="U1010" s="39"/>
      <c r="V1010" s="39"/>
      <c r="W1010" s="39"/>
      <c r="X1010" s="39"/>
      <c r="Y1010" s="40"/>
      <c r="Z1010" s="40"/>
      <c r="AA1010" s="40"/>
    </row>
    <row r="1011" spans="1:27" x14ac:dyDescent="0.25">
      <c r="A1011" s="36"/>
      <c r="B1011" s="36"/>
      <c r="C1011" s="36"/>
      <c r="D1011" s="36"/>
      <c r="E1011" s="36"/>
      <c r="F1011" s="36"/>
      <c r="G1011" s="36"/>
      <c r="H1011" s="36"/>
      <c r="I1011" s="37"/>
      <c r="J1011" s="38"/>
      <c r="K1011" s="39"/>
      <c r="L1011" s="39"/>
      <c r="M1011" s="39"/>
      <c r="N1011" s="39"/>
      <c r="O1011" s="39"/>
      <c r="P1011" s="39"/>
      <c r="Q1011" s="39"/>
      <c r="R1011" s="39"/>
      <c r="S1011" s="39"/>
      <c r="T1011" s="39"/>
      <c r="U1011" s="39"/>
      <c r="V1011" s="39"/>
      <c r="W1011" s="39"/>
      <c r="X1011" s="39"/>
      <c r="Y1011" s="40"/>
      <c r="Z1011" s="40"/>
      <c r="AA1011" s="40"/>
    </row>
    <row r="1012" spans="1:27" x14ac:dyDescent="0.25">
      <c r="A1012" s="36"/>
      <c r="B1012" s="36"/>
      <c r="C1012" s="36"/>
      <c r="D1012" s="36"/>
      <c r="E1012" s="36"/>
      <c r="F1012" s="36"/>
      <c r="G1012" s="36"/>
      <c r="H1012" s="36"/>
      <c r="I1012" s="37"/>
      <c r="J1012" s="38"/>
      <c r="K1012" s="39"/>
      <c r="L1012" s="39"/>
      <c r="M1012" s="39"/>
      <c r="N1012" s="39"/>
      <c r="O1012" s="39"/>
      <c r="P1012" s="39"/>
      <c r="Q1012" s="39"/>
      <c r="R1012" s="39"/>
      <c r="S1012" s="39"/>
      <c r="T1012" s="39"/>
      <c r="U1012" s="39"/>
      <c r="V1012" s="39"/>
      <c r="W1012" s="39"/>
      <c r="X1012" s="39"/>
      <c r="Y1012" s="40"/>
      <c r="Z1012" s="40"/>
      <c r="AA1012" s="40"/>
    </row>
    <row r="1013" spans="1:27" x14ac:dyDescent="0.25">
      <c r="A1013" s="36"/>
      <c r="B1013" s="36"/>
      <c r="C1013" s="36"/>
      <c r="D1013" s="36"/>
      <c r="E1013" s="36"/>
      <c r="F1013" s="36"/>
      <c r="G1013" s="36"/>
      <c r="H1013" s="36"/>
      <c r="I1013" s="37"/>
      <c r="J1013" s="38"/>
      <c r="K1013" s="39"/>
      <c r="L1013" s="39"/>
      <c r="M1013" s="39"/>
      <c r="N1013" s="39"/>
      <c r="O1013" s="39"/>
      <c r="P1013" s="39"/>
      <c r="Q1013" s="39"/>
      <c r="R1013" s="39"/>
      <c r="S1013" s="39"/>
      <c r="T1013" s="39"/>
      <c r="U1013" s="39"/>
      <c r="V1013" s="39"/>
      <c r="W1013" s="39"/>
      <c r="X1013" s="39"/>
      <c r="Y1013" s="40"/>
      <c r="Z1013" s="40"/>
      <c r="AA1013" s="40"/>
    </row>
    <row r="1014" spans="1:27" x14ac:dyDescent="0.25">
      <c r="A1014" s="36"/>
      <c r="B1014" s="36"/>
      <c r="C1014" s="36"/>
      <c r="D1014" s="36"/>
      <c r="E1014" s="36"/>
      <c r="F1014" s="36"/>
      <c r="G1014" s="36"/>
      <c r="H1014" s="36"/>
      <c r="I1014" s="37"/>
      <c r="J1014" s="38"/>
      <c r="K1014" s="39"/>
      <c r="L1014" s="39"/>
      <c r="M1014" s="39"/>
      <c r="N1014" s="39"/>
      <c r="O1014" s="39"/>
      <c r="P1014" s="39"/>
      <c r="Q1014" s="39"/>
      <c r="R1014" s="39"/>
      <c r="S1014" s="39"/>
      <c r="T1014" s="39"/>
      <c r="U1014" s="39"/>
      <c r="V1014" s="39"/>
      <c r="W1014" s="39"/>
      <c r="X1014" s="39"/>
      <c r="Y1014" s="40"/>
      <c r="Z1014" s="40"/>
      <c r="AA1014" s="40"/>
    </row>
    <row r="1015" spans="1:27" x14ac:dyDescent="0.25">
      <c r="A1015" s="36"/>
      <c r="B1015" s="36"/>
      <c r="C1015" s="36"/>
      <c r="D1015" s="36"/>
      <c r="E1015" s="36"/>
      <c r="F1015" s="36"/>
      <c r="G1015" s="36"/>
      <c r="H1015" s="36"/>
      <c r="I1015" s="37"/>
      <c r="J1015" s="38"/>
      <c r="K1015" s="39"/>
      <c r="L1015" s="39"/>
      <c r="M1015" s="39"/>
      <c r="N1015" s="39"/>
      <c r="O1015" s="39"/>
      <c r="P1015" s="39"/>
      <c r="Q1015" s="39"/>
      <c r="R1015" s="39"/>
      <c r="S1015" s="39"/>
      <c r="T1015" s="39"/>
      <c r="U1015" s="39"/>
      <c r="V1015" s="39"/>
      <c r="W1015" s="39"/>
      <c r="X1015" s="39"/>
      <c r="Y1015" s="40"/>
      <c r="Z1015" s="40"/>
      <c r="AA1015" s="40"/>
    </row>
    <row r="1016" spans="1:27" x14ac:dyDescent="0.25">
      <c r="A1016" s="36"/>
      <c r="B1016" s="36"/>
      <c r="C1016" s="36"/>
      <c r="D1016" s="36"/>
      <c r="E1016" s="36"/>
      <c r="F1016" s="36"/>
      <c r="G1016" s="36"/>
      <c r="H1016" s="36"/>
      <c r="I1016" s="37"/>
      <c r="J1016" s="38"/>
      <c r="K1016" s="39"/>
      <c r="L1016" s="39"/>
      <c r="M1016" s="39"/>
      <c r="N1016" s="39"/>
      <c r="O1016" s="39"/>
      <c r="P1016" s="39"/>
      <c r="Q1016" s="39"/>
      <c r="R1016" s="39"/>
      <c r="S1016" s="39"/>
      <c r="T1016" s="39"/>
      <c r="U1016" s="39"/>
      <c r="V1016" s="39"/>
      <c r="W1016" s="39"/>
      <c r="X1016" s="39"/>
      <c r="Y1016" s="40"/>
      <c r="Z1016" s="40"/>
      <c r="AA1016" s="40"/>
    </row>
    <row r="1017" spans="1:27" x14ac:dyDescent="0.25">
      <c r="A1017" s="36"/>
      <c r="B1017" s="36"/>
      <c r="C1017" s="36"/>
      <c r="D1017" s="36"/>
      <c r="E1017" s="36"/>
      <c r="F1017" s="36"/>
      <c r="G1017" s="36"/>
      <c r="H1017" s="36"/>
      <c r="I1017" s="37"/>
      <c r="J1017" s="38"/>
      <c r="K1017" s="39"/>
      <c r="L1017" s="39"/>
      <c r="M1017" s="39"/>
      <c r="N1017" s="39"/>
      <c r="O1017" s="39"/>
      <c r="P1017" s="39"/>
      <c r="Q1017" s="39"/>
      <c r="R1017" s="39"/>
      <c r="S1017" s="39"/>
      <c r="T1017" s="39"/>
      <c r="U1017" s="39"/>
      <c r="V1017" s="39"/>
      <c r="W1017" s="39"/>
      <c r="X1017" s="39"/>
      <c r="Y1017" s="40"/>
      <c r="Z1017" s="40"/>
      <c r="AA1017" s="40"/>
    </row>
    <row r="1018" spans="1:27" x14ac:dyDescent="0.25">
      <c r="A1018" s="36"/>
      <c r="B1018" s="36"/>
      <c r="C1018" s="36"/>
      <c r="D1018" s="36"/>
      <c r="E1018" s="36"/>
      <c r="F1018" s="36"/>
      <c r="G1018" s="36"/>
      <c r="H1018" s="36"/>
      <c r="I1018" s="37"/>
      <c r="J1018" s="38"/>
      <c r="K1018" s="39"/>
      <c r="L1018" s="39"/>
      <c r="M1018" s="39"/>
      <c r="N1018" s="39"/>
      <c r="O1018" s="39"/>
      <c r="P1018" s="39"/>
      <c r="Q1018" s="39"/>
      <c r="R1018" s="39"/>
      <c r="S1018" s="39"/>
      <c r="T1018" s="39"/>
      <c r="U1018" s="39"/>
      <c r="V1018" s="39"/>
      <c r="W1018" s="39"/>
      <c r="X1018" s="39"/>
      <c r="Y1018" s="40"/>
      <c r="Z1018" s="40"/>
      <c r="AA1018" s="40"/>
    </row>
    <row r="1019" spans="1:27" x14ac:dyDescent="0.25">
      <c r="A1019" s="36"/>
      <c r="B1019" s="36"/>
      <c r="C1019" s="36"/>
      <c r="D1019" s="36"/>
      <c r="E1019" s="36"/>
      <c r="F1019" s="36"/>
      <c r="G1019" s="36"/>
      <c r="H1019" s="36"/>
      <c r="I1019" s="37"/>
      <c r="J1019" s="38"/>
      <c r="K1019" s="39"/>
      <c r="L1019" s="39"/>
      <c r="M1019" s="39"/>
      <c r="N1019" s="39"/>
      <c r="O1019" s="39"/>
      <c r="P1019" s="39"/>
      <c r="Q1019" s="39"/>
      <c r="R1019" s="39"/>
      <c r="S1019" s="39"/>
      <c r="T1019" s="39"/>
      <c r="U1019" s="39"/>
      <c r="V1019" s="39"/>
      <c r="W1019" s="39"/>
      <c r="X1019" s="39"/>
      <c r="Y1019" s="40"/>
      <c r="Z1019" s="40"/>
      <c r="AA1019" s="40"/>
    </row>
    <row r="1020" spans="1:27" x14ac:dyDescent="0.25">
      <c r="A1020" s="36"/>
      <c r="B1020" s="36"/>
      <c r="C1020" s="36"/>
      <c r="D1020" s="36"/>
      <c r="E1020" s="36"/>
      <c r="F1020" s="36"/>
      <c r="G1020" s="36"/>
      <c r="H1020" s="36"/>
      <c r="I1020" s="37"/>
      <c r="J1020" s="38"/>
      <c r="K1020" s="39"/>
      <c r="L1020" s="39"/>
      <c r="M1020" s="39"/>
      <c r="N1020" s="39"/>
      <c r="O1020" s="39"/>
      <c r="P1020" s="39"/>
      <c r="Q1020" s="39"/>
      <c r="R1020" s="39"/>
      <c r="S1020" s="39"/>
      <c r="T1020" s="39"/>
      <c r="U1020" s="39"/>
      <c r="V1020" s="39"/>
      <c r="W1020" s="39"/>
      <c r="X1020" s="39"/>
      <c r="Y1020" s="40"/>
      <c r="Z1020" s="40"/>
      <c r="AA1020" s="40"/>
    </row>
    <row r="1021" spans="1:27" x14ac:dyDescent="0.25">
      <c r="A1021" s="36"/>
      <c r="B1021" s="36"/>
      <c r="C1021" s="36"/>
      <c r="D1021" s="36"/>
      <c r="E1021" s="36"/>
      <c r="F1021" s="36"/>
      <c r="G1021" s="36"/>
      <c r="H1021" s="36"/>
      <c r="I1021" s="37"/>
      <c r="J1021" s="38"/>
      <c r="K1021" s="39"/>
      <c r="L1021" s="39"/>
      <c r="M1021" s="39"/>
      <c r="N1021" s="39"/>
      <c r="O1021" s="39"/>
      <c r="P1021" s="39"/>
      <c r="Q1021" s="39"/>
      <c r="R1021" s="39"/>
      <c r="S1021" s="39"/>
      <c r="T1021" s="39"/>
      <c r="U1021" s="39"/>
      <c r="V1021" s="39"/>
      <c r="W1021" s="39"/>
      <c r="X1021" s="39"/>
      <c r="Y1021" s="40"/>
      <c r="Z1021" s="40"/>
      <c r="AA1021" s="40"/>
    </row>
    <row r="1022" spans="1:27" x14ac:dyDescent="0.25">
      <c r="A1022" s="36"/>
      <c r="B1022" s="36"/>
      <c r="C1022" s="36"/>
      <c r="D1022" s="36"/>
      <c r="E1022" s="36"/>
      <c r="F1022" s="36"/>
      <c r="G1022" s="36"/>
      <c r="H1022" s="36"/>
      <c r="I1022" s="37"/>
      <c r="J1022" s="38"/>
      <c r="K1022" s="39"/>
      <c r="L1022" s="39"/>
      <c r="M1022" s="39"/>
      <c r="N1022" s="39"/>
      <c r="O1022" s="39"/>
      <c r="P1022" s="39"/>
      <c r="Q1022" s="39"/>
      <c r="R1022" s="39"/>
      <c r="S1022" s="39"/>
      <c r="T1022" s="39"/>
      <c r="U1022" s="39"/>
      <c r="V1022" s="39"/>
      <c r="W1022" s="39"/>
      <c r="X1022" s="39"/>
      <c r="Y1022" s="40"/>
      <c r="Z1022" s="40"/>
      <c r="AA1022" s="40"/>
    </row>
    <row r="1023" spans="1:27" x14ac:dyDescent="0.25">
      <c r="A1023" s="36"/>
      <c r="B1023" s="36"/>
      <c r="C1023" s="36"/>
      <c r="D1023" s="36"/>
      <c r="E1023" s="36"/>
      <c r="F1023" s="36"/>
      <c r="G1023" s="36"/>
      <c r="H1023" s="36"/>
      <c r="I1023" s="37"/>
      <c r="J1023" s="38"/>
      <c r="K1023" s="39"/>
      <c r="L1023" s="39"/>
      <c r="M1023" s="39"/>
      <c r="N1023" s="39"/>
      <c r="O1023" s="39"/>
      <c r="P1023" s="39"/>
      <c r="Q1023" s="39"/>
      <c r="R1023" s="39"/>
      <c r="S1023" s="39"/>
      <c r="T1023" s="39"/>
      <c r="U1023" s="39"/>
      <c r="V1023" s="39"/>
      <c r="W1023" s="39"/>
      <c r="X1023" s="39"/>
      <c r="Y1023" s="40"/>
      <c r="Z1023" s="40"/>
      <c r="AA1023" s="40"/>
    </row>
    <row r="1024" spans="1:27" x14ac:dyDescent="0.25">
      <c r="A1024" s="36"/>
      <c r="B1024" s="36"/>
      <c r="C1024" s="36"/>
      <c r="D1024" s="36"/>
      <c r="E1024" s="36"/>
      <c r="F1024" s="36"/>
      <c r="G1024" s="36"/>
      <c r="H1024" s="36"/>
      <c r="I1024" s="37"/>
      <c r="J1024" s="38"/>
      <c r="K1024" s="39"/>
      <c r="L1024" s="39"/>
      <c r="M1024" s="39"/>
      <c r="N1024" s="39"/>
      <c r="O1024" s="39"/>
      <c r="P1024" s="39"/>
      <c r="Q1024" s="39"/>
      <c r="R1024" s="39"/>
      <c r="S1024" s="39"/>
      <c r="T1024" s="39"/>
      <c r="U1024" s="39"/>
      <c r="V1024" s="39"/>
      <c r="W1024" s="39"/>
      <c r="X1024" s="39"/>
      <c r="Y1024" s="40"/>
      <c r="Z1024" s="40"/>
      <c r="AA1024" s="40"/>
    </row>
    <row r="1025" spans="1:27" x14ac:dyDescent="0.25">
      <c r="A1025" s="36"/>
      <c r="B1025" s="36"/>
      <c r="C1025" s="36"/>
      <c r="D1025" s="36"/>
      <c r="E1025" s="36"/>
      <c r="F1025" s="36"/>
      <c r="G1025" s="36"/>
      <c r="H1025" s="36"/>
      <c r="I1025" s="37"/>
      <c r="J1025" s="38"/>
      <c r="K1025" s="39"/>
      <c r="L1025" s="39"/>
      <c r="M1025" s="39"/>
      <c r="N1025" s="39"/>
      <c r="O1025" s="39"/>
      <c r="P1025" s="39"/>
      <c r="Q1025" s="39"/>
      <c r="R1025" s="39"/>
      <c r="S1025" s="39"/>
      <c r="T1025" s="39"/>
      <c r="U1025" s="39"/>
      <c r="V1025" s="39"/>
      <c r="W1025" s="39"/>
      <c r="X1025" s="39"/>
      <c r="Y1025" s="40"/>
      <c r="Z1025" s="40"/>
      <c r="AA1025" s="40"/>
    </row>
    <row r="1026" spans="1:27" x14ac:dyDescent="0.25">
      <c r="A1026" s="36"/>
      <c r="B1026" s="36"/>
      <c r="C1026" s="36"/>
      <c r="D1026" s="36"/>
      <c r="E1026" s="36"/>
      <c r="F1026" s="36"/>
      <c r="G1026" s="36"/>
      <c r="H1026" s="36"/>
      <c r="I1026" s="37"/>
      <c r="J1026" s="38"/>
      <c r="K1026" s="39"/>
      <c r="L1026" s="39"/>
      <c r="M1026" s="39"/>
      <c r="N1026" s="39"/>
      <c r="O1026" s="39"/>
      <c r="P1026" s="39"/>
      <c r="Q1026" s="39"/>
      <c r="R1026" s="39"/>
      <c r="S1026" s="39"/>
      <c r="T1026" s="39"/>
      <c r="U1026" s="39"/>
      <c r="V1026" s="39"/>
      <c r="W1026" s="39"/>
      <c r="X1026" s="39"/>
      <c r="Y1026" s="40"/>
      <c r="Z1026" s="40"/>
      <c r="AA1026" s="40"/>
    </row>
    <row r="1027" spans="1:27" x14ac:dyDescent="0.25">
      <c r="A1027" s="36"/>
      <c r="B1027" s="36"/>
      <c r="C1027" s="36"/>
      <c r="D1027" s="36"/>
      <c r="E1027" s="36"/>
      <c r="F1027" s="36"/>
      <c r="G1027" s="36"/>
      <c r="H1027" s="36"/>
      <c r="I1027" s="37"/>
      <c r="J1027" s="38"/>
      <c r="K1027" s="39"/>
      <c r="L1027" s="39"/>
      <c r="M1027" s="39"/>
      <c r="N1027" s="39"/>
      <c r="O1027" s="39"/>
      <c r="P1027" s="39"/>
      <c r="Q1027" s="39"/>
      <c r="R1027" s="39"/>
      <c r="S1027" s="39"/>
      <c r="T1027" s="39"/>
      <c r="U1027" s="39"/>
      <c r="V1027" s="39"/>
      <c r="W1027" s="39"/>
      <c r="X1027" s="39"/>
      <c r="Y1027" s="40"/>
      <c r="Z1027" s="40"/>
      <c r="AA1027" s="40"/>
    </row>
    <row r="1028" spans="1:27" x14ac:dyDescent="0.25">
      <c r="A1028" s="36"/>
      <c r="B1028" s="36"/>
      <c r="C1028" s="36"/>
      <c r="D1028" s="36"/>
      <c r="E1028" s="36"/>
      <c r="F1028" s="36"/>
      <c r="G1028" s="36"/>
      <c r="H1028" s="36"/>
      <c r="I1028" s="37"/>
      <c r="J1028" s="38"/>
      <c r="K1028" s="39"/>
      <c r="L1028" s="39"/>
      <c r="M1028" s="39"/>
      <c r="N1028" s="39"/>
      <c r="O1028" s="39"/>
      <c r="P1028" s="39"/>
      <c r="Q1028" s="39"/>
      <c r="R1028" s="39"/>
      <c r="S1028" s="39"/>
      <c r="T1028" s="39"/>
      <c r="U1028" s="39"/>
      <c r="V1028" s="39"/>
      <c r="W1028" s="39"/>
      <c r="X1028" s="39"/>
      <c r="Y1028" s="40"/>
      <c r="Z1028" s="40"/>
      <c r="AA1028" s="40"/>
    </row>
    <row r="1029" spans="1:27" x14ac:dyDescent="0.25">
      <c r="A1029" s="36"/>
      <c r="B1029" s="36"/>
      <c r="C1029" s="36"/>
      <c r="D1029" s="36"/>
      <c r="E1029" s="36"/>
      <c r="F1029" s="36"/>
      <c r="G1029" s="36"/>
      <c r="H1029" s="36"/>
      <c r="I1029" s="37"/>
      <c r="J1029" s="38"/>
      <c r="K1029" s="39"/>
      <c r="L1029" s="39"/>
      <c r="M1029" s="39"/>
      <c r="N1029" s="39"/>
      <c r="O1029" s="39"/>
      <c r="P1029" s="39"/>
      <c r="Q1029" s="39"/>
      <c r="R1029" s="39"/>
      <c r="S1029" s="39"/>
      <c r="T1029" s="39"/>
      <c r="U1029" s="39"/>
      <c r="V1029" s="39"/>
      <c r="W1029" s="39"/>
      <c r="X1029" s="39"/>
      <c r="Y1029" s="40"/>
      <c r="Z1029" s="40"/>
      <c r="AA1029" s="40"/>
    </row>
    <row r="1030" spans="1:27" x14ac:dyDescent="0.25">
      <c r="A1030" s="36"/>
      <c r="B1030" s="36"/>
      <c r="C1030" s="36"/>
      <c r="D1030" s="36"/>
      <c r="E1030" s="36"/>
      <c r="F1030" s="36"/>
      <c r="G1030" s="36"/>
      <c r="H1030" s="36"/>
      <c r="I1030" s="37"/>
      <c r="J1030" s="38"/>
      <c r="K1030" s="39"/>
      <c r="L1030" s="39"/>
      <c r="M1030" s="39"/>
      <c r="N1030" s="39"/>
      <c r="O1030" s="39"/>
      <c r="P1030" s="39"/>
      <c r="Q1030" s="39"/>
      <c r="R1030" s="39"/>
      <c r="S1030" s="39"/>
      <c r="T1030" s="39"/>
      <c r="U1030" s="39"/>
      <c r="V1030" s="39"/>
      <c r="W1030" s="39"/>
      <c r="X1030" s="39"/>
      <c r="Y1030" s="40"/>
      <c r="Z1030" s="40"/>
      <c r="AA1030" s="40"/>
    </row>
    <row r="1031" spans="1:27" x14ac:dyDescent="0.25">
      <c r="A1031" s="36"/>
      <c r="B1031" s="36"/>
      <c r="C1031" s="36"/>
      <c r="D1031" s="36"/>
      <c r="E1031" s="36"/>
      <c r="F1031" s="36"/>
      <c r="G1031" s="36"/>
      <c r="H1031" s="36"/>
      <c r="I1031" s="37"/>
      <c r="J1031" s="38"/>
      <c r="K1031" s="39"/>
      <c r="L1031" s="39"/>
      <c r="M1031" s="39"/>
      <c r="N1031" s="39"/>
      <c r="O1031" s="39"/>
      <c r="P1031" s="39"/>
      <c r="Q1031" s="39"/>
      <c r="R1031" s="39"/>
      <c r="S1031" s="39"/>
      <c r="T1031" s="39"/>
      <c r="U1031" s="39"/>
      <c r="V1031" s="39"/>
      <c r="W1031" s="39"/>
      <c r="X1031" s="39"/>
      <c r="Y1031" s="40"/>
      <c r="Z1031" s="40"/>
      <c r="AA1031" s="40"/>
    </row>
    <row r="1032" spans="1:27" x14ac:dyDescent="0.25">
      <c r="A1032" s="36"/>
      <c r="B1032" s="36"/>
      <c r="C1032" s="36"/>
      <c r="D1032" s="36"/>
      <c r="E1032" s="36"/>
      <c r="F1032" s="36"/>
      <c r="G1032" s="36"/>
      <c r="H1032" s="36"/>
      <c r="I1032" s="37"/>
      <c r="J1032" s="38"/>
      <c r="K1032" s="39"/>
      <c r="L1032" s="39"/>
      <c r="M1032" s="39"/>
      <c r="N1032" s="39"/>
      <c r="O1032" s="39"/>
      <c r="P1032" s="39"/>
      <c r="Q1032" s="39"/>
      <c r="R1032" s="39"/>
      <c r="S1032" s="39"/>
      <c r="T1032" s="39"/>
      <c r="U1032" s="39"/>
      <c r="V1032" s="39"/>
      <c r="W1032" s="39"/>
      <c r="X1032" s="39"/>
      <c r="Y1032" s="40"/>
      <c r="Z1032" s="40"/>
      <c r="AA1032" s="40"/>
    </row>
    <row r="1033" spans="1:27" x14ac:dyDescent="0.25">
      <c r="A1033" s="36"/>
      <c r="B1033" s="36"/>
      <c r="C1033" s="36"/>
      <c r="D1033" s="36"/>
      <c r="E1033" s="36"/>
      <c r="F1033" s="36"/>
      <c r="G1033" s="36"/>
      <c r="H1033" s="36"/>
      <c r="I1033" s="37"/>
      <c r="J1033" s="38"/>
      <c r="K1033" s="39"/>
      <c r="L1033" s="39"/>
      <c r="M1033" s="39"/>
      <c r="N1033" s="39"/>
      <c r="O1033" s="39"/>
      <c r="P1033" s="39"/>
      <c r="Q1033" s="39"/>
      <c r="R1033" s="39"/>
      <c r="S1033" s="39"/>
      <c r="T1033" s="39"/>
      <c r="U1033" s="39"/>
      <c r="V1033" s="39"/>
      <c r="W1033" s="39"/>
      <c r="X1033" s="39"/>
      <c r="Y1033" s="40"/>
      <c r="Z1033" s="40"/>
      <c r="AA1033" s="40"/>
    </row>
    <row r="1034" spans="1:27" x14ac:dyDescent="0.25">
      <c r="A1034" s="36"/>
      <c r="B1034" s="36"/>
      <c r="C1034" s="36"/>
      <c r="D1034" s="36"/>
      <c r="E1034" s="36"/>
      <c r="F1034" s="36"/>
      <c r="G1034" s="36"/>
      <c r="H1034" s="36"/>
      <c r="I1034" s="37"/>
      <c r="J1034" s="38"/>
      <c r="K1034" s="39"/>
      <c r="L1034" s="39"/>
      <c r="M1034" s="39"/>
      <c r="N1034" s="39"/>
      <c r="O1034" s="39"/>
      <c r="P1034" s="39"/>
      <c r="Q1034" s="39"/>
      <c r="R1034" s="39"/>
      <c r="S1034" s="39"/>
      <c r="T1034" s="39"/>
      <c r="U1034" s="39"/>
      <c r="V1034" s="39"/>
      <c r="W1034" s="39"/>
      <c r="X1034" s="39"/>
      <c r="Y1034" s="40"/>
      <c r="Z1034" s="40"/>
      <c r="AA1034" s="40"/>
    </row>
    <row r="1035" spans="1:27" x14ac:dyDescent="0.25">
      <c r="A1035" s="36"/>
      <c r="B1035" s="36"/>
      <c r="C1035" s="36"/>
      <c r="D1035" s="36"/>
      <c r="E1035" s="36"/>
      <c r="F1035" s="36"/>
      <c r="G1035" s="36"/>
      <c r="H1035" s="36"/>
      <c r="I1035" s="37"/>
      <c r="J1035" s="38"/>
      <c r="K1035" s="39"/>
      <c r="L1035" s="39"/>
      <c r="M1035" s="39"/>
      <c r="N1035" s="39"/>
      <c r="O1035" s="39"/>
      <c r="P1035" s="39"/>
      <c r="Q1035" s="39"/>
      <c r="R1035" s="39"/>
      <c r="S1035" s="39"/>
      <c r="T1035" s="39"/>
      <c r="U1035" s="39"/>
      <c r="V1035" s="39"/>
      <c r="W1035" s="39"/>
      <c r="X1035" s="39"/>
      <c r="Y1035" s="40"/>
      <c r="Z1035" s="40"/>
      <c r="AA1035" s="40"/>
    </row>
    <row r="1036" spans="1:27" x14ac:dyDescent="0.25">
      <c r="A1036" s="36"/>
      <c r="B1036" s="36"/>
      <c r="C1036" s="36"/>
      <c r="D1036" s="36"/>
      <c r="E1036" s="36"/>
      <c r="F1036" s="36"/>
      <c r="G1036" s="36"/>
      <c r="H1036" s="36"/>
      <c r="I1036" s="37"/>
      <c r="J1036" s="38"/>
      <c r="K1036" s="39"/>
      <c r="L1036" s="39"/>
      <c r="M1036" s="39"/>
      <c r="N1036" s="39"/>
      <c r="O1036" s="39"/>
      <c r="P1036" s="39"/>
      <c r="Q1036" s="39"/>
      <c r="R1036" s="39"/>
      <c r="S1036" s="39"/>
      <c r="T1036" s="39"/>
      <c r="U1036" s="39"/>
      <c r="V1036" s="39"/>
      <c r="W1036" s="39"/>
      <c r="X1036" s="39"/>
      <c r="Y1036" s="40"/>
      <c r="Z1036" s="40"/>
      <c r="AA1036" s="40"/>
    </row>
    <row r="1037" spans="1:27" x14ac:dyDescent="0.25">
      <c r="A1037" s="36"/>
      <c r="B1037" s="36"/>
      <c r="C1037" s="36"/>
      <c r="D1037" s="36"/>
      <c r="E1037" s="36"/>
      <c r="F1037" s="36"/>
      <c r="G1037" s="36"/>
      <c r="H1037" s="36"/>
      <c r="I1037" s="37"/>
      <c r="J1037" s="38"/>
      <c r="K1037" s="39"/>
      <c r="L1037" s="39"/>
      <c r="M1037" s="39"/>
      <c r="N1037" s="39"/>
      <c r="O1037" s="39"/>
      <c r="P1037" s="39"/>
      <c r="Q1037" s="39"/>
      <c r="R1037" s="39"/>
      <c r="S1037" s="39"/>
      <c r="T1037" s="39"/>
      <c r="U1037" s="39"/>
      <c r="V1037" s="39"/>
      <c r="W1037" s="39"/>
      <c r="X1037" s="39"/>
      <c r="Y1037" s="40"/>
      <c r="Z1037" s="40"/>
      <c r="AA1037" s="40"/>
    </row>
    <row r="1038" spans="1:27" x14ac:dyDescent="0.25">
      <c r="A1038" s="36"/>
      <c r="B1038" s="36"/>
      <c r="C1038" s="36"/>
      <c r="D1038" s="36"/>
      <c r="E1038" s="36"/>
      <c r="F1038" s="36"/>
      <c r="G1038" s="36"/>
      <c r="H1038" s="36"/>
      <c r="I1038" s="37"/>
      <c r="J1038" s="38"/>
      <c r="K1038" s="39"/>
      <c r="L1038" s="39"/>
      <c r="M1038" s="39"/>
      <c r="N1038" s="39"/>
      <c r="O1038" s="39"/>
      <c r="P1038" s="39"/>
      <c r="Q1038" s="39"/>
      <c r="R1038" s="39"/>
      <c r="S1038" s="39"/>
      <c r="T1038" s="39"/>
      <c r="U1038" s="39"/>
      <c r="V1038" s="39"/>
      <c r="W1038" s="39"/>
      <c r="X1038" s="39"/>
      <c r="Y1038" s="40"/>
      <c r="Z1038" s="40"/>
      <c r="AA1038" s="40"/>
    </row>
    <row r="1039" spans="1:27" x14ac:dyDescent="0.25">
      <c r="A1039" s="36"/>
      <c r="B1039" s="36"/>
      <c r="C1039" s="36"/>
      <c r="D1039" s="36"/>
      <c r="E1039" s="36"/>
      <c r="F1039" s="36"/>
      <c r="G1039" s="36"/>
      <c r="H1039" s="36"/>
      <c r="I1039" s="37"/>
      <c r="J1039" s="38"/>
      <c r="K1039" s="39"/>
      <c r="L1039" s="39"/>
      <c r="M1039" s="39"/>
      <c r="N1039" s="39"/>
      <c r="O1039" s="39"/>
      <c r="P1039" s="39"/>
      <c r="Q1039" s="39"/>
      <c r="R1039" s="39"/>
      <c r="S1039" s="39"/>
      <c r="T1039" s="39"/>
      <c r="U1039" s="39"/>
      <c r="V1039" s="39"/>
      <c r="W1039" s="39"/>
      <c r="X1039" s="39"/>
      <c r="Y1039" s="40"/>
      <c r="Z1039" s="40"/>
      <c r="AA1039" s="40"/>
    </row>
    <row r="1040" spans="1:27" x14ac:dyDescent="0.25">
      <c r="A1040" s="36"/>
      <c r="B1040" s="36"/>
      <c r="C1040" s="36"/>
      <c r="D1040" s="36"/>
      <c r="E1040" s="36"/>
      <c r="F1040" s="36"/>
      <c r="G1040" s="36"/>
      <c r="H1040" s="36"/>
      <c r="I1040" s="37"/>
      <c r="J1040" s="38"/>
      <c r="K1040" s="39"/>
      <c r="L1040" s="39"/>
      <c r="M1040" s="39"/>
      <c r="N1040" s="39"/>
      <c r="O1040" s="39"/>
      <c r="P1040" s="39"/>
      <c r="Q1040" s="39"/>
      <c r="R1040" s="39"/>
      <c r="S1040" s="39"/>
      <c r="T1040" s="39"/>
      <c r="U1040" s="39"/>
      <c r="V1040" s="39"/>
      <c r="W1040" s="39"/>
      <c r="X1040" s="39"/>
      <c r="Y1040" s="40"/>
      <c r="Z1040" s="40"/>
      <c r="AA1040" s="40"/>
    </row>
    <row r="1041" spans="1:27" x14ac:dyDescent="0.25">
      <c r="A1041" s="36"/>
      <c r="B1041" s="36"/>
      <c r="C1041" s="36"/>
      <c r="D1041" s="36"/>
      <c r="E1041" s="36"/>
      <c r="F1041" s="36"/>
      <c r="G1041" s="36"/>
      <c r="H1041" s="36"/>
      <c r="I1041" s="37"/>
      <c r="J1041" s="38"/>
      <c r="K1041" s="39"/>
      <c r="L1041" s="39"/>
      <c r="M1041" s="39"/>
      <c r="N1041" s="39"/>
      <c r="O1041" s="39"/>
      <c r="P1041" s="39"/>
      <c r="Q1041" s="39"/>
      <c r="R1041" s="39"/>
      <c r="S1041" s="39"/>
      <c r="T1041" s="39"/>
      <c r="U1041" s="39"/>
      <c r="V1041" s="39"/>
      <c r="W1041" s="39"/>
      <c r="X1041" s="39"/>
      <c r="Y1041" s="40"/>
      <c r="Z1041" s="40"/>
      <c r="AA1041" s="40"/>
    </row>
    <row r="1042" spans="1:27" x14ac:dyDescent="0.25">
      <c r="A1042" s="36"/>
      <c r="B1042" s="36"/>
      <c r="C1042" s="36"/>
      <c r="D1042" s="36"/>
      <c r="E1042" s="36"/>
      <c r="F1042" s="36"/>
      <c r="G1042" s="36"/>
      <c r="H1042" s="36"/>
      <c r="I1042" s="37"/>
      <c r="J1042" s="38"/>
      <c r="K1042" s="39"/>
      <c r="L1042" s="39"/>
      <c r="M1042" s="39"/>
      <c r="N1042" s="39"/>
      <c r="O1042" s="39"/>
      <c r="P1042" s="39"/>
      <c r="Q1042" s="39"/>
      <c r="R1042" s="39"/>
      <c r="S1042" s="39"/>
      <c r="T1042" s="39"/>
      <c r="U1042" s="39"/>
      <c r="V1042" s="39"/>
      <c r="W1042" s="39"/>
      <c r="X1042" s="39"/>
      <c r="Y1042" s="40"/>
      <c r="Z1042" s="40"/>
      <c r="AA1042" s="40"/>
    </row>
    <row r="1043" spans="1:27" x14ac:dyDescent="0.25">
      <c r="A1043" s="36"/>
      <c r="B1043" s="36"/>
      <c r="C1043" s="36"/>
      <c r="D1043" s="36"/>
      <c r="E1043" s="36"/>
      <c r="F1043" s="36"/>
      <c r="G1043" s="36"/>
      <c r="H1043" s="36"/>
      <c r="I1043" s="37"/>
      <c r="J1043" s="38"/>
      <c r="K1043" s="39"/>
      <c r="L1043" s="39"/>
      <c r="M1043" s="39"/>
      <c r="N1043" s="39"/>
      <c r="O1043" s="39"/>
      <c r="P1043" s="39"/>
      <c r="Q1043" s="39"/>
      <c r="R1043" s="39"/>
      <c r="S1043" s="39"/>
      <c r="T1043" s="39"/>
      <c r="U1043" s="39"/>
      <c r="V1043" s="39"/>
      <c r="W1043" s="39"/>
      <c r="X1043" s="39"/>
      <c r="Y1043" s="40"/>
      <c r="Z1043" s="40"/>
      <c r="AA1043" s="40"/>
    </row>
    <row r="1044" spans="1:27" x14ac:dyDescent="0.25">
      <c r="A1044" s="36"/>
      <c r="B1044" s="36"/>
      <c r="C1044" s="36"/>
      <c r="D1044" s="36"/>
      <c r="E1044" s="36"/>
      <c r="F1044" s="36"/>
      <c r="G1044" s="36"/>
      <c r="H1044" s="36"/>
      <c r="I1044" s="37"/>
      <c r="J1044" s="38"/>
      <c r="K1044" s="39"/>
      <c r="L1044" s="39"/>
      <c r="M1044" s="39"/>
      <c r="N1044" s="39"/>
      <c r="O1044" s="39"/>
      <c r="P1044" s="39"/>
      <c r="Q1044" s="39"/>
      <c r="R1044" s="39"/>
      <c r="S1044" s="39"/>
      <c r="T1044" s="39"/>
      <c r="U1044" s="39"/>
      <c r="V1044" s="39"/>
      <c r="W1044" s="39"/>
      <c r="X1044" s="39"/>
      <c r="Y1044" s="40"/>
      <c r="Z1044" s="40"/>
      <c r="AA1044" s="40"/>
    </row>
    <row r="1045" spans="1:27" x14ac:dyDescent="0.25">
      <c r="A1045" s="36"/>
      <c r="B1045" s="36"/>
      <c r="C1045" s="36"/>
      <c r="D1045" s="36"/>
      <c r="E1045" s="36"/>
      <c r="F1045" s="36"/>
      <c r="G1045" s="36"/>
      <c r="H1045" s="36"/>
      <c r="I1045" s="37"/>
      <c r="J1045" s="38"/>
      <c r="K1045" s="39"/>
      <c r="L1045" s="39"/>
      <c r="M1045" s="39"/>
      <c r="N1045" s="39"/>
      <c r="O1045" s="39"/>
      <c r="P1045" s="39"/>
      <c r="Q1045" s="39"/>
      <c r="R1045" s="39"/>
      <c r="S1045" s="39"/>
      <c r="T1045" s="39"/>
      <c r="U1045" s="39"/>
      <c r="V1045" s="39"/>
      <c r="W1045" s="39"/>
      <c r="X1045" s="39"/>
      <c r="Y1045" s="40"/>
      <c r="Z1045" s="40"/>
      <c r="AA1045" s="40"/>
    </row>
    <row r="1046" spans="1:27" x14ac:dyDescent="0.25">
      <c r="A1046" s="36"/>
      <c r="B1046" s="36"/>
      <c r="C1046" s="36"/>
      <c r="D1046" s="36"/>
      <c r="E1046" s="36"/>
      <c r="F1046" s="36"/>
      <c r="G1046" s="36"/>
      <c r="H1046" s="36"/>
      <c r="I1046" s="37"/>
      <c r="J1046" s="38"/>
      <c r="K1046" s="39"/>
      <c r="L1046" s="39"/>
      <c r="M1046" s="39"/>
      <c r="N1046" s="39"/>
      <c r="O1046" s="39"/>
      <c r="P1046" s="39"/>
      <c r="Q1046" s="39"/>
      <c r="R1046" s="39"/>
      <c r="S1046" s="39"/>
      <c r="T1046" s="39"/>
      <c r="U1046" s="39"/>
      <c r="V1046" s="39"/>
      <c r="W1046" s="39"/>
      <c r="X1046" s="39"/>
      <c r="Y1046" s="40"/>
      <c r="Z1046" s="40"/>
      <c r="AA1046" s="40"/>
    </row>
    <row r="1047" spans="1:27" x14ac:dyDescent="0.25">
      <c r="A1047" s="36"/>
      <c r="B1047" s="36"/>
      <c r="C1047" s="36"/>
      <c r="D1047" s="36"/>
      <c r="E1047" s="36"/>
      <c r="F1047" s="36"/>
      <c r="G1047" s="36"/>
      <c r="H1047" s="36"/>
      <c r="I1047" s="37"/>
      <c r="J1047" s="38"/>
      <c r="K1047" s="39"/>
      <c r="L1047" s="39"/>
      <c r="M1047" s="39"/>
      <c r="N1047" s="39"/>
      <c r="O1047" s="39"/>
      <c r="P1047" s="39"/>
      <c r="Q1047" s="39"/>
      <c r="R1047" s="39"/>
      <c r="S1047" s="39"/>
      <c r="T1047" s="39"/>
      <c r="U1047" s="39"/>
      <c r="V1047" s="39"/>
      <c r="W1047" s="39"/>
      <c r="X1047" s="39"/>
      <c r="Y1047" s="40"/>
      <c r="Z1047" s="40"/>
      <c r="AA1047" s="40"/>
    </row>
    <row r="1048" spans="1:27" x14ac:dyDescent="0.25">
      <c r="A1048" s="36"/>
      <c r="B1048" s="36"/>
      <c r="C1048" s="36"/>
      <c r="D1048" s="36"/>
      <c r="E1048" s="36"/>
      <c r="F1048" s="36"/>
      <c r="G1048" s="36"/>
      <c r="H1048" s="36"/>
      <c r="I1048" s="37"/>
      <c r="J1048" s="38"/>
      <c r="K1048" s="39"/>
      <c r="L1048" s="39"/>
      <c r="M1048" s="39"/>
      <c r="N1048" s="39"/>
      <c r="O1048" s="39"/>
      <c r="P1048" s="39"/>
      <c r="Q1048" s="39"/>
      <c r="R1048" s="39"/>
      <c r="S1048" s="39"/>
      <c r="T1048" s="39"/>
      <c r="U1048" s="39"/>
      <c r="V1048" s="39"/>
      <c r="W1048" s="39"/>
      <c r="X1048" s="39"/>
      <c r="Y1048" s="40"/>
      <c r="Z1048" s="40"/>
      <c r="AA1048" s="40"/>
    </row>
    <row r="1049" spans="1:27" x14ac:dyDescent="0.25">
      <c r="A1049" s="36"/>
      <c r="B1049" s="36"/>
      <c r="C1049" s="36"/>
      <c r="D1049" s="36"/>
      <c r="E1049" s="36"/>
      <c r="F1049" s="36"/>
      <c r="G1049" s="36"/>
      <c r="H1049" s="36"/>
      <c r="I1049" s="37"/>
      <c r="J1049" s="38"/>
      <c r="K1049" s="39"/>
      <c r="L1049" s="39"/>
      <c r="M1049" s="39"/>
      <c r="N1049" s="39"/>
      <c r="O1049" s="39"/>
      <c r="P1049" s="39"/>
      <c r="Q1049" s="39"/>
      <c r="R1049" s="39"/>
      <c r="S1049" s="39"/>
      <c r="T1049" s="39"/>
      <c r="U1049" s="39"/>
      <c r="V1049" s="39"/>
      <c r="W1049" s="39"/>
      <c r="X1049" s="39"/>
      <c r="Y1049" s="40"/>
      <c r="Z1049" s="40"/>
      <c r="AA1049" s="40"/>
    </row>
    <row r="1050" spans="1:27" x14ac:dyDescent="0.25">
      <c r="A1050" s="36"/>
      <c r="B1050" s="36"/>
      <c r="C1050" s="36"/>
      <c r="D1050" s="36"/>
      <c r="E1050" s="36"/>
      <c r="F1050" s="36"/>
      <c r="G1050" s="36"/>
      <c r="H1050" s="36"/>
      <c r="I1050" s="37"/>
      <c r="J1050" s="38"/>
      <c r="K1050" s="39"/>
      <c r="L1050" s="39"/>
      <c r="M1050" s="39"/>
      <c r="N1050" s="39"/>
      <c r="O1050" s="39"/>
      <c r="P1050" s="39"/>
      <c r="Q1050" s="39"/>
      <c r="R1050" s="39"/>
      <c r="S1050" s="39"/>
      <c r="T1050" s="39"/>
      <c r="U1050" s="39"/>
      <c r="V1050" s="39"/>
      <c r="W1050" s="39"/>
      <c r="X1050" s="39"/>
      <c r="Y1050" s="40"/>
      <c r="Z1050" s="40"/>
      <c r="AA1050" s="40"/>
    </row>
    <row r="1051" spans="1:27" x14ac:dyDescent="0.25">
      <c r="A1051" s="36"/>
      <c r="B1051" s="36"/>
      <c r="C1051" s="36"/>
      <c r="D1051" s="36"/>
      <c r="E1051" s="36"/>
      <c r="F1051" s="36"/>
      <c r="G1051" s="36"/>
      <c r="H1051" s="36"/>
      <c r="I1051" s="37"/>
      <c r="J1051" s="38"/>
      <c r="K1051" s="39"/>
      <c r="L1051" s="39"/>
      <c r="M1051" s="39"/>
      <c r="N1051" s="39"/>
      <c r="O1051" s="39"/>
      <c r="P1051" s="39"/>
      <c r="Q1051" s="39"/>
      <c r="R1051" s="39"/>
      <c r="S1051" s="39"/>
      <c r="T1051" s="39"/>
      <c r="U1051" s="39"/>
      <c r="V1051" s="39"/>
      <c r="W1051" s="39"/>
      <c r="X1051" s="39"/>
      <c r="Y1051" s="40"/>
      <c r="Z1051" s="40"/>
      <c r="AA1051" s="40"/>
    </row>
    <row r="1052" spans="1:27" x14ac:dyDescent="0.25">
      <c r="A1052" s="36"/>
      <c r="B1052" s="36"/>
      <c r="C1052" s="36"/>
      <c r="D1052" s="36"/>
      <c r="E1052" s="36"/>
      <c r="F1052" s="36"/>
      <c r="G1052" s="36"/>
      <c r="H1052" s="36"/>
      <c r="I1052" s="37"/>
      <c r="J1052" s="38"/>
      <c r="K1052" s="39"/>
      <c r="L1052" s="39"/>
      <c r="M1052" s="39"/>
      <c r="N1052" s="39"/>
      <c r="O1052" s="39"/>
      <c r="P1052" s="39"/>
      <c r="Q1052" s="39"/>
      <c r="R1052" s="39"/>
      <c r="S1052" s="39"/>
      <c r="T1052" s="39"/>
      <c r="U1052" s="39"/>
      <c r="V1052" s="39"/>
      <c r="W1052" s="39"/>
      <c r="X1052" s="39"/>
      <c r="Y1052" s="40"/>
      <c r="Z1052" s="40"/>
      <c r="AA1052" s="40"/>
    </row>
    <row r="1053" spans="1:27" x14ac:dyDescent="0.25">
      <c r="A1053" s="36"/>
      <c r="B1053" s="36"/>
      <c r="C1053" s="36"/>
      <c r="D1053" s="36"/>
      <c r="E1053" s="36"/>
      <c r="F1053" s="36"/>
      <c r="G1053" s="36"/>
      <c r="H1053" s="36"/>
      <c r="I1053" s="37"/>
      <c r="J1053" s="38"/>
      <c r="K1053" s="39"/>
      <c r="L1053" s="39"/>
      <c r="M1053" s="39"/>
      <c r="N1053" s="39"/>
      <c r="O1053" s="39"/>
      <c r="P1053" s="39"/>
      <c r="Q1053" s="39"/>
      <c r="R1053" s="39"/>
      <c r="S1053" s="39"/>
      <c r="T1053" s="39"/>
      <c r="U1053" s="39"/>
      <c r="V1053" s="39"/>
      <c r="W1053" s="39"/>
      <c r="X1053" s="39"/>
      <c r="Y1053" s="40"/>
      <c r="Z1053" s="40"/>
      <c r="AA1053" s="40"/>
    </row>
    <row r="1054" spans="1:27" x14ac:dyDescent="0.25">
      <c r="A1054" s="36"/>
      <c r="B1054" s="36"/>
      <c r="C1054" s="36"/>
      <c r="D1054" s="36"/>
      <c r="E1054" s="36"/>
      <c r="F1054" s="36"/>
      <c r="G1054" s="36"/>
      <c r="H1054" s="36"/>
      <c r="I1054" s="37"/>
      <c r="J1054" s="38"/>
      <c r="K1054" s="39"/>
      <c r="L1054" s="39"/>
      <c r="M1054" s="39"/>
      <c r="N1054" s="39"/>
      <c r="O1054" s="39"/>
      <c r="P1054" s="39"/>
      <c r="Q1054" s="39"/>
      <c r="R1054" s="39"/>
      <c r="S1054" s="39"/>
      <c r="T1054" s="39"/>
      <c r="U1054" s="39"/>
      <c r="V1054" s="39"/>
      <c r="W1054" s="39"/>
      <c r="X1054" s="39"/>
      <c r="Y1054" s="40"/>
      <c r="Z1054" s="40"/>
      <c r="AA1054" s="40"/>
    </row>
    <row r="1055" spans="1:27" x14ac:dyDescent="0.25">
      <c r="A1055" s="36"/>
      <c r="B1055" s="36"/>
      <c r="C1055" s="36"/>
      <c r="D1055" s="36"/>
      <c r="E1055" s="36"/>
      <c r="F1055" s="36"/>
      <c r="G1055" s="36"/>
      <c r="H1055" s="36"/>
      <c r="I1055" s="37"/>
      <c r="J1055" s="38"/>
      <c r="K1055" s="39"/>
      <c r="L1055" s="39"/>
      <c r="M1055" s="39"/>
      <c r="N1055" s="39"/>
      <c r="O1055" s="39"/>
      <c r="P1055" s="39"/>
      <c r="Q1055" s="39"/>
      <c r="R1055" s="39"/>
      <c r="S1055" s="39"/>
      <c r="T1055" s="39"/>
      <c r="U1055" s="39"/>
      <c r="V1055" s="39"/>
      <c r="W1055" s="39"/>
      <c r="X1055" s="39"/>
      <c r="Y1055" s="40"/>
      <c r="Z1055" s="40"/>
      <c r="AA1055" s="40"/>
    </row>
    <row r="1056" spans="1:27" x14ac:dyDescent="0.25">
      <c r="A1056" s="36"/>
      <c r="B1056" s="36"/>
      <c r="C1056" s="36"/>
      <c r="D1056" s="36"/>
      <c r="E1056" s="36"/>
      <c r="F1056" s="36"/>
      <c r="G1056" s="36"/>
      <c r="H1056" s="36"/>
      <c r="I1056" s="37"/>
      <c r="J1056" s="38"/>
      <c r="K1056" s="39"/>
      <c r="L1056" s="39"/>
      <c r="M1056" s="39"/>
      <c r="N1056" s="39"/>
      <c r="O1056" s="39"/>
      <c r="P1056" s="39"/>
      <c r="Q1056" s="39"/>
      <c r="R1056" s="39"/>
      <c r="S1056" s="39"/>
      <c r="T1056" s="39"/>
      <c r="U1056" s="39"/>
      <c r="V1056" s="39"/>
      <c r="W1056" s="39"/>
      <c r="X1056" s="39"/>
      <c r="Y1056" s="40"/>
      <c r="Z1056" s="40"/>
      <c r="AA1056" s="40"/>
    </row>
    <row r="1057" spans="1:27" x14ac:dyDescent="0.25">
      <c r="A1057" s="36"/>
      <c r="B1057" s="36"/>
      <c r="C1057" s="36"/>
      <c r="D1057" s="36"/>
      <c r="E1057" s="36"/>
      <c r="F1057" s="36"/>
      <c r="G1057" s="36"/>
      <c r="H1057" s="36"/>
      <c r="I1057" s="37"/>
      <c r="J1057" s="38"/>
      <c r="K1057" s="39"/>
      <c r="L1057" s="39"/>
      <c r="M1057" s="39"/>
      <c r="N1057" s="39"/>
      <c r="O1057" s="39"/>
      <c r="P1057" s="39"/>
      <c r="Q1057" s="39"/>
      <c r="R1057" s="39"/>
      <c r="S1057" s="39"/>
      <c r="T1057" s="39"/>
      <c r="U1057" s="39"/>
      <c r="V1057" s="39"/>
      <c r="W1057" s="39"/>
      <c r="X1057" s="39"/>
      <c r="Y1057" s="40"/>
      <c r="Z1057" s="40"/>
      <c r="AA1057" s="40"/>
    </row>
    <row r="1058" spans="1:27" x14ac:dyDescent="0.25">
      <c r="A1058" s="36"/>
      <c r="B1058" s="36"/>
      <c r="C1058" s="36"/>
      <c r="D1058" s="36"/>
      <c r="E1058" s="36"/>
      <c r="F1058" s="36"/>
      <c r="G1058" s="36"/>
      <c r="H1058" s="36"/>
      <c r="I1058" s="37"/>
      <c r="J1058" s="38"/>
      <c r="K1058" s="39"/>
      <c r="L1058" s="39"/>
      <c r="M1058" s="39"/>
      <c r="N1058" s="39"/>
      <c r="O1058" s="39"/>
      <c r="P1058" s="39"/>
      <c r="Q1058" s="39"/>
      <c r="R1058" s="39"/>
      <c r="S1058" s="39"/>
      <c r="T1058" s="39"/>
      <c r="U1058" s="39"/>
      <c r="V1058" s="39"/>
      <c r="W1058" s="39"/>
      <c r="X1058" s="39"/>
      <c r="Y1058" s="40"/>
      <c r="Z1058" s="40"/>
      <c r="AA1058" s="40"/>
    </row>
    <row r="1059" spans="1:27" x14ac:dyDescent="0.25">
      <c r="A1059" s="36"/>
      <c r="B1059" s="36"/>
      <c r="C1059" s="36"/>
      <c r="D1059" s="36"/>
      <c r="E1059" s="36"/>
      <c r="F1059" s="36"/>
      <c r="G1059" s="36"/>
      <c r="H1059" s="36"/>
      <c r="I1059" s="37"/>
      <c r="J1059" s="38"/>
      <c r="K1059" s="39"/>
      <c r="L1059" s="39"/>
      <c r="M1059" s="39"/>
      <c r="N1059" s="39"/>
      <c r="O1059" s="39"/>
      <c r="P1059" s="39"/>
      <c r="Q1059" s="39"/>
      <c r="R1059" s="39"/>
      <c r="S1059" s="39"/>
      <c r="T1059" s="39"/>
      <c r="U1059" s="39"/>
      <c r="V1059" s="39"/>
      <c r="W1059" s="39"/>
      <c r="X1059" s="39"/>
      <c r="Y1059" s="40"/>
      <c r="Z1059" s="40"/>
      <c r="AA1059" s="40"/>
    </row>
    <row r="1060" spans="1:27" x14ac:dyDescent="0.25">
      <c r="A1060" s="36"/>
      <c r="B1060" s="36"/>
      <c r="C1060" s="36"/>
      <c r="D1060" s="36"/>
      <c r="E1060" s="36"/>
      <c r="F1060" s="36"/>
      <c r="G1060" s="36"/>
      <c r="H1060" s="36"/>
      <c r="I1060" s="37"/>
      <c r="J1060" s="38"/>
      <c r="K1060" s="39"/>
      <c r="L1060" s="39"/>
      <c r="M1060" s="39"/>
      <c r="N1060" s="39"/>
      <c r="O1060" s="39"/>
      <c r="P1060" s="39"/>
      <c r="Q1060" s="39"/>
      <c r="R1060" s="39"/>
      <c r="S1060" s="39"/>
      <c r="T1060" s="39"/>
      <c r="U1060" s="39"/>
      <c r="V1060" s="39"/>
      <c r="W1060" s="39"/>
      <c r="X1060" s="39"/>
      <c r="Y1060" s="40"/>
      <c r="Z1060" s="40"/>
      <c r="AA1060" s="40"/>
    </row>
    <row r="1061" spans="1:27" x14ac:dyDescent="0.25">
      <c r="A1061" s="36"/>
      <c r="B1061" s="36"/>
      <c r="C1061" s="36"/>
      <c r="D1061" s="36"/>
      <c r="E1061" s="36"/>
      <c r="F1061" s="36"/>
      <c r="G1061" s="36"/>
      <c r="H1061" s="36"/>
      <c r="I1061" s="37"/>
      <c r="J1061" s="38"/>
      <c r="K1061" s="39"/>
      <c r="L1061" s="39"/>
      <c r="M1061" s="39"/>
      <c r="N1061" s="39"/>
      <c r="O1061" s="39"/>
      <c r="P1061" s="39"/>
      <c r="Q1061" s="39"/>
      <c r="R1061" s="39"/>
      <c r="S1061" s="39"/>
      <c r="T1061" s="39"/>
      <c r="U1061" s="39"/>
      <c r="V1061" s="39"/>
      <c r="W1061" s="39"/>
      <c r="X1061" s="39"/>
      <c r="Y1061" s="40"/>
      <c r="Z1061" s="40"/>
      <c r="AA1061" s="40"/>
    </row>
    <row r="1062" spans="1:27" x14ac:dyDescent="0.25">
      <c r="A1062" s="36"/>
      <c r="B1062" s="36"/>
      <c r="C1062" s="36"/>
      <c r="D1062" s="36"/>
      <c r="E1062" s="36"/>
      <c r="F1062" s="36"/>
      <c r="G1062" s="36"/>
      <c r="H1062" s="36"/>
      <c r="I1062" s="37"/>
      <c r="J1062" s="38"/>
      <c r="K1062" s="39"/>
      <c r="L1062" s="39"/>
      <c r="M1062" s="39"/>
      <c r="N1062" s="39"/>
      <c r="O1062" s="39"/>
      <c r="P1062" s="39"/>
      <c r="Q1062" s="39"/>
      <c r="R1062" s="39"/>
      <c r="S1062" s="39"/>
      <c r="T1062" s="39"/>
      <c r="U1062" s="39"/>
      <c r="V1062" s="39"/>
      <c r="W1062" s="39"/>
      <c r="X1062" s="39"/>
      <c r="Y1062" s="40"/>
      <c r="Z1062" s="40"/>
      <c r="AA1062" s="40"/>
    </row>
    <row r="1063" spans="1:27" x14ac:dyDescent="0.25">
      <c r="A1063" s="36"/>
      <c r="B1063" s="36"/>
      <c r="C1063" s="36"/>
      <c r="D1063" s="36"/>
      <c r="E1063" s="36"/>
      <c r="F1063" s="36"/>
      <c r="G1063" s="36"/>
      <c r="H1063" s="36"/>
      <c r="I1063" s="37"/>
      <c r="J1063" s="38"/>
      <c r="K1063" s="39"/>
      <c r="L1063" s="39"/>
      <c r="M1063" s="39"/>
      <c r="N1063" s="39"/>
      <c r="O1063" s="39"/>
      <c r="P1063" s="39"/>
      <c r="Q1063" s="39"/>
      <c r="R1063" s="39"/>
      <c r="S1063" s="39"/>
      <c r="T1063" s="39"/>
      <c r="U1063" s="39"/>
      <c r="V1063" s="39"/>
      <c r="W1063" s="39"/>
      <c r="X1063" s="39"/>
      <c r="Y1063" s="40"/>
      <c r="Z1063" s="40"/>
      <c r="AA1063" s="40"/>
    </row>
    <row r="1064" spans="1:27" x14ac:dyDescent="0.25">
      <c r="A1064" s="36"/>
      <c r="B1064" s="36"/>
      <c r="C1064" s="36"/>
      <c r="D1064" s="36"/>
      <c r="E1064" s="36"/>
      <c r="F1064" s="36"/>
      <c r="G1064" s="36"/>
      <c r="H1064" s="36"/>
      <c r="I1064" s="37"/>
      <c r="J1064" s="38"/>
      <c r="K1064" s="39"/>
      <c r="L1064" s="39"/>
      <c r="M1064" s="39"/>
      <c r="N1064" s="39"/>
      <c r="O1064" s="39"/>
      <c r="P1064" s="39"/>
      <c r="Q1064" s="39"/>
      <c r="R1064" s="39"/>
      <c r="S1064" s="39"/>
      <c r="T1064" s="39"/>
      <c r="U1064" s="39"/>
      <c r="V1064" s="39"/>
      <c r="W1064" s="39"/>
      <c r="X1064" s="39"/>
      <c r="Y1064" s="40"/>
      <c r="Z1064" s="40"/>
      <c r="AA1064" s="40"/>
    </row>
    <row r="1065" spans="1:27" x14ac:dyDescent="0.25">
      <c r="A1065" s="36"/>
      <c r="B1065" s="36"/>
      <c r="C1065" s="36"/>
      <c r="D1065" s="36"/>
      <c r="E1065" s="36"/>
      <c r="F1065" s="36"/>
      <c r="G1065" s="36"/>
      <c r="H1065" s="36"/>
      <c r="I1065" s="37"/>
      <c r="J1065" s="38"/>
      <c r="K1065" s="39"/>
      <c r="L1065" s="39"/>
      <c r="M1065" s="39"/>
      <c r="N1065" s="39"/>
      <c r="O1065" s="39"/>
      <c r="P1065" s="39"/>
      <c r="Q1065" s="39"/>
      <c r="R1065" s="39"/>
      <c r="S1065" s="39"/>
      <c r="T1065" s="39"/>
      <c r="U1065" s="39"/>
      <c r="V1065" s="39"/>
      <c r="W1065" s="39"/>
      <c r="X1065" s="39"/>
      <c r="Y1065" s="40"/>
      <c r="Z1065" s="40"/>
      <c r="AA1065" s="40"/>
    </row>
    <row r="1066" spans="1:27" x14ac:dyDescent="0.25">
      <c r="A1066" s="36"/>
      <c r="B1066" s="36"/>
      <c r="C1066" s="36"/>
      <c r="D1066" s="36"/>
      <c r="E1066" s="36"/>
      <c r="F1066" s="36"/>
      <c r="G1066" s="36"/>
      <c r="H1066" s="36"/>
      <c r="I1066" s="37"/>
      <c r="J1066" s="38"/>
      <c r="K1066" s="39"/>
      <c r="L1066" s="39"/>
      <c r="M1066" s="39"/>
      <c r="N1066" s="39"/>
      <c r="O1066" s="39"/>
      <c r="P1066" s="39"/>
      <c r="Q1066" s="39"/>
      <c r="R1066" s="39"/>
      <c r="S1066" s="39"/>
      <c r="T1066" s="39"/>
      <c r="U1066" s="39"/>
      <c r="V1066" s="39"/>
      <c r="W1066" s="39"/>
      <c r="X1066" s="39"/>
      <c r="Y1066" s="40"/>
      <c r="Z1066" s="40"/>
      <c r="AA1066" s="40"/>
    </row>
    <row r="1067" spans="1:27" x14ac:dyDescent="0.25">
      <c r="A1067" s="36"/>
      <c r="B1067" s="36"/>
      <c r="C1067" s="36"/>
      <c r="D1067" s="36"/>
      <c r="E1067" s="36"/>
      <c r="F1067" s="36"/>
      <c r="G1067" s="36"/>
      <c r="H1067" s="36"/>
      <c r="I1067" s="37"/>
      <c r="J1067" s="38"/>
      <c r="K1067" s="39"/>
      <c r="L1067" s="39"/>
      <c r="M1067" s="39"/>
      <c r="N1067" s="39"/>
      <c r="O1067" s="39"/>
      <c r="P1067" s="39"/>
      <c r="Q1067" s="39"/>
      <c r="R1067" s="39"/>
      <c r="S1067" s="39"/>
      <c r="T1067" s="39"/>
      <c r="U1067" s="39"/>
      <c r="V1067" s="39"/>
      <c r="W1067" s="39"/>
      <c r="X1067" s="39"/>
      <c r="Y1067" s="40"/>
      <c r="Z1067" s="40"/>
      <c r="AA1067" s="40"/>
    </row>
    <row r="1068" spans="1:27" x14ac:dyDescent="0.25">
      <c r="A1068" s="36"/>
      <c r="B1068" s="36"/>
      <c r="C1068" s="36"/>
      <c r="D1068" s="36"/>
      <c r="E1068" s="36"/>
      <c r="F1068" s="36"/>
      <c r="G1068" s="36"/>
      <c r="H1068" s="36"/>
      <c r="I1068" s="37"/>
      <c r="J1068" s="38"/>
      <c r="K1068" s="39"/>
      <c r="L1068" s="39"/>
      <c r="M1068" s="39"/>
      <c r="N1068" s="39"/>
      <c r="O1068" s="39"/>
      <c r="P1068" s="39"/>
      <c r="Q1068" s="39"/>
      <c r="R1068" s="39"/>
      <c r="S1068" s="39"/>
      <c r="T1068" s="39"/>
      <c r="U1068" s="39"/>
      <c r="V1068" s="39"/>
      <c r="W1068" s="39"/>
      <c r="X1068" s="39"/>
      <c r="Y1068" s="40"/>
      <c r="Z1068" s="40"/>
      <c r="AA1068" s="40"/>
    </row>
    <row r="1069" spans="1:27" x14ac:dyDescent="0.25">
      <c r="A1069" s="36"/>
      <c r="B1069" s="36"/>
      <c r="C1069" s="36"/>
      <c r="D1069" s="36"/>
      <c r="E1069" s="36"/>
      <c r="F1069" s="36"/>
      <c r="G1069" s="36"/>
      <c r="H1069" s="36"/>
      <c r="I1069" s="37"/>
      <c r="J1069" s="38"/>
      <c r="K1069" s="39"/>
      <c r="L1069" s="39"/>
      <c r="M1069" s="39"/>
      <c r="N1069" s="39"/>
      <c r="O1069" s="39"/>
      <c r="P1069" s="39"/>
      <c r="Q1069" s="39"/>
      <c r="R1069" s="39"/>
      <c r="S1069" s="39"/>
      <c r="T1069" s="39"/>
      <c r="U1069" s="39"/>
      <c r="V1069" s="39"/>
      <c r="W1069" s="39"/>
      <c r="X1069" s="39"/>
      <c r="Y1069" s="40"/>
      <c r="Z1069" s="40"/>
      <c r="AA1069" s="40"/>
    </row>
    <row r="1070" spans="1:27" x14ac:dyDescent="0.25">
      <c r="A1070" s="36"/>
      <c r="B1070" s="36"/>
      <c r="C1070" s="36"/>
      <c r="D1070" s="36"/>
      <c r="E1070" s="36"/>
      <c r="F1070" s="36"/>
      <c r="G1070" s="36"/>
      <c r="H1070" s="36"/>
      <c r="I1070" s="37"/>
      <c r="J1070" s="38"/>
      <c r="K1070" s="39"/>
      <c r="L1070" s="39"/>
      <c r="M1070" s="39"/>
      <c r="N1070" s="39"/>
      <c r="O1070" s="39"/>
      <c r="P1070" s="39"/>
      <c r="Q1070" s="39"/>
      <c r="R1070" s="39"/>
      <c r="S1070" s="39"/>
      <c r="T1070" s="39"/>
      <c r="U1070" s="39"/>
      <c r="V1070" s="39"/>
      <c r="W1070" s="39"/>
      <c r="X1070" s="39"/>
      <c r="Y1070" s="40"/>
      <c r="Z1070" s="40"/>
      <c r="AA1070" s="40"/>
    </row>
    <row r="1071" spans="1:27" x14ac:dyDescent="0.25">
      <c r="A1071" s="36"/>
      <c r="B1071" s="36"/>
      <c r="C1071" s="36"/>
      <c r="D1071" s="36"/>
      <c r="E1071" s="36"/>
      <c r="F1071" s="36"/>
      <c r="G1071" s="36"/>
      <c r="H1071" s="36"/>
      <c r="I1071" s="37"/>
      <c r="J1071" s="38"/>
      <c r="K1071" s="39"/>
      <c r="L1071" s="39"/>
      <c r="M1071" s="39"/>
      <c r="N1071" s="39"/>
      <c r="O1071" s="39"/>
      <c r="P1071" s="39"/>
      <c r="Q1071" s="39"/>
      <c r="R1071" s="39"/>
      <c r="S1071" s="39"/>
      <c r="T1071" s="39"/>
      <c r="U1071" s="39"/>
      <c r="V1071" s="39"/>
      <c r="W1071" s="39"/>
      <c r="X1071" s="39"/>
      <c r="Y1071" s="40"/>
      <c r="Z1071" s="40"/>
      <c r="AA1071" s="40"/>
    </row>
    <row r="1072" spans="1:27" x14ac:dyDescent="0.25">
      <c r="A1072" s="36"/>
      <c r="B1072" s="36"/>
      <c r="C1072" s="36"/>
      <c r="D1072" s="36"/>
      <c r="E1072" s="36"/>
      <c r="F1072" s="36"/>
      <c r="G1072" s="36"/>
      <c r="H1072" s="36"/>
      <c r="I1072" s="37"/>
      <c r="J1072" s="38"/>
      <c r="K1072" s="39"/>
      <c r="L1072" s="39"/>
      <c r="M1072" s="39"/>
      <c r="N1072" s="39"/>
      <c r="O1072" s="39"/>
      <c r="P1072" s="39"/>
      <c r="Q1072" s="39"/>
      <c r="R1072" s="39"/>
      <c r="S1072" s="39"/>
      <c r="T1072" s="39"/>
      <c r="U1072" s="39"/>
      <c r="V1072" s="39"/>
      <c r="W1072" s="39"/>
      <c r="X1072" s="39"/>
      <c r="Y1072" s="40"/>
      <c r="Z1072" s="40"/>
      <c r="AA1072" s="40"/>
    </row>
    <row r="1073" spans="1:27" x14ac:dyDescent="0.25">
      <c r="A1073" s="36"/>
      <c r="B1073" s="36"/>
      <c r="C1073" s="36"/>
      <c r="D1073" s="36"/>
      <c r="E1073" s="36"/>
      <c r="F1073" s="36"/>
      <c r="G1073" s="36"/>
      <c r="H1073" s="36"/>
      <c r="I1073" s="37"/>
      <c r="J1073" s="38"/>
      <c r="K1073" s="39"/>
      <c r="L1073" s="39"/>
      <c r="M1073" s="39"/>
      <c r="N1073" s="39"/>
      <c r="O1073" s="39"/>
      <c r="P1073" s="39"/>
      <c r="Q1073" s="39"/>
      <c r="R1073" s="39"/>
      <c r="S1073" s="39"/>
      <c r="T1073" s="39"/>
      <c r="U1073" s="39"/>
      <c r="V1073" s="39"/>
      <c r="W1073" s="39"/>
      <c r="X1073" s="39"/>
      <c r="Y1073" s="40"/>
      <c r="Z1073" s="40"/>
      <c r="AA1073" s="40"/>
    </row>
    <row r="1074" spans="1:27" x14ac:dyDescent="0.25">
      <c r="A1074" s="36"/>
      <c r="B1074" s="36"/>
      <c r="C1074" s="36"/>
      <c r="D1074" s="36"/>
      <c r="E1074" s="36"/>
      <c r="F1074" s="36"/>
      <c r="G1074" s="36"/>
      <c r="H1074" s="36"/>
      <c r="I1074" s="37"/>
      <c r="J1074" s="38"/>
      <c r="K1074" s="39"/>
      <c r="L1074" s="39"/>
      <c r="M1074" s="39"/>
      <c r="N1074" s="39"/>
      <c r="O1074" s="39"/>
      <c r="P1074" s="39"/>
      <c r="Q1074" s="39"/>
      <c r="R1074" s="39"/>
      <c r="S1074" s="39"/>
      <c r="T1074" s="39"/>
      <c r="U1074" s="39"/>
      <c r="V1074" s="39"/>
      <c r="W1074" s="39"/>
      <c r="X1074" s="39"/>
      <c r="Y1074" s="40"/>
      <c r="Z1074" s="40"/>
      <c r="AA1074" s="40"/>
    </row>
    <row r="1075" spans="1:27" x14ac:dyDescent="0.25">
      <c r="A1075" s="36"/>
      <c r="B1075" s="36"/>
      <c r="C1075" s="36"/>
      <c r="D1075" s="36"/>
      <c r="E1075" s="36"/>
      <c r="F1075" s="36"/>
      <c r="G1075" s="36"/>
      <c r="H1075" s="36"/>
      <c r="I1075" s="37"/>
      <c r="J1075" s="38"/>
      <c r="K1075" s="39"/>
      <c r="L1075" s="39"/>
      <c r="M1075" s="39"/>
      <c r="N1075" s="39"/>
      <c r="O1075" s="39"/>
      <c r="P1075" s="39"/>
      <c r="Q1075" s="39"/>
      <c r="R1075" s="39"/>
      <c r="S1075" s="39"/>
      <c r="T1075" s="39"/>
      <c r="U1075" s="39"/>
      <c r="V1075" s="39"/>
      <c r="W1075" s="39"/>
      <c r="X1075" s="39"/>
      <c r="Y1075" s="40"/>
      <c r="Z1075" s="40"/>
      <c r="AA1075" s="40"/>
    </row>
    <row r="1076" spans="1:27" x14ac:dyDescent="0.25">
      <c r="A1076" s="36"/>
      <c r="B1076" s="36"/>
      <c r="C1076" s="36"/>
      <c r="D1076" s="36"/>
      <c r="E1076" s="36"/>
      <c r="F1076" s="36"/>
      <c r="G1076" s="36"/>
      <c r="H1076" s="36"/>
      <c r="I1076" s="37"/>
      <c r="J1076" s="38"/>
      <c r="K1076" s="39"/>
      <c r="L1076" s="39"/>
      <c r="M1076" s="39"/>
      <c r="N1076" s="39"/>
      <c r="O1076" s="39"/>
      <c r="P1076" s="39"/>
      <c r="Q1076" s="39"/>
      <c r="R1076" s="39"/>
      <c r="S1076" s="39"/>
      <c r="T1076" s="39"/>
      <c r="U1076" s="39"/>
      <c r="V1076" s="39"/>
      <c r="W1076" s="39"/>
      <c r="X1076" s="39"/>
      <c r="Y1076" s="40"/>
      <c r="Z1076" s="40"/>
      <c r="AA1076" s="40"/>
    </row>
    <row r="1077" spans="1:27" x14ac:dyDescent="0.25">
      <c r="A1077" s="36"/>
      <c r="B1077" s="36"/>
      <c r="C1077" s="36"/>
      <c r="D1077" s="36"/>
      <c r="E1077" s="36"/>
      <c r="F1077" s="36"/>
      <c r="G1077" s="36"/>
      <c r="H1077" s="36"/>
      <c r="I1077" s="37"/>
      <c r="J1077" s="38"/>
      <c r="K1077" s="39"/>
      <c r="L1077" s="39"/>
      <c r="M1077" s="39"/>
      <c r="N1077" s="39"/>
      <c r="O1077" s="39"/>
      <c r="P1077" s="39"/>
      <c r="Q1077" s="39"/>
      <c r="R1077" s="39"/>
      <c r="S1077" s="39"/>
      <c r="T1077" s="39"/>
      <c r="U1077" s="39"/>
      <c r="V1077" s="39"/>
      <c r="W1077" s="39"/>
      <c r="X1077" s="39"/>
      <c r="Y1077" s="40"/>
      <c r="Z1077" s="40"/>
      <c r="AA1077" s="40"/>
    </row>
    <row r="1078" spans="1:27" x14ac:dyDescent="0.25">
      <c r="A1078" s="36"/>
      <c r="B1078" s="36"/>
      <c r="C1078" s="36"/>
      <c r="D1078" s="36"/>
      <c r="E1078" s="36"/>
      <c r="F1078" s="36"/>
      <c r="G1078" s="36"/>
      <c r="H1078" s="36"/>
      <c r="I1078" s="37"/>
      <c r="J1078" s="38"/>
      <c r="K1078" s="39"/>
      <c r="L1078" s="39"/>
      <c r="M1078" s="39"/>
      <c r="N1078" s="39"/>
      <c r="O1078" s="39"/>
      <c r="P1078" s="39"/>
      <c r="Q1078" s="39"/>
      <c r="R1078" s="39"/>
      <c r="S1078" s="39"/>
      <c r="T1078" s="39"/>
      <c r="U1078" s="39"/>
      <c r="V1078" s="39"/>
      <c r="W1078" s="39"/>
      <c r="X1078" s="39"/>
      <c r="Y1078" s="40"/>
      <c r="Z1078" s="40"/>
      <c r="AA1078" s="40"/>
    </row>
    <row r="1079" spans="1:27" x14ac:dyDescent="0.25">
      <c r="A1079" s="36"/>
      <c r="B1079" s="36"/>
      <c r="C1079" s="36"/>
      <c r="D1079" s="36"/>
      <c r="E1079" s="36"/>
      <c r="F1079" s="36"/>
      <c r="G1079" s="36"/>
      <c r="H1079" s="36"/>
      <c r="I1079" s="37"/>
      <c r="J1079" s="38"/>
      <c r="K1079" s="39"/>
      <c r="L1079" s="39"/>
      <c r="M1079" s="39"/>
      <c r="N1079" s="39"/>
      <c r="O1079" s="39"/>
      <c r="P1079" s="39"/>
      <c r="Q1079" s="39"/>
      <c r="R1079" s="39"/>
      <c r="S1079" s="39"/>
      <c r="T1079" s="39"/>
      <c r="U1079" s="39"/>
      <c r="V1079" s="39"/>
      <c r="W1079" s="39"/>
      <c r="X1079" s="39"/>
      <c r="Y1079" s="40"/>
      <c r="Z1079" s="40"/>
      <c r="AA1079" s="40"/>
    </row>
    <row r="1080" spans="1:27" x14ac:dyDescent="0.25">
      <c r="A1080" s="36"/>
      <c r="B1080" s="36"/>
      <c r="C1080" s="36"/>
      <c r="D1080" s="36"/>
      <c r="E1080" s="36"/>
      <c r="F1080" s="36"/>
      <c r="G1080" s="36"/>
      <c r="H1080" s="36"/>
      <c r="I1080" s="37"/>
      <c r="J1080" s="38"/>
      <c r="K1080" s="39"/>
      <c r="L1080" s="39"/>
      <c r="M1080" s="39"/>
      <c r="N1080" s="39"/>
      <c r="O1080" s="39"/>
      <c r="P1080" s="39"/>
      <c r="Q1080" s="39"/>
      <c r="R1080" s="39"/>
      <c r="S1080" s="39"/>
      <c r="T1080" s="39"/>
      <c r="U1080" s="39"/>
      <c r="V1080" s="39"/>
      <c r="W1080" s="39"/>
      <c r="X1080" s="39"/>
      <c r="Y1080" s="40"/>
      <c r="Z1080" s="40"/>
      <c r="AA1080" s="40"/>
    </row>
    <row r="1081" spans="1:27" x14ac:dyDescent="0.25">
      <c r="A1081" s="36"/>
      <c r="B1081" s="36"/>
      <c r="C1081" s="36"/>
      <c r="D1081" s="36"/>
      <c r="E1081" s="36"/>
      <c r="F1081" s="36"/>
      <c r="G1081" s="36"/>
      <c r="H1081" s="36"/>
      <c r="I1081" s="37"/>
      <c r="J1081" s="38"/>
      <c r="K1081" s="39"/>
      <c r="L1081" s="39"/>
      <c r="M1081" s="39"/>
      <c r="N1081" s="39"/>
      <c r="O1081" s="39"/>
      <c r="P1081" s="39"/>
      <c r="Q1081" s="39"/>
      <c r="R1081" s="39"/>
      <c r="S1081" s="39"/>
      <c r="T1081" s="39"/>
      <c r="U1081" s="39"/>
      <c r="V1081" s="39"/>
      <c r="W1081" s="39"/>
      <c r="X1081" s="39"/>
      <c r="Y1081" s="40"/>
      <c r="Z1081" s="40"/>
      <c r="AA1081" s="40"/>
    </row>
    <row r="1082" spans="1:27" x14ac:dyDescent="0.25">
      <c r="A1082" s="36"/>
      <c r="B1082" s="36"/>
      <c r="C1082" s="36"/>
      <c r="D1082" s="36"/>
      <c r="E1082" s="36"/>
      <c r="F1082" s="36"/>
      <c r="G1082" s="36"/>
      <c r="H1082" s="36"/>
      <c r="I1082" s="37"/>
      <c r="J1082" s="38"/>
      <c r="K1082" s="39"/>
      <c r="L1082" s="39"/>
      <c r="M1082" s="39"/>
      <c r="N1082" s="39"/>
      <c r="O1082" s="39"/>
      <c r="P1082" s="39"/>
      <c r="Q1082" s="39"/>
      <c r="R1082" s="39"/>
      <c r="S1082" s="39"/>
      <c r="T1082" s="39"/>
      <c r="U1082" s="39"/>
      <c r="V1082" s="39"/>
      <c r="W1082" s="39"/>
      <c r="X1082" s="39"/>
      <c r="Y1082" s="40"/>
      <c r="Z1082" s="40"/>
      <c r="AA1082" s="40"/>
    </row>
    <row r="1083" spans="1:27" x14ac:dyDescent="0.25">
      <c r="A1083" s="36"/>
      <c r="B1083" s="36"/>
      <c r="C1083" s="36"/>
      <c r="D1083" s="36"/>
      <c r="E1083" s="36"/>
      <c r="F1083" s="36"/>
      <c r="G1083" s="36"/>
      <c r="H1083" s="36"/>
      <c r="I1083" s="37"/>
      <c r="J1083" s="38"/>
      <c r="K1083" s="39"/>
      <c r="L1083" s="39"/>
      <c r="M1083" s="39"/>
      <c r="N1083" s="39"/>
      <c r="O1083" s="39"/>
      <c r="P1083" s="39"/>
      <c r="Q1083" s="39"/>
      <c r="R1083" s="39"/>
      <c r="S1083" s="39"/>
      <c r="T1083" s="39"/>
      <c r="U1083" s="39"/>
      <c r="V1083" s="39"/>
      <c r="W1083" s="39"/>
      <c r="X1083" s="39"/>
      <c r="Y1083" s="40"/>
      <c r="Z1083" s="40"/>
      <c r="AA1083" s="40"/>
    </row>
    <row r="1084" spans="1:27" x14ac:dyDescent="0.25">
      <c r="A1084" s="36"/>
      <c r="B1084" s="36"/>
      <c r="C1084" s="36"/>
      <c r="D1084" s="36"/>
      <c r="E1084" s="36"/>
      <c r="F1084" s="36"/>
      <c r="G1084" s="36"/>
      <c r="H1084" s="36"/>
      <c r="I1084" s="37"/>
      <c r="J1084" s="38"/>
      <c r="K1084" s="39"/>
      <c r="L1084" s="39"/>
      <c r="M1084" s="39"/>
      <c r="N1084" s="39"/>
      <c r="O1084" s="39"/>
      <c r="P1084" s="39"/>
      <c r="Q1084" s="39"/>
      <c r="R1084" s="39"/>
      <c r="S1084" s="39"/>
      <c r="T1084" s="39"/>
      <c r="U1084" s="39"/>
      <c r="V1084" s="39"/>
      <c r="W1084" s="39"/>
      <c r="X1084" s="39"/>
      <c r="Y1084" s="40"/>
      <c r="Z1084" s="40"/>
      <c r="AA1084" s="40"/>
    </row>
    <row r="1085" spans="1:27" x14ac:dyDescent="0.25">
      <c r="A1085" s="36"/>
      <c r="B1085" s="36"/>
      <c r="C1085" s="36"/>
      <c r="D1085" s="36"/>
      <c r="E1085" s="36"/>
      <c r="F1085" s="36"/>
      <c r="G1085" s="36"/>
      <c r="H1085" s="36"/>
      <c r="I1085" s="37"/>
      <c r="J1085" s="38"/>
      <c r="K1085" s="39"/>
      <c r="L1085" s="39"/>
      <c r="M1085" s="39"/>
      <c r="N1085" s="39"/>
      <c r="O1085" s="39"/>
      <c r="P1085" s="39"/>
      <c r="Q1085" s="39"/>
      <c r="R1085" s="39"/>
      <c r="S1085" s="39"/>
      <c r="T1085" s="39"/>
      <c r="U1085" s="39"/>
      <c r="V1085" s="39"/>
      <c r="W1085" s="39"/>
      <c r="X1085" s="39"/>
      <c r="Y1085" s="40"/>
      <c r="Z1085" s="40"/>
      <c r="AA1085" s="40"/>
    </row>
    <row r="1086" spans="1:27" x14ac:dyDescent="0.25">
      <c r="A1086" s="36"/>
      <c r="B1086" s="36"/>
      <c r="C1086" s="36"/>
      <c r="D1086" s="36"/>
      <c r="E1086" s="36"/>
      <c r="F1086" s="36"/>
      <c r="G1086" s="36"/>
      <c r="H1086" s="36"/>
      <c r="I1086" s="37"/>
      <c r="J1086" s="38"/>
      <c r="K1086" s="39"/>
      <c r="L1086" s="39"/>
      <c r="M1086" s="39"/>
      <c r="N1086" s="39"/>
      <c r="O1086" s="39"/>
      <c r="P1086" s="39"/>
      <c r="Q1086" s="39"/>
      <c r="R1086" s="39"/>
      <c r="S1086" s="39"/>
      <c r="T1086" s="39"/>
      <c r="U1086" s="39"/>
      <c r="V1086" s="39"/>
      <c r="W1086" s="39"/>
      <c r="X1086" s="39"/>
      <c r="Y1086" s="40"/>
      <c r="Z1086" s="40"/>
      <c r="AA1086" s="40"/>
    </row>
    <row r="1087" spans="1:27" x14ac:dyDescent="0.25">
      <c r="A1087" s="36"/>
      <c r="B1087" s="36"/>
      <c r="C1087" s="36"/>
      <c r="D1087" s="36"/>
      <c r="E1087" s="36"/>
      <c r="F1087" s="36"/>
      <c r="G1087" s="36"/>
      <c r="H1087" s="36"/>
      <c r="I1087" s="37"/>
      <c r="J1087" s="38"/>
      <c r="K1087" s="39"/>
      <c r="L1087" s="39"/>
      <c r="M1087" s="39"/>
      <c r="N1087" s="39"/>
      <c r="O1087" s="39"/>
      <c r="P1087" s="39"/>
      <c r="Q1087" s="39"/>
      <c r="R1087" s="39"/>
      <c r="S1087" s="39"/>
      <c r="T1087" s="39"/>
      <c r="U1087" s="39"/>
      <c r="V1087" s="39"/>
      <c r="W1087" s="39"/>
      <c r="X1087" s="39"/>
      <c r="Y1087" s="40"/>
      <c r="Z1087" s="40"/>
      <c r="AA1087" s="40"/>
    </row>
    <row r="1088" spans="1:27" x14ac:dyDescent="0.25">
      <c r="A1088" s="36"/>
      <c r="B1088" s="36"/>
      <c r="C1088" s="36"/>
      <c r="D1088" s="36"/>
      <c r="E1088" s="36"/>
      <c r="F1088" s="36"/>
      <c r="G1088" s="36"/>
      <c r="H1088" s="36"/>
      <c r="I1088" s="37"/>
      <c r="J1088" s="38"/>
      <c r="K1088" s="39"/>
      <c r="L1088" s="39"/>
      <c r="M1088" s="39"/>
      <c r="N1088" s="39"/>
      <c r="O1088" s="39"/>
      <c r="P1088" s="39"/>
      <c r="Q1088" s="39"/>
      <c r="R1088" s="39"/>
      <c r="S1088" s="39"/>
      <c r="T1088" s="39"/>
      <c r="U1088" s="39"/>
      <c r="V1088" s="39"/>
      <c r="W1088" s="39"/>
      <c r="X1088" s="39"/>
      <c r="Y1088" s="40"/>
      <c r="Z1088" s="40"/>
      <c r="AA1088" s="40"/>
    </row>
    <row r="1089" spans="1:27" x14ac:dyDescent="0.25">
      <c r="A1089" s="36"/>
      <c r="B1089" s="36"/>
      <c r="C1089" s="36"/>
      <c r="D1089" s="36"/>
      <c r="E1089" s="36"/>
      <c r="F1089" s="36"/>
      <c r="G1089" s="36"/>
      <c r="H1089" s="36"/>
      <c r="I1089" s="37"/>
      <c r="J1089" s="38"/>
      <c r="K1089" s="39"/>
      <c r="L1089" s="39"/>
      <c r="M1089" s="39"/>
      <c r="N1089" s="39"/>
      <c r="O1089" s="39"/>
      <c r="P1089" s="39"/>
      <c r="Q1089" s="39"/>
      <c r="R1089" s="39"/>
      <c r="S1089" s="39"/>
      <c r="T1089" s="39"/>
      <c r="U1089" s="39"/>
      <c r="V1089" s="39"/>
      <c r="W1089" s="39"/>
      <c r="X1089" s="39"/>
      <c r="Y1089" s="40"/>
      <c r="Z1089" s="40"/>
      <c r="AA1089" s="40"/>
    </row>
    <row r="1090" spans="1:27" x14ac:dyDescent="0.25">
      <c r="A1090" s="36"/>
      <c r="B1090" s="36"/>
      <c r="C1090" s="36"/>
      <c r="D1090" s="36"/>
      <c r="E1090" s="36"/>
      <c r="F1090" s="36"/>
      <c r="G1090" s="36"/>
      <c r="H1090" s="36"/>
      <c r="I1090" s="37"/>
      <c r="J1090" s="38"/>
      <c r="K1090" s="39"/>
      <c r="L1090" s="39"/>
      <c r="M1090" s="39"/>
      <c r="N1090" s="39"/>
      <c r="O1090" s="39"/>
      <c r="P1090" s="39"/>
      <c r="Q1090" s="39"/>
      <c r="R1090" s="39"/>
      <c r="S1090" s="39"/>
      <c r="T1090" s="39"/>
      <c r="U1090" s="39"/>
      <c r="V1090" s="39"/>
      <c r="W1090" s="39"/>
      <c r="X1090" s="39"/>
      <c r="Y1090" s="40"/>
      <c r="Z1090" s="40"/>
      <c r="AA1090" s="40"/>
    </row>
    <row r="1091" spans="1:27" x14ac:dyDescent="0.25">
      <c r="A1091" s="36"/>
      <c r="B1091" s="36"/>
      <c r="C1091" s="36"/>
      <c r="D1091" s="36"/>
      <c r="E1091" s="36"/>
      <c r="F1091" s="36"/>
      <c r="G1091" s="36"/>
      <c r="H1091" s="36"/>
      <c r="I1091" s="37"/>
      <c r="J1091" s="38"/>
      <c r="K1091" s="39"/>
      <c r="L1091" s="39"/>
      <c r="M1091" s="39"/>
      <c r="N1091" s="39"/>
      <c r="O1091" s="39"/>
      <c r="P1091" s="39"/>
      <c r="Q1091" s="39"/>
      <c r="R1091" s="39"/>
      <c r="S1091" s="39"/>
      <c r="T1091" s="39"/>
      <c r="U1091" s="39"/>
      <c r="V1091" s="39"/>
      <c r="W1091" s="39"/>
      <c r="X1091" s="39"/>
      <c r="Y1091" s="40"/>
      <c r="Z1091" s="40"/>
      <c r="AA1091" s="40"/>
    </row>
    <row r="1092" spans="1:27" x14ac:dyDescent="0.25">
      <c r="A1092" s="36"/>
      <c r="B1092" s="36"/>
      <c r="C1092" s="36"/>
      <c r="D1092" s="36"/>
      <c r="E1092" s="36"/>
      <c r="F1092" s="36"/>
      <c r="G1092" s="36"/>
      <c r="H1092" s="36"/>
      <c r="I1092" s="37"/>
      <c r="J1092" s="38"/>
      <c r="K1092" s="39"/>
      <c r="L1092" s="39"/>
      <c r="M1092" s="39"/>
      <c r="N1092" s="39"/>
      <c r="O1092" s="39"/>
      <c r="P1092" s="39"/>
      <c r="Q1092" s="39"/>
      <c r="R1092" s="39"/>
      <c r="S1092" s="39"/>
      <c r="T1092" s="39"/>
      <c r="U1092" s="39"/>
      <c r="V1092" s="39"/>
      <c r="W1092" s="39"/>
      <c r="X1092" s="39"/>
      <c r="Y1092" s="40"/>
      <c r="Z1092" s="40"/>
      <c r="AA1092" s="40"/>
    </row>
    <row r="1093" spans="1:27" x14ac:dyDescent="0.25">
      <c r="A1093" s="36"/>
      <c r="B1093" s="36"/>
      <c r="C1093" s="36"/>
      <c r="D1093" s="36"/>
      <c r="E1093" s="36"/>
      <c r="F1093" s="36"/>
      <c r="G1093" s="36"/>
      <c r="H1093" s="36"/>
      <c r="I1093" s="37"/>
      <c r="J1093" s="38"/>
      <c r="K1093" s="39"/>
      <c r="L1093" s="39"/>
      <c r="M1093" s="39"/>
      <c r="N1093" s="39"/>
      <c r="O1093" s="39"/>
      <c r="P1093" s="39"/>
      <c r="Q1093" s="39"/>
      <c r="R1093" s="39"/>
      <c r="S1093" s="39"/>
      <c r="T1093" s="39"/>
      <c r="U1093" s="39"/>
      <c r="V1093" s="39"/>
      <c r="W1093" s="39"/>
      <c r="X1093" s="39"/>
      <c r="Y1093" s="40"/>
      <c r="Z1093" s="40"/>
      <c r="AA1093" s="40"/>
    </row>
    <row r="1094" spans="1:27" x14ac:dyDescent="0.25">
      <c r="A1094" s="36"/>
      <c r="B1094" s="36"/>
      <c r="C1094" s="36"/>
      <c r="D1094" s="36"/>
      <c r="E1094" s="36"/>
      <c r="F1094" s="36"/>
      <c r="G1094" s="36"/>
      <c r="H1094" s="36"/>
      <c r="I1094" s="37"/>
      <c r="J1094" s="38"/>
      <c r="K1094" s="39"/>
      <c r="L1094" s="39"/>
      <c r="M1094" s="39"/>
      <c r="N1094" s="39"/>
      <c r="O1094" s="39"/>
      <c r="P1094" s="39"/>
      <c r="Q1094" s="39"/>
      <c r="R1094" s="39"/>
      <c r="S1094" s="39"/>
      <c r="T1094" s="39"/>
      <c r="U1094" s="39"/>
      <c r="V1094" s="39"/>
      <c r="W1094" s="39"/>
      <c r="X1094" s="39"/>
      <c r="Y1094" s="40"/>
      <c r="Z1094" s="40"/>
      <c r="AA1094" s="40"/>
    </row>
    <row r="1095" spans="1:27" x14ac:dyDescent="0.25">
      <c r="A1095" s="36"/>
      <c r="B1095" s="36"/>
      <c r="C1095" s="36"/>
      <c r="D1095" s="36"/>
      <c r="E1095" s="36"/>
      <c r="F1095" s="36"/>
      <c r="G1095" s="36"/>
      <c r="H1095" s="36"/>
      <c r="I1095" s="37"/>
      <c r="J1095" s="38"/>
      <c r="K1095" s="39"/>
      <c r="L1095" s="39"/>
      <c r="M1095" s="39"/>
      <c r="N1095" s="39"/>
      <c r="O1095" s="39"/>
      <c r="P1095" s="39"/>
      <c r="Q1095" s="39"/>
      <c r="R1095" s="39"/>
      <c r="S1095" s="39"/>
      <c r="T1095" s="39"/>
      <c r="U1095" s="39"/>
      <c r="V1095" s="39"/>
      <c r="W1095" s="39"/>
      <c r="X1095" s="39"/>
      <c r="Y1095" s="40"/>
      <c r="Z1095" s="40"/>
      <c r="AA1095" s="40"/>
    </row>
    <row r="1096" spans="1:27" x14ac:dyDescent="0.25">
      <c r="A1096" s="36"/>
      <c r="B1096" s="36"/>
      <c r="C1096" s="36"/>
      <c r="D1096" s="36"/>
      <c r="E1096" s="36"/>
      <c r="F1096" s="36"/>
      <c r="G1096" s="36"/>
      <c r="H1096" s="36"/>
      <c r="I1096" s="37"/>
      <c r="J1096" s="38"/>
      <c r="K1096" s="39"/>
      <c r="L1096" s="39"/>
      <c r="M1096" s="39"/>
      <c r="N1096" s="39"/>
      <c r="O1096" s="39"/>
      <c r="P1096" s="39"/>
      <c r="Q1096" s="39"/>
      <c r="R1096" s="39"/>
      <c r="S1096" s="39"/>
      <c r="T1096" s="39"/>
      <c r="U1096" s="39"/>
      <c r="V1096" s="39"/>
      <c r="W1096" s="39"/>
      <c r="X1096" s="39"/>
      <c r="Y1096" s="40"/>
      <c r="Z1096" s="40"/>
      <c r="AA1096" s="40"/>
    </row>
  </sheetData>
  <autoFilter ref="A9:AA824" xr:uid="{00000000-0009-0000-0000-000000000000}"/>
  <mergeCells count="3">
    <mergeCell ref="A5:T5"/>
    <mergeCell ref="A6:T6"/>
    <mergeCell ref="A7:T7"/>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Liquidacion General Int y Ext</vt:lpstr>
      <vt:lpstr>'Liquidacion General Int y Ext'!Títulos_a_imprimir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ABCDE</cp:lastModifiedBy>
  <dcterms:created xsi:type="dcterms:W3CDTF">2021-05-31T22:10:55Z</dcterms:created>
  <dcterms:modified xsi:type="dcterms:W3CDTF">2021-06-04T18:32:50Z</dcterms:modified>
</cp:coreProperties>
</file>